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5" documentId="11_2058A399090320F7051E5BFDDC85B3A5331B1F28" xr6:coauthVersionLast="47" xr6:coauthVersionMax="47" xr10:uidLastSave="{8776DB51-B285-42D5-BA1D-0C1DA93A9B3B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'2008'!$A$1:$O$75</definedName>
    <definedName name="_xlnm.Print_Area" localSheetId="14">'2009'!$A$1:$O$75</definedName>
    <definedName name="_xlnm.Print_Area" localSheetId="13">'2010'!$A$1:$O$79</definedName>
    <definedName name="_xlnm.Print_Area" localSheetId="12">'2011'!$A$1:$O$80</definedName>
    <definedName name="_xlnm.Print_Area" localSheetId="11">'2012'!$A$1:$O$83</definedName>
    <definedName name="_xlnm.Print_Area" localSheetId="10">'2013'!$A$1:$O$80</definedName>
    <definedName name="_xlnm.Print_Area" localSheetId="9">'2014'!$A$1:$O$76</definedName>
    <definedName name="_xlnm.Print_Area" localSheetId="8">'2015'!$A$1:$O$73</definedName>
    <definedName name="_xlnm.Print_Area" localSheetId="7">'2016'!$A$1:$O$77</definedName>
    <definedName name="_xlnm.Print_Area" localSheetId="6">'2017'!$A$1:$O$80</definedName>
    <definedName name="_xlnm.Print_Area" localSheetId="5">'2018'!$A$1:$O$81</definedName>
    <definedName name="_xlnm.Print_Area" localSheetId="4">'2019'!$A$1:$O$84</definedName>
    <definedName name="_xlnm.Print_Area" localSheetId="3">'2020'!$A$1:$O$90</definedName>
    <definedName name="_xlnm.Print_Area" localSheetId="2">'2021'!$A$1:$P$89</definedName>
    <definedName name="_xlnm.Print_Area" localSheetId="1">'2022'!$A$1:$P$86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48" l="1"/>
  <c r="P84" i="48" s="1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N70" i="48"/>
  <c r="M70" i="48"/>
  <c r="L70" i="48"/>
  <c r="K70" i="48"/>
  <c r="J70" i="48"/>
  <c r="I70" i="48"/>
  <c r="H70" i="48"/>
  <c r="G70" i="48"/>
  <c r="F70" i="48"/>
  <c r="E70" i="48"/>
  <c r="D70" i="48"/>
  <c r="O69" i="48"/>
  <c r="P69" i="48" s="1"/>
  <c r="O68" i="48"/>
  <c r="P68" i="48" s="1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7"/>
  <c r="P81" i="47" s="1"/>
  <c r="O80" i="47"/>
  <c r="P80" i="47" s="1"/>
  <c r="N79" i="47"/>
  <c r="M79" i="47"/>
  <c r="L79" i="47"/>
  <c r="K79" i="47"/>
  <c r="J79" i="47"/>
  <c r="I79" i="47"/>
  <c r="H79" i="47"/>
  <c r="G79" i="47"/>
  <c r="F79" i="47"/>
  <c r="E79" i="47"/>
  <c r="D79" i="47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K85" i="48" l="1"/>
  <c r="M85" i="48"/>
  <c r="L85" i="48"/>
  <c r="N85" i="48"/>
  <c r="O81" i="48"/>
  <c r="P81" i="48" s="1"/>
  <c r="O70" i="48"/>
  <c r="P70" i="48" s="1"/>
  <c r="O64" i="48"/>
  <c r="P64" i="48" s="1"/>
  <c r="O47" i="48"/>
  <c r="P47" i="48" s="1"/>
  <c r="J85" i="48"/>
  <c r="O29" i="48"/>
  <c r="P29" i="48" s="1"/>
  <c r="G85" i="48"/>
  <c r="F85" i="48"/>
  <c r="H85" i="48"/>
  <c r="I85" i="48"/>
  <c r="O17" i="48"/>
  <c r="P17" i="48" s="1"/>
  <c r="E85" i="48"/>
  <c r="O5" i="48"/>
  <c r="P5" i="48" s="1"/>
  <c r="D85" i="48"/>
  <c r="O79" i="47"/>
  <c r="P79" i="47" s="1"/>
  <c r="O69" i="47"/>
  <c r="P69" i="47" s="1"/>
  <c r="O63" i="47"/>
  <c r="P63" i="47" s="1"/>
  <c r="O45" i="47"/>
  <c r="P45" i="47" s="1"/>
  <c r="O28" i="47"/>
  <c r="P28" i="47" s="1"/>
  <c r="J82" i="47"/>
  <c r="H82" i="47"/>
  <c r="K82" i="47"/>
  <c r="L82" i="47"/>
  <c r="M82" i="47"/>
  <c r="N82" i="47"/>
  <c r="O17" i="47"/>
  <c r="P17" i="47" s="1"/>
  <c r="F82" i="47"/>
  <c r="G82" i="47"/>
  <c r="D82" i="47"/>
  <c r="I82" i="47"/>
  <c r="E82" i="47"/>
  <c r="O5" i="47"/>
  <c r="P5" i="47" s="1"/>
  <c r="O84" i="46"/>
  <c r="P84" i="46"/>
  <c r="O83" i="46"/>
  <c r="P83" i="46"/>
  <c r="N82" i="46"/>
  <c r="M82" i="46"/>
  <c r="L82" i="46"/>
  <c r="K82" i="46"/>
  <c r="J82" i="46"/>
  <c r="I82" i="46"/>
  <c r="H82" i="46"/>
  <c r="G82" i="46"/>
  <c r="F82" i="46"/>
  <c r="E82" i="46"/>
  <c r="D82" i="46"/>
  <c r="O81" i="46"/>
  <c r="P81" i="46" s="1"/>
  <c r="O80" i="46"/>
  <c r="P80" i="46" s="1"/>
  <c r="O79" i="46"/>
  <c r="P79" i="46"/>
  <c r="O78" i="46"/>
  <c r="P78" i="46"/>
  <c r="O77" i="46"/>
  <c r="P77" i="46" s="1"/>
  <c r="O76" i="46"/>
  <c r="P76" i="46" s="1"/>
  <c r="O75" i="46"/>
  <c r="P75" i="46" s="1"/>
  <c r="O74" i="46"/>
  <c r="P74" i="46" s="1"/>
  <c r="O73" i="46"/>
  <c r="P73" i="46"/>
  <c r="N72" i="46"/>
  <c r="M72" i="46"/>
  <c r="L72" i="46"/>
  <c r="K72" i="46"/>
  <c r="J72" i="46"/>
  <c r="I72" i="46"/>
  <c r="H72" i="46"/>
  <c r="G72" i="46"/>
  <c r="F72" i="46"/>
  <c r="E72" i="46"/>
  <c r="D72" i="46"/>
  <c r="O72" i="46" s="1"/>
  <c r="P72" i="46" s="1"/>
  <c r="O71" i="46"/>
  <c r="P71" i="46"/>
  <c r="O70" i="46"/>
  <c r="P70" i="46" s="1"/>
  <c r="O69" i="46"/>
  <c r="P69" i="46"/>
  <c r="O68" i="46"/>
  <c r="P68" i="46"/>
  <c r="O67" i="46"/>
  <c r="P67" i="46"/>
  <c r="O66" i="46"/>
  <c r="P66" i="46" s="1"/>
  <c r="N65" i="46"/>
  <c r="M65" i="46"/>
  <c r="L65" i="46"/>
  <c r="K65" i="46"/>
  <c r="J65" i="46"/>
  <c r="I65" i="46"/>
  <c r="H65" i="46"/>
  <c r="G65" i="46"/>
  <c r="F65" i="46"/>
  <c r="E65" i="46"/>
  <c r="E85" i="46" s="1"/>
  <c r="D65" i="46"/>
  <c r="O64" i="46"/>
  <c r="P64" i="46"/>
  <c r="O63" i="46"/>
  <c r="P63" i="46"/>
  <c r="O62" i="46"/>
  <c r="P62" i="46"/>
  <c r="O61" i="46"/>
  <c r="P61" i="46" s="1"/>
  <c r="O60" i="46"/>
  <c r="P60" i="46" s="1"/>
  <c r="O59" i="46"/>
  <c r="P59" i="46" s="1"/>
  <c r="O58" i="46"/>
  <c r="P58" i="46"/>
  <c r="O57" i="46"/>
  <c r="P57" i="46" s="1"/>
  <c r="O56" i="46"/>
  <c r="P56" i="46"/>
  <c r="O55" i="46"/>
  <c r="P55" i="46" s="1"/>
  <c r="O54" i="46"/>
  <c r="P54" i="46" s="1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 s="1"/>
  <c r="N47" i="46"/>
  <c r="M47" i="46"/>
  <c r="L47" i="46"/>
  <c r="K47" i="46"/>
  <c r="J47" i="46"/>
  <c r="I47" i="46"/>
  <c r="H47" i="46"/>
  <c r="O47" i="46" s="1"/>
  <c r="P47" i="46" s="1"/>
  <c r="G47" i="46"/>
  <c r="F47" i="46"/>
  <c r="E47" i="46"/>
  <c r="D47" i="46"/>
  <c r="O46" i="46"/>
  <c r="P46" i="46"/>
  <c r="O45" i="46"/>
  <c r="P45" i="46" s="1"/>
  <c r="O44" i="46"/>
  <c r="P44" i="46"/>
  <c r="O43" i="46"/>
  <c r="P43" i="46" s="1"/>
  <c r="O42" i="46"/>
  <c r="P42" i="46"/>
  <c r="O41" i="46"/>
  <c r="P41" i="46"/>
  <c r="O40" i="46"/>
  <c r="P40" i="46"/>
  <c r="O39" i="46"/>
  <c r="P39" i="46" s="1"/>
  <c r="O38" i="46"/>
  <c r="P38" i="46"/>
  <c r="O37" i="46"/>
  <c r="P37" i="46" s="1"/>
  <c r="O36" i="46"/>
  <c r="P36" i="46"/>
  <c r="O35" i="46"/>
  <c r="P35" i="46"/>
  <c r="O34" i="46"/>
  <c r="P34" i="46"/>
  <c r="O33" i="46"/>
  <c r="P33" i="46" s="1"/>
  <c r="O32" i="46"/>
  <c r="P32" i="46"/>
  <c r="O31" i="46"/>
  <c r="P31" i="46" s="1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O26" i="46"/>
  <c r="P26" i="46" s="1"/>
  <c r="O25" i="46"/>
  <c r="P25" i="46" s="1"/>
  <c r="O24" i="46"/>
  <c r="P24" i="46"/>
  <c r="O23" i="46"/>
  <c r="P23" i="46"/>
  <c r="O22" i="46"/>
  <c r="P22" i="46" s="1"/>
  <c r="O21" i="46"/>
  <c r="P21" i="46" s="1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G85" i="46" s="1"/>
  <c r="F17" i="46"/>
  <c r="O17" i="46" s="1"/>
  <c r="P17" i="46" s="1"/>
  <c r="E17" i="46"/>
  <c r="D17" i="46"/>
  <c r="O16" i="46"/>
  <c r="P16" i="46" s="1"/>
  <c r="O15" i="46"/>
  <c r="P15" i="46"/>
  <c r="O14" i="46"/>
  <c r="P14" i="46"/>
  <c r="O13" i="46"/>
  <c r="P13" i="46"/>
  <c r="O12" i="46"/>
  <c r="P12" i="46" s="1"/>
  <c r="O11" i="46"/>
  <c r="P11" i="46"/>
  <c r="O10" i="46"/>
  <c r="P10" i="46" s="1"/>
  <c r="O9" i="46"/>
  <c r="P9" i="46"/>
  <c r="O8" i="46"/>
  <c r="P8" i="46"/>
  <c r="O7" i="46"/>
  <c r="P7" i="46"/>
  <c r="O6" i="46"/>
  <c r="P6" i="46" s="1"/>
  <c r="N5" i="46"/>
  <c r="N85" i="46" s="1"/>
  <c r="M5" i="46"/>
  <c r="L5" i="46"/>
  <c r="L85" i="46" s="1"/>
  <c r="K5" i="46"/>
  <c r="J5" i="46"/>
  <c r="I5" i="46"/>
  <c r="H5" i="46"/>
  <c r="G5" i="46"/>
  <c r="F5" i="46"/>
  <c r="O5" i="46" s="1"/>
  <c r="P5" i="46" s="1"/>
  <c r="E5" i="46"/>
  <c r="D5" i="46"/>
  <c r="N85" i="45"/>
  <c r="O85" i="45"/>
  <c r="N84" i="45"/>
  <c r="O84" i="45" s="1"/>
  <c r="N83" i="45"/>
  <c r="O83" i="45"/>
  <c r="M82" i="45"/>
  <c r="L82" i="45"/>
  <c r="K82" i="45"/>
  <c r="J82" i="45"/>
  <c r="I82" i="45"/>
  <c r="H82" i="45"/>
  <c r="G82" i="45"/>
  <c r="N82" i="45" s="1"/>
  <c r="O82" i="45" s="1"/>
  <c r="F82" i="45"/>
  <c r="E82" i="45"/>
  <c r="D82" i="45"/>
  <c r="N81" i="45"/>
  <c r="O81" i="45"/>
  <c r="N80" i="45"/>
  <c r="O80" i="45" s="1"/>
  <c r="N79" i="45"/>
  <c r="O79" i="45" s="1"/>
  <c r="N78" i="45"/>
  <c r="O78" i="45" s="1"/>
  <c r="N77" i="45"/>
  <c r="O77" i="45"/>
  <c r="N76" i="45"/>
  <c r="O76" i="45" s="1"/>
  <c r="N75" i="45"/>
  <c r="O75" i="45"/>
  <c r="N74" i="45"/>
  <c r="O74" i="45" s="1"/>
  <c r="N73" i="45"/>
  <c r="O73" i="45" s="1"/>
  <c r="M72" i="45"/>
  <c r="L72" i="45"/>
  <c r="K72" i="45"/>
  <c r="J72" i="45"/>
  <c r="I72" i="45"/>
  <c r="H72" i="45"/>
  <c r="G72" i="45"/>
  <c r="F72" i="45"/>
  <c r="E72" i="45"/>
  <c r="D72" i="45"/>
  <c r="N71" i="45"/>
  <c r="O71" i="45" s="1"/>
  <c r="N70" i="45"/>
  <c r="O70" i="45" s="1"/>
  <c r="N69" i="45"/>
  <c r="O69" i="45"/>
  <c r="N68" i="45"/>
  <c r="O68" i="45" s="1"/>
  <c r="N67" i="45"/>
  <c r="O67" i="45"/>
  <c r="N66" i="45"/>
  <c r="O66" i="45" s="1"/>
  <c r="M65" i="45"/>
  <c r="L65" i="45"/>
  <c r="K65" i="45"/>
  <c r="K86" i="45" s="1"/>
  <c r="J65" i="45"/>
  <c r="I65" i="45"/>
  <c r="H65" i="45"/>
  <c r="G65" i="45"/>
  <c r="F65" i="45"/>
  <c r="N65" i="45" s="1"/>
  <c r="O65" i="45" s="1"/>
  <c r="E65" i="45"/>
  <c r="D65" i="45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E86" i="45" s="1"/>
  <c r="D46" i="45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J86" i="45" s="1"/>
  <c r="I15" i="45"/>
  <c r="H15" i="45"/>
  <c r="G15" i="45"/>
  <c r="G86" i="45" s="1"/>
  <c r="F15" i="45"/>
  <c r="F86" i="45" s="1"/>
  <c r="E15" i="45"/>
  <c r="D15" i="45"/>
  <c r="N14" i="45"/>
  <c r="O14" i="45" s="1"/>
  <c r="N13" i="45"/>
  <c r="O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N5" i="45" s="1"/>
  <c r="O5" i="45" s="1"/>
  <c r="K5" i="45"/>
  <c r="J5" i="45"/>
  <c r="I5" i="45"/>
  <c r="H5" i="45"/>
  <c r="G5" i="45"/>
  <c r="F5" i="45"/>
  <c r="E5" i="45"/>
  <c r="D5" i="45"/>
  <c r="N79" i="44"/>
  <c r="O79" i="44" s="1"/>
  <c r="N78" i="44"/>
  <c r="O78" i="44" s="1"/>
  <c r="N77" i="44"/>
  <c r="O77" i="44" s="1"/>
  <c r="N76" i="44"/>
  <c r="O76" i="44" s="1"/>
  <c r="M75" i="44"/>
  <c r="L75" i="44"/>
  <c r="K75" i="44"/>
  <c r="J75" i="44"/>
  <c r="I75" i="44"/>
  <c r="H75" i="44"/>
  <c r="G75" i="44"/>
  <c r="F75" i="44"/>
  <c r="E75" i="44"/>
  <c r="D75" i="44"/>
  <c r="N74" i="44"/>
  <c r="O74" i="44" s="1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 s="1"/>
  <c r="M66" i="44"/>
  <c r="L66" i="44"/>
  <c r="K66" i="44"/>
  <c r="J66" i="44"/>
  <c r="I66" i="44"/>
  <c r="H66" i="44"/>
  <c r="N66" i="44" s="1"/>
  <c r="O66" i="44" s="1"/>
  <c r="G66" i="44"/>
  <c r="F66" i="44"/>
  <c r="E66" i="44"/>
  <c r="D66" i="44"/>
  <c r="N65" i="44"/>
  <c r="O65" i="44" s="1"/>
  <c r="N64" i="44"/>
  <c r="O64" i="44" s="1"/>
  <c r="N63" i="44"/>
  <c r="O63" i="44" s="1"/>
  <c r="N62" i="44"/>
  <c r="O62" i="44" s="1"/>
  <c r="N61" i="44"/>
  <c r="O61" i="44" s="1"/>
  <c r="M60" i="44"/>
  <c r="L60" i="44"/>
  <c r="L80" i="44" s="1"/>
  <c r="K60" i="44"/>
  <c r="J60" i="44"/>
  <c r="I60" i="44"/>
  <c r="I80" i="44" s="1"/>
  <c r="H60" i="44"/>
  <c r="G60" i="44"/>
  <c r="F60" i="44"/>
  <c r="E60" i="44"/>
  <c r="E80" i="44" s="1"/>
  <c r="D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N42" i="44" s="1"/>
  <c r="O42" i="44" s="1"/>
  <c r="D42" i="44"/>
  <c r="N41" i="44"/>
  <c r="O41" i="44"/>
  <c r="N40" i="44"/>
  <c r="O40" i="44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/>
  <c r="M23" i="44"/>
  <c r="L23" i="44"/>
  <c r="K23" i="44"/>
  <c r="K80" i="44" s="1"/>
  <c r="J23" i="44"/>
  <c r="I23" i="44"/>
  <c r="H23" i="44"/>
  <c r="G23" i="44"/>
  <c r="F23" i="44"/>
  <c r="E23" i="44"/>
  <c r="D23" i="44"/>
  <c r="D80" i="44" s="1"/>
  <c r="N22" i="44"/>
  <c r="O22" i="44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H80" i="44" s="1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G80" i="44" s="1"/>
  <c r="F5" i="44"/>
  <c r="N5" i="44" s="1"/>
  <c r="O5" i="44" s="1"/>
  <c r="E5" i="44"/>
  <c r="D5" i="44"/>
  <c r="N76" i="43"/>
  <c r="O76" i="43" s="1"/>
  <c r="N75" i="43"/>
  <c r="O75" i="43" s="1"/>
  <c r="N74" i="43"/>
  <c r="O74" i="43" s="1"/>
  <c r="M73" i="43"/>
  <c r="N73" i="43" s="1"/>
  <c r="O73" i="43" s="1"/>
  <c r="L73" i="43"/>
  <c r="K73" i="43"/>
  <c r="J73" i="43"/>
  <c r="I73" i="43"/>
  <c r="H73" i="43"/>
  <c r="G73" i="43"/>
  <c r="F73" i="43"/>
  <c r="E73" i="43"/>
  <c r="D73" i="43"/>
  <c r="N72" i="43"/>
  <c r="O72" i="43" s="1"/>
  <c r="N71" i="43"/>
  <c r="O71" i="43" s="1"/>
  <c r="N70" i="43"/>
  <c r="O70" i="43"/>
  <c r="N69" i="43"/>
  <c r="O69" i="43"/>
  <c r="N68" i="43"/>
  <c r="O68" i="43" s="1"/>
  <c r="N67" i="43"/>
  <c r="O67" i="43" s="1"/>
  <c r="N66" i="43"/>
  <c r="O66" i="43" s="1"/>
  <c r="N65" i="43"/>
  <c r="O65" i="43" s="1"/>
  <c r="M64" i="43"/>
  <c r="L64" i="43"/>
  <c r="K64" i="43"/>
  <c r="K77" i="43" s="1"/>
  <c r="J64" i="43"/>
  <c r="I64" i="43"/>
  <c r="H64" i="43"/>
  <c r="G64" i="43"/>
  <c r="F64" i="43"/>
  <c r="E64" i="43"/>
  <c r="D64" i="43"/>
  <c r="N63" i="43"/>
  <c r="O63" i="43" s="1"/>
  <c r="N62" i="43"/>
  <c r="O62" i="43"/>
  <c r="N61" i="43"/>
  <c r="O61" i="43"/>
  <c r="N60" i="43"/>
  <c r="O60" i="43" s="1"/>
  <c r="N59" i="43"/>
  <c r="O59" i="43" s="1"/>
  <c r="M58" i="43"/>
  <c r="L58" i="43"/>
  <c r="N58" i="43" s="1"/>
  <c r="O58" i="43" s="1"/>
  <c r="K58" i="43"/>
  <c r="J58" i="43"/>
  <c r="I58" i="43"/>
  <c r="H58" i="43"/>
  <c r="G58" i="43"/>
  <c r="F58" i="43"/>
  <c r="E58" i="43"/>
  <c r="D58" i="43"/>
  <c r="N57" i="43"/>
  <c r="O57" i="43" s="1"/>
  <c r="N56" i="43"/>
  <c r="O56" i="43" s="1"/>
  <c r="N55" i="43"/>
  <c r="O55" i="43" s="1"/>
  <c r="N54" i="43"/>
  <c r="O54" i="43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F77" i="43" s="1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/>
  <c r="N27" i="43"/>
  <c r="O27" i="43"/>
  <c r="N26" i="43"/>
  <c r="O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/>
  <c r="N19" i="43"/>
  <c r="O19" i="43"/>
  <c r="N18" i="43"/>
  <c r="O18" i="43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H77" i="43" s="1"/>
  <c r="G13" i="43"/>
  <c r="F13" i="43"/>
  <c r="E13" i="43"/>
  <c r="E77" i="43" s="1"/>
  <c r="D13" i="43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77" i="43" s="1"/>
  <c r="F5" i="43"/>
  <c r="E5" i="43"/>
  <c r="D5" i="43"/>
  <c r="N5" i="43" s="1"/>
  <c r="O5" i="43" s="1"/>
  <c r="N75" i="42"/>
  <c r="O75" i="42"/>
  <c r="M74" i="42"/>
  <c r="L74" i="42"/>
  <c r="K74" i="42"/>
  <c r="J74" i="42"/>
  <c r="I74" i="42"/>
  <c r="H74" i="42"/>
  <c r="G74" i="42"/>
  <c r="F74" i="42"/>
  <c r="E74" i="42"/>
  <c r="D74" i="42"/>
  <c r="N74" i="42" s="1"/>
  <c r="O74" i="42" s="1"/>
  <c r="N73" i="42"/>
  <c r="O73" i="42"/>
  <c r="N72" i="42"/>
  <c r="O72" i="42" s="1"/>
  <c r="N71" i="42"/>
  <c r="O71" i="42"/>
  <c r="N70" i="42"/>
  <c r="O70" i="42" s="1"/>
  <c r="N69" i="42"/>
  <c r="O69" i="42" s="1"/>
  <c r="N68" i="42"/>
  <c r="O68" i="42" s="1"/>
  <c r="N67" i="42"/>
  <c r="O67" i="42"/>
  <c r="M66" i="42"/>
  <c r="L66" i="42"/>
  <c r="K66" i="42"/>
  <c r="J66" i="42"/>
  <c r="I66" i="42"/>
  <c r="H66" i="42"/>
  <c r="G66" i="42"/>
  <c r="F66" i="42"/>
  <c r="E66" i="42"/>
  <c r="D66" i="42"/>
  <c r="N65" i="42"/>
  <c r="O65" i="42"/>
  <c r="N64" i="42"/>
  <c r="O64" i="42" s="1"/>
  <c r="N63" i="42"/>
  <c r="O63" i="42"/>
  <c r="N62" i="42"/>
  <c r="O62" i="42" s="1"/>
  <c r="N61" i="42"/>
  <c r="O61" i="42" s="1"/>
  <c r="M60" i="42"/>
  <c r="M76" i="42" s="1"/>
  <c r="L60" i="42"/>
  <c r="L76" i="42" s="1"/>
  <c r="K60" i="42"/>
  <c r="J60" i="42"/>
  <c r="I60" i="42"/>
  <c r="N60" i="42" s="1"/>
  <c r="O60" i="42" s="1"/>
  <c r="H60" i="42"/>
  <c r="G60" i="42"/>
  <c r="F60" i="42"/>
  <c r="E60" i="42"/>
  <c r="D60" i="42"/>
  <c r="N59" i="42"/>
  <c r="O59" i="42" s="1"/>
  <c r="N58" i="42"/>
  <c r="O58" i="42" s="1"/>
  <c r="N57" i="42"/>
  <c r="O57" i="42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N43" i="42"/>
  <c r="O43" i="42"/>
  <c r="N42" i="42"/>
  <c r="O42" i="42" s="1"/>
  <c r="M41" i="42"/>
  <c r="L41" i="42"/>
  <c r="K41" i="42"/>
  <c r="J41" i="42"/>
  <c r="I41" i="42"/>
  <c r="H41" i="42"/>
  <c r="G41" i="42"/>
  <c r="N41" i="42" s="1"/>
  <c r="O41" i="42" s="1"/>
  <c r="F41" i="42"/>
  <c r="E41" i="42"/>
  <c r="D41" i="42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/>
  <c r="M22" i="42"/>
  <c r="L22" i="42"/>
  <c r="K22" i="42"/>
  <c r="J22" i="42"/>
  <c r="I22" i="42"/>
  <c r="H22" i="42"/>
  <c r="G22" i="42"/>
  <c r="G76" i="42" s="1"/>
  <c r="F22" i="42"/>
  <c r="E22" i="42"/>
  <c r="D22" i="42"/>
  <c r="N22" i="42" s="1"/>
  <c r="O22" i="42" s="1"/>
  <c r="N21" i="42"/>
  <c r="O21" i="42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I76" i="42" s="1"/>
  <c r="H5" i="42"/>
  <c r="G5" i="42"/>
  <c r="F5" i="42"/>
  <c r="F76" i="42" s="1"/>
  <c r="E5" i="42"/>
  <c r="E76" i="42" s="1"/>
  <c r="D5" i="42"/>
  <c r="D76" i="42" s="1"/>
  <c r="N72" i="41"/>
  <c r="O72" i="41" s="1"/>
  <c r="N71" i="41"/>
  <c r="O71" i="41" s="1"/>
  <c r="N70" i="41"/>
  <c r="O70" i="41" s="1"/>
  <c r="M69" i="41"/>
  <c r="L69" i="41"/>
  <c r="K69" i="41"/>
  <c r="J69" i="41"/>
  <c r="I69" i="41"/>
  <c r="H69" i="41"/>
  <c r="G69" i="41"/>
  <c r="F69" i="41"/>
  <c r="E69" i="41"/>
  <c r="D69" i="41"/>
  <c r="N68" i="41"/>
  <c r="O68" i="41" s="1"/>
  <c r="N67" i="41"/>
  <c r="O67" i="41"/>
  <c r="N66" i="41"/>
  <c r="O66" i="41"/>
  <c r="N65" i="41"/>
  <c r="O65" i="4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1" i="41" s="1"/>
  <c r="O61" i="41" s="1"/>
  <c r="N60" i="41"/>
  <c r="O60" i="41" s="1"/>
  <c r="N59" i="41"/>
  <c r="O59" i="41"/>
  <c r="N58" i="41"/>
  <c r="O58" i="41"/>
  <c r="N57" i="41"/>
  <c r="O57" i="41"/>
  <c r="M56" i="41"/>
  <c r="L56" i="41"/>
  <c r="K56" i="41"/>
  <c r="J56" i="41"/>
  <c r="I56" i="41"/>
  <c r="H56" i="41"/>
  <c r="G56" i="41"/>
  <c r="F56" i="41"/>
  <c r="E56" i="41"/>
  <c r="D56" i="41"/>
  <c r="N56" i="41" s="1"/>
  <c r="O56" i="41" s="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M37" i="41"/>
  <c r="L37" i="41"/>
  <c r="K37" i="41"/>
  <c r="J37" i="41"/>
  <c r="N37" i="41" s="1"/>
  <c r="O37" i="41" s="1"/>
  <c r="I37" i="41"/>
  <c r="H37" i="41"/>
  <c r="G37" i="41"/>
  <c r="F37" i="41"/>
  <c r="E37" i="41"/>
  <c r="D37" i="4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D7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K73" i="41" s="1"/>
  <c r="J5" i="41"/>
  <c r="I5" i="41"/>
  <c r="I73" i="41" s="1"/>
  <c r="H5" i="41"/>
  <c r="G5" i="41"/>
  <c r="F5" i="41"/>
  <c r="F73" i="41" s="1"/>
  <c r="E5" i="41"/>
  <c r="E73" i="41" s="1"/>
  <c r="D5" i="41"/>
  <c r="N68" i="40"/>
  <c r="O68" i="40" s="1"/>
  <c r="N67" i="40"/>
  <c r="O67" i="40" s="1"/>
  <c r="M66" i="40"/>
  <c r="N66" i="40" s="1"/>
  <c r="O66" i="40" s="1"/>
  <c r="L66" i="40"/>
  <c r="K66" i="40"/>
  <c r="J66" i="40"/>
  <c r="I66" i="40"/>
  <c r="H66" i="40"/>
  <c r="G66" i="40"/>
  <c r="F66" i="40"/>
  <c r="E66" i="40"/>
  <c r="D66" i="40"/>
  <c r="N65" i="40"/>
  <c r="O65" i="40" s="1"/>
  <c r="N64" i="40"/>
  <c r="O64" i="40" s="1"/>
  <c r="N63" i="40"/>
  <c r="O63" i="40"/>
  <c r="N62" i="40"/>
  <c r="O62" i="40" s="1"/>
  <c r="N61" i="40"/>
  <c r="O61" i="40"/>
  <c r="N60" i="40"/>
  <c r="O60" i="40" s="1"/>
  <c r="N59" i="40"/>
  <c r="O59" i="40" s="1"/>
  <c r="M58" i="40"/>
  <c r="L58" i="40"/>
  <c r="K58" i="40"/>
  <c r="J58" i="40"/>
  <c r="I58" i="40"/>
  <c r="H58" i="40"/>
  <c r="G58" i="40"/>
  <c r="F58" i="40"/>
  <c r="E58" i="40"/>
  <c r="D58" i="40"/>
  <c r="N57" i="40"/>
  <c r="O57" i="40" s="1"/>
  <c r="N56" i="40"/>
  <c r="O56" i="40" s="1"/>
  <c r="N55" i="40"/>
  <c r="O55" i="40"/>
  <c r="N54" i="40"/>
  <c r="O54" i="40" s="1"/>
  <c r="N53" i="40"/>
  <c r="O53" i="40"/>
  <c r="M52" i="40"/>
  <c r="L52" i="40"/>
  <c r="K52" i="40"/>
  <c r="K69" i="40" s="1"/>
  <c r="J52" i="40"/>
  <c r="I52" i="40"/>
  <c r="H52" i="40"/>
  <c r="G52" i="40"/>
  <c r="N52" i="40" s="1"/>
  <c r="O52" i="40" s="1"/>
  <c r="F52" i="40"/>
  <c r="E52" i="40"/>
  <c r="D52" i="40"/>
  <c r="N51" i="40"/>
  <c r="O51" i="40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M13" i="40"/>
  <c r="M69" i="40" s="1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L69" i="40" s="1"/>
  <c r="K5" i="40"/>
  <c r="J5" i="40"/>
  <c r="I5" i="40"/>
  <c r="I69" i="40" s="1"/>
  <c r="H5" i="40"/>
  <c r="G5" i="40"/>
  <c r="G69" i="40" s="1"/>
  <c r="F5" i="40"/>
  <c r="F69" i="40" s="1"/>
  <c r="E5" i="40"/>
  <c r="E69" i="40" s="1"/>
  <c r="D5" i="40"/>
  <c r="N71" i="39"/>
  <c r="O71" i="39" s="1"/>
  <c r="N70" i="39"/>
  <c r="O70" i="39" s="1"/>
  <c r="M69" i="39"/>
  <c r="L69" i="39"/>
  <c r="K69" i="39"/>
  <c r="J69" i="39"/>
  <c r="I69" i="39"/>
  <c r="H69" i="39"/>
  <c r="G69" i="39"/>
  <c r="F69" i="39"/>
  <c r="E69" i="39"/>
  <c r="D69" i="39"/>
  <c r="N68" i="39"/>
  <c r="O68" i="39" s="1"/>
  <c r="N67" i="39"/>
  <c r="O67" i="39" s="1"/>
  <c r="N66" i="39"/>
  <c r="O66" i="39" s="1"/>
  <c r="N65" i="39"/>
  <c r="O65" i="39"/>
  <c r="N64" i="39"/>
  <c r="O64" i="39" s="1"/>
  <c r="N63" i="39"/>
  <c r="O63" i="39"/>
  <c r="N62" i="39"/>
  <c r="O62" i="39" s="1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 s="1"/>
  <c r="N57" i="39"/>
  <c r="O57" i="39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/>
  <c r="N50" i="39"/>
  <c r="O50" i="39" s="1"/>
  <c r="N49" i="39"/>
  <c r="O49" i="39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N36" i="39" s="1"/>
  <c r="O36" i="39" s="1"/>
  <c r="G36" i="39"/>
  <c r="F36" i="39"/>
  <c r="E36" i="39"/>
  <c r="D36" i="39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/>
  <c r="M20" i="39"/>
  <c r="L20" i="39"/>
  <c r="K20" i="39"/>
  <c r="K72" i="39" s="1"/>
  <c r="J20" i="39"/>
  <c r="J72" i="39" s="1"/>
  <c r="I20" i="39"/>
  <c r="H20" i="39"/>
  <c r="H72" i="39" s="1"/>
  <c r="G20" i="39"/>
  <c r="F20" i="39"/>
  <c r="E20" i="39"/>
  <c r="E72" i="39" s="1"/>
  <c r="D20" i="39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72" i="39" s="1"/>
  <c r="H5" i="39"/>
  <c r="G5" i="39"/>
  <c r="F5" i="39"/>
  <c r="E5" i="39"/>
  <c r="D5" i="39"/>
  <c r="D72" i="39" s="1"/>
  <c r="N70" i="38"/>
  <c r="O70" i="38" s="1"/>
  <c r="M69" i="38"/>
  <c r="L69" i="38"/>
  <c r="K69" i="38"/>
  <c r="J69" i="38"/>
  <c r="I69" i="38"/>
  <c r="H69" i="38"/>
  <c r="G69" i="38"/>
  <c r="F69" i="38"/>
  <c r="E69" i="38"/>
  <c r="D69" i="38"/>
  <c r="N68" i="38"/>
  <c r="O68" i="38" s="1"/>
  <c r="N67" i="38"/>
  <c r="O67" i="38"/>
  <c r="N66" i="38"/>
  <c r="O66" i="38" s="1"/>
  <c r="N65" i="38"/>
  <c r="O65" i="38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N58" i="38" s="1"/>
  <c r="O58" i="38" s="1"/>
  <c r="D58" i="38"/>
  <c r="N57" i="38"/>
  <c r="O57" i="38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/>
  <c r="N48" i="38"/>
  <c r="O48" i="38" s="1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 s="1"/>
  <c r="N38" i="38"/>
  <c r="O38" i="38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/>
  <c r="N21" i="38"/>
  <c r="O21" i="38" s="1"/>
  <c r="N20" i="38"/>
  <c r="O20" i="38" s="1"/>
  <c r="M19" i="38"/>
  <c r="L19" i="38"/>
  <c r="L71" i="38" s="1"/>
  <c r="K19" i="38"/>
  <c r="K71" i="38" s="1"/>
  <c r="J19" i="38"/>
  <c r="J71" i="38" s="1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71" i="38" s="1"/>
  <c r="F5" i="38"/>
  <c r="E5" i="38"/>
  <c r="D5" i="38"/>
  <c r="N5" i="38" s="1"/>
  <c r="O5" i="38" s="1"/>
  <c r="N75" i="37"/>
  <c r="O75" i="37" s="1"/>
  <c r="N74" i="37"/>
  <c r="O74" i="37"/>
  <c r="M73" i="37"/>
  <c r="L73" i="37"/>
  <c r="K73" i="37"/>
  <c r="J73" i="37"/>
  <c r="I73" i="37"/>
  <c r="H73" i="37"/>
  <c r="G73" i="37"/>
  <c r="F73" i="37"/>
  <c r="E73" i="37"/>
  <c r="D73" i="37"/>
  <c r="N73" i="37" s="1"/>
  <c r="O73" i="37" s="1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 s="1"/>
  <c r="N66" i="37"/>
  <c r="O66" i="37" s="1"/>
  <c r="N65" i="37"/>
  <c r="O65" i="37" s="1"/>
  <c r="M64" i="37"/>
  <c r="L64" i="37"/>
  <c r="N64" i="37" s="1"/>
  <c r="O64" i="37" s="1"/>
  <c r="K64" i="37"/>
  <c r="J64" i="37"/>
  <c r="I64" i="37"/>
  <c r="H64" i="37"/>
  <c r="G64" i="37"/>
  <c r="F64" i="37"/>
  <c r="E64" i="37"/>
  <c r="D64" i="37"/>
  <c r="N63" i="37"/>
  <c r="O63" i="37" s="1"/>
  <c r="N62" i="37"/>
  <c r="O62" i="37" s="1"/>
  <c r="N61" i="37"/>
  <c r="O61" i="37" s="1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 s="1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N22" i="37" s="1"/>
  <c r="O22" i="37" s="1"/>
  <c r="E22" i="37"/>
  <c r="D22" i="37"/>
  <c r="N21" i="37"/>
  <c r="O21" i="37" s="1"/>
  <c r="N20" i="37"/>
  <c r="O20" i="37" s="1"/>
  <c r="N19" i="37"/>
  <c r="O19" i="37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L76" i="37" s="1"/>
  <c r="K5" i="37"/>
  <c r="J5" i="37"/>
  <c r="I5" i="37"/>
  <c r="I76" i="37" s="1"/>
  <c r="H5" i="37"/>
  <c r="G5" i="37"/>
  <c r="F5" i="37"/>
  <c r="E5" i="37"/>
  <c r="E76" i="37" s="1"/>
  <c r="D5" i="37"/>
  <c r="N78" i="36"/>
  <c r="O78" i="36" s="1"/>
  <c r="N77" i="36"/>
  <c r="O77" i="36" s="1"/>
  <c r="M76" i="36"/>
  <c r="L76" i="36"/>
  <c r="K76" i="36"/>
  <c r="J76" i="36"/>
  <c r="I76" i="36"/>
  <c r="H76" i="36"/>
  <c r="G76" i="36"/>
  <c r="F76" i="36"/>
  <c r="E76" i="36"/>
  <c r="D76" i="36"/>
  <c r="N75" i="36"/>
  <c r="O75" i="36" s="1"/>
  <c r="N74" i="36"/>
  <c r="O74" i="36"/>
  <c r="N73" i="36"/>
  <c r="O73" i="36" s="1"/>
  <c r="N72" i="36"/>
  <c r="O72" i="36" s="1"/>
  <c r="N71" i="36"/>
  <c r="O71" i="36" s="1"/>
  <c r="N70" i="36"/>
  <c r="O70" i="36" s="1"/>
  <c r="N69" i="36"/>
  <c r="O69" i="36" s="1"/>
  <c r="N68" i="36"/>
  <c r="O68" i="36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6" i="36" s="1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/>
  <c r="N47" i="36"/>
  <c r="O47" i="36" s="1"/>
  <c r="N46" i="36"/>
  <c r="O46" i="36" s="1"/>
  <c r="N45" i="36"/>
  <c r="O45" i="36" s="1"/>
  <c r="M44" i="36"/>
  <c r="L44" i="36"/>
  <c r="K44" i="36"/>
  <c r="J44" i="36"/>
  <c r="J79" i="36" s="1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L79" i="36" s="1"/>
  <c r="K5" i="36"/>
  <c r="J5" i="36"/>
  <c r="I5" i="36"/>
  <c r="I79" i="36" s="1"/>
  <c r="H5" i="36"/>
  <c r="G5" i="36"/>
  <c r="G79" i="36" s="1"/>
  <c r="F5" i="36"/>
  <c r="E5" i="36"/>
  <c r="D5" i="36"/>
  <c r="N75" i="35"/>
  <c r="O75" i="35" s="1"/>
  <c r="M74" i="35"/>
  <c r="L74" i="35"/>
  <c r="K74" i="35"/>
  <c r="J74" i="35"/>
  <c r="I74" i="35"/>
  <c r="H74" i="35"/>
  <c r="G74" i="35"/>
  <c r="F74" i="35"/>
  <c r="E74" i="35"/>
  <c r="D74" i="35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 s="1"/>
  <c r="M57" i="35"/>
  <c r="L57" i="35"/>
  <c r="K57" i="35"/>
  <c r="J57" i="35"/>
  <c r="I57" i="35"/>
  <c r="H57" i="35"/>
  <c r="G57" i="35"/>
  <c r="F57" i="35"/>
  <c r="E57" i="35"/>
  <c r="D57" i="35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/>
  <c r="N50" i="35"/>
  <c r="O50" i="35" s="1"/>
  <c r="N49" i="35"/>
  <c r="O49" i="35" s="1"/>
  <c r="N48" i="35"/>
  <c r="O48" i="35"/>
  <c r="N47" i="35"/>
  <c r="O47" i="35"/>
  <c r="N46" i="35"/>
  <c r="O46" i="35" s="1"/>
  <c r="N45" i="35"/>
  <c r="O45" i="35"/>
  <c r="N44" i="35"/>
  <c r="O44" i="35" s="1"/>
  <c r="N43" i="35"/>
  <c r="O43" i="35" s="1"/>
  <c r="M42" i="35"/>
  <c r="L42" i="35"/>
  <c r="L76" i="35" s="1"/>
  <c r="K42" i="35"/>
  <c r="J42" i="35"/>
  <c r="I42" i="35"/>
  <c r="I76" i="35" s="1"/>
  <c r="H42" i="35"/>
  <c r="H76" i="35" s="1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/>
  <c r="N16" i="35"/>
  <c r="O16" i="35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76" i="35" s="1"/>
  <c r="D5" i="35"/>
  <c r="N74" i="34"/>
  <c r="O74" i="34" s="1"/>
  <c r="M73" i="34"/>
  <c r="L73" i="34"/>
  <c r="K73" i="34"/>
  <c r="J73" i="34"/>
  <c r="I73" i="34"/>
  <c r="H73" i="34"/>
  <c r="G73" i="34"/>
  <c r="F73" i="34"/>
  <c r="E73" i="34"/>
  <c r="D73" i="34"/>
  <c r="N72" i="34"/>
  <c r="O72" i="34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/>
  <c r="N61" i="34"/>
  <c r="O61" i="34" s="1"/>
  <c r="N60" i="34"/>
  <c r="O60" i="34" s="1"/>
  <c r="N59" i="34"/>
  <c r="O59" i="34"/>
  <c r="N58" i="34"/>
  <c r="O58" i="34" s="1"/>
  <c r="M57" i="34"/>
  <c r="L57" i="34"/>
  <c r="K57" i="34"/>
  <c r="N57" i="34" s="1"/>
  <c r="O57" i="34" s="1"/>
  <c r="J57" i="34"/>
  <c r="I57" i="34"/>
  <c r="H57" i="34"/>
  <c r="G57" i="34"/>
  <c r="F57" i="34"/>
  <c r="E57" i="34"/>
  <c r="D57" i="34"/>
  <c r="N56" i="34"/>
  <c r="O56" i="34" s="1"/>
  <c r="N55" i="34"/>
  <c r="O55" i="34" s="1"/>
  <c r="N54" i="34"/>
  <c r="O54" i="34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3" i="34" s="1"/>
  <c r="O43" i="34" s="1"/>
  <c r="N42" i="34"/>
  <c r="O42" i="34" s="1"/>
  <c r="N41" i="34"/>
  <c r="O41" i="34" s="1"/>
  <c r="N40" i="34"/>
  <c r="O40" i="34" s="1"/>
  <c r="N39" i="34"/>
  <c r="O39" i="34" s="1"/>
  <c r="N38" i="34"/>
  <c r="O38" i="34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K75" i="34" s="1"/>
  <c r="J5" i="34"/>
  <c r="I5" i="34"/>
  <c r="H5" i="34"/>
  <c r="H75" i="34" s="1"/>
  <c r="G5" i="34"/>
  <c r="F5" i="34"/>
  <c r="E5" i="34"/>
  <c r="D5" i="34"/>
  <c r="N44" i="33"/>
  <c r="O44" i="33"/>
  <c r="N45" i="33"/>
  <c r="O45" i="33" s="1"/>
  <c r="N46" i="33"/>
  <c r="O46" i="33" s="1"/>
  <c r="N47" i="33"/>
  <c r="O47" i="33" s="1"/>
  <c r="N48" i="33"/>
  <c r="O48" i="33" s="1"/>
  <c r="N49" i="33"/>
  <c r="O49" i="33" s="1"/>
  <c r="N50" i="33"/>
  <c r="O50" i="33"/>
  <c r="N51" i="33"/>
  <c r="O51" i="33"/>
  <c r="N52" i="33"/>
  <c r="O52" i="33" s="1"/>
  <c r="N53" i="33"/>
  <c r="O53" i="33"/>
  <c r="N54" i="33"/>
  <c r="O54" i="33" s="1"/>
  <c r="N55" i="33"/>
  <c r="O55" i="33" s="1"/>
  <c r="N22" i="33"/>
  <c r="O22" i="33" s="1"/>
  <c r="N23" i="33"/>
  <c r="O23" i="33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/>
  <c r="N41" i="33"/>
  <c r="O41" i="33"/>
  <c r="N42" i="33"/>
  <c r="O42" i="33" s="1"/>
  <c r="E43" i="33"/>
  <c r="F43" i="33"/>
  <c r="G43" i="33"/>
  <c r="H43" i="33"/>
  <c r="I43" i="33"/>
  <c r="J43" i="33"/>
  <c r="K43" i="33"/>
  <c r="L43" i="33"/>
  <c r="M43" i="33"/>
  <c r="D43" i="33"/>
  <c r="D71" i="33" s="1"/>
  <c r="E21" i="33"/>
  <c r="F21" i="33"/>
  <c r="G21" i="33"/>
  <c r="H21" i="33"/>
  <c r="I21" i="33"/>
  <c r="J21" i="33"/>
  <c r="K21" i="33"/>
  <c r="L21" i="33"/>
  <c r="M21" i="33"/>
  <c r="D21" i="33"/>
  <c r="E13" i="33"/>
  <c r="F13" i="33"/>
  <c r="G13" i="33"/>
  <c r="H13" i="33"/>
  <c r="I13" i="33"/>
  <c r="J13" i="33"/>
  <c r="K13" i="33"/>
  <c r="L13" i="33"/>
  <c r="M13" i="33"/>
  <c r="D13" i="33"/>
  <c r="E5" i="33"/>
  <c r="E71" i="33" s="1"/>
  <c r="F5" i="33"/>
  <c r="G5" i="33"/>
  <c r="H5" i="33"/>
  <c r="I5" i="33"/>
  <c r="J5" i="33"/>
  <c r="K5" i="33"/>
  <c r="L5" i="33"/>
  <c r="M5" i="33"/>
  <c r="D5" i="33"/>
  <c r="E69" i="33"/>
  <c r="F69" i="33"/>
  <c r="G69" i="33"/>
  <c r="H69" i="33"/>
  <c r="I69" i="33"/>
  <c r="J69" i="33"/>
  <c r="K69" i="33"/>
  <c r="L69" i="33"/>
  <c r="M69" i="33"/>
  <c r="D69" i="33"/>
  <c r="N70" i="33"/>
  <c r="O70" i="33"/>
  <c r="N62" i="33"/>
  <c r="O62" i="33" s="1"/>
  <c r="N63" i="33"/>
  <c r="O63" i="33" s="1"/>
  <c r="N64" i="33"/>
  <c r="O64" i="33" s="1"/>
  <c r="N65" i="33"/>
  <c r="O65" i="33" s="1"/>
  <c r="N66" i="33"/>
  <c r="N67" i="33"/>
  <c r="O67" i="33" s="1"/>
  <c r="N68" i="33"/>
  <c r="O68" i="33" s="1"/>
  <c r="N61" i="33"/>
  <c r="O61" i="33" s="1"/>
  <c r="E60" i="33"/>
  <c r="F60" i="33"/>
  <c r="N60" i="33" s="1"/>
  <c r="O60" i="33" s="1"/>
  <c r="G60" i="33"/>
  <c r="H60" i="33"/>
  <c r="I60" i="33"/>
  <c r="J60" i="33"/>
  <c r="K60" i="33"/>
  <c r="L60" i="33"/>
  <c r="M60" i="33"/>
  <c r="M71" i="33" s="1"/>
  <c r="D60" i="33"/>
  <c r="E57" i="33"/>
  <c r="F57" i="33"/>
  <c r="G57" i="33"/>
  <c r="H57" i="33"/>
  <c r="I57" i="33"/>
  <c r="J57" i="33"/>
  <c r="K57" i="33"/>
  <c r="L57" i="33"/>
  <c r="M57" i="33"/>
  <c r="D57" i="33"/>
  <c r="N57" i="33" s="1"/>
  <c r="O57" i="33" s="1"/>
  <c r="N58" i="33"/>
  <c r="O58" i="33" s="1"/>
  <c r="N59" i="33"/>
  <c r="O59" i="33" s="1"/>
  <c r="N56" i="33"/>
  <c r="O56" i="33" s="1"/>
  <c r="O66" i="33"/>
  <c r="N15" i="33"/>
  <c r="O15" i="33"/>
  <c r="N16" i="33"/>
  <c r="O16" i="33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N14" i="33"/>
  <c r="O14" i="33"/>
  <c r="D76" i="37"/>
  <c r="H76" i="37"/>
  <c r="N19" i="38"/>
  <c r="O19" i="38" s="1"/>
  <c r="F72" i="39"/>
  <c r="G72" i="39"/>
  <c r="N59" i="39"/>
  <c r="O59" i="39"/>
  <c r="N53" i="39"/>
  <c r="O53" i="39" s="1"/>
  <c r="D69" i="40"/>
  <c r="L73" i="41"/>
  <c r="M73" i="41"/>
  <c r="G73" i="41"/>
  <c r="J76" i="42"/>
  <c r="K76" i="42"/>
  <c r="N66" i="42"/>
  <c r="O66" i="42" s="1"/>
  <c r="N23" i="43"/>
  <c r="O23" i="43"/>
  <c r="I77" i="43"/>
  <c r="N13" i="44"/>
  <c r="O13" i="44" s="1"/>
  <c r="M86" i="45"/>
  <c r="O29" i="46"/>
  <c r="P29" i="46" s="1"/>
  <c r="K85" i="46"/>
  <c r="M85" i="46"/>
  <c r="I85" i="46"/>
  <c r="J85" i="46"/>
  <c r="O85" i="48" l="1"/>
  <c r="P85" i="48" s="1"/>
  <c r="O65" i="46"/>
  <c r="P65" i="46" s="1"/>
  <c r="J71" i="33"/>
  <c r="N5" i="36"/>
  <c r="O5" i="36" s="1"/>
  <c r="I86" i="45"/>
  <c r="N5" i="41"/>
  <c r="O5" i="41" s="1"/>
  <c r="E79" i="36"/>
  <c r="N58" i="37"/>
  <c r="O58" i="37" s="1"/>
  <c r="N55" i="38"/>
  <c r="O55" i="38" s="1"/>
  <c r="N60" i="44"/>
  <c r="O60" i="44" s="1"/>
  <c r="N24" i="36"/>
  <c r="O24" i="36" s="1"/>
  <c r="N5" i="37"/>
  <c r="O5" i="37" s="1"/>
  <c r="N13" i="37"/>
  <c r="O13" i="37" s="1"/>
  <c r="N40" i="43"/>
  <c r="O40" i="43" s="1"/>
  <c r="M80" i="44"/>
  <c r="F85" i="46"/>
  <c r="O85" i="46" s="1"/>
  <c r="P85" i="46" s="1"/>
  <c r="N69" i="33"/>
  <c r="O69" i="33" s="1"/>
  <c r="G76" i="35"/>
  <c r="H79" i="36"/>
  <c r="N20" i="39"/>
  <c r="O20" i="39" s="1"/>
  <c r="J80" i="44"/>
  <c r="N13" i="40"/>
  <c r="O13" i="40" s="1"/>
  <c r="N5" i="42"/>
  <c r="O5" i="42" s="1"/>
  <c r="J76" i="37"/>
  <c r="D85" i="46"/>
  <c r="N60" i="36"/>
  <c r="O60" i="36" s="1"/>
  <c r="N15" i="36"/>
  <c r="O15" i="36" s="1"/>
  <c r="M76" i="37"/>
  <c r="F80" i="44"/>
  <c r="N80" i="44" s="1"/>
  <c r="O80" i="44" s="1"/>
  <c r="N5" i="34"/>
  <c r="O5" i="34" s="1"/>
  <c r="N5" i="35"/>
  <c r="O5" i="35" s="1"/>
  <c r="N64" i="35"/>
  <c r="O64" i="35" s="1"/>
  <c r="M79" i="36"/>
  <c r="N5" i="39"/>
  <c r="O5" i="39" s="1"/>
  <c r="N21" i="41"/>
  <c r="O21" i="41" s="1"/>
  <c r="E71" i="38"/>
  <c r="N71" i="38" s="1"/>
  <c r="O71" i="38" s="1"/>
  <c r="H85" i="46"/>
  <c r="H71" i="33"/>
  <c r="I71" i="33"/>
  <c r="J75" i="34"/>
  <c r="E75" i="34"/>
  <c r="N73" i="34"/>
  <c r="O73" i="34" s="1"/>
  <c r="J76" i="35"/>
  <c r="F71" i="38"/>
  <c r="L86" i="45"/>
  <c r="L71" i="33"/>
  <c r="M76" i="35"/>
  <c r="K76" i="35"/>
  <c r="I71" i="38"/>
  <c r="N13" i="39"/>
  <c r="O13" i="39" s="1"/>
  <c r="N36" i="40"/>
  <c r="O36" i="40" s="1"/>
  <c r="M77" i="43"/>
  <c r="N69" i="41"/>
  <c r="O69" i="41" s="1"/>
  <c r="H86" i="45"/>
  <c r="N86" i="45" s="1"/>
  <c r="O86" i="45" s="1"/>
  <c r="N76" i="36"/>
  <c r="O76" i="36" s="1"/>
  <c r="N5" i="40"/>
  <c r="O5" i="40" s="1"/>
  <c r="M72" i="39"/>
  <c r="N23" i="34"/>
  <c r="O23" i="34" s="1"/>
  <c r="N15" i="45"/>
  <c r="O15" i="45" s="1"/>
  <c r="N5" i="33"/>
  <c r="O5" i="33" s="1"/>
  <c r="N13" i="33"/>
  <c r="O13" i="33" s="1"/>
  <c r="N21" i="33"/>
  <c r="O21" i="33" s="1"/>
  <c r="D71" i="38"/>
  <c r="D75" i="34"/>
  <c r="F76" i="35"/>
  <c r="L77" i="43"/>
  <c r="F75" i="34"/>
  <c r="L75" i="34"/>
  <c r="N44" i="36"/>
  <c r="O44" i="36" s="1"/>
  <c r="N42" i="37"/>
  <c r="O42" i="37" s="1"/>
  <c r="H71" i="38"/>
  <c r="N13" i="41"/>
  <c r="O13" i="41" s="1"/>
  <c r="I75" i="34"/>
  <c r="N57" i="35"/>
  <c r="O57" i="35" s="1"/>
  <c r="M75" i="34"/>
  <c r="G71" i="33"/>
  <c r="F71" i="33"/>
  <c r="N71" i="33" s="1"/>
  <c r="O71" i="33" s="1"/>
  <c r="K71" i="33"/>
  <c r="F79" i="36"/>
  <c r="K76" i="37"/>
  <c r="M71" i="38"/>
  <c r="N58" i="40"/>
  <c r="O58" i="40" s="1"/>
  <c r="J77" i="43"/>
  <c r="D86" i="45"/>
  <c r="N72" i="45"/>
  <c r="O72" i="45" s="1"/>
  <c r="O82" i="47"/>
  <c r="P82" i="47" s="1"/>
  <c r="N75" i="44"/>
  <c r="O75" i="44" s="1"/>
  <c r="N13" i="43"/>
  <c r="O13" i="43" s="1"/>
  <c r="N64" i="43"/>
  <c r="O64" i="43" s="1"/>
  <c r="N24" i="35"/>
  <c r="O24" i="35" s="1"/>
  <c r="L72" i="39"/>
  <c r="N72" i="39" s="1"/>
  <c r="O72" i="39" s="1"/>
  <c r="G76" i="37"/>
  <c r="F76" i="37"/>
  <c r="K79" i="36"/>
  <c r="G75" i="34"/>
  <c r="N75" i="34" s="1"/>
  <c r="O75" i="34" s="1"/>
  <c r="N64" i="34"/>
  <c r="O64" i="34" s="1"/>
  <c r="N13" i="38"/>
  <c r="O13" i="38" s="1"/>
  <c r="N23" i="44"/>
  <c r="O23" i="44" s="1"/>
  <c r="J69" i="40"/>
  <c r="N69" i="38"/>
  <c r="O69" i="38" s="1"/>
  <c r="D76" i="35"/>
  <c r="N74" i="35"/>
  <c r="O74" i="35" s="1"/>
  <c r="O82" i="46"/>
  <c r="P82" i="46" s="1"/>
  <c r="N46" i="45"/>
  <c r="O46" i="45" s="1"/>
  <c r="D77" i="43"/>
  <c r="H73" i="41"/>
  <c r="D79" i="36"/>
  <c r="H76" i="42"/>
  <c r="N76" i="42" s="1"/>
  <c r="O76" i="42" s="1"/>
  <c r="J73" i="41"/>
  <c r="N43" i="33"/>
  <c r="O43" i="33" s="1"/>
  <c r="N42" i="35"/>
  <c r="O42" i="35" s="1"/>
  <c r="N25" i="45"/>
  <c r="O25" i="45" s="1"/>
  <c r="H69" i="40"/>
  <c r="N69" i="40" s="1"/>
  <c r="O69" i="40" s="1"/>
  <c r="N69" i="39"/>
  <c r="O69" i="39" s="1"/>
  <c r="N76" i="37" l="1"/>
  <c r="O76" i="37" s="1"/>
  <c r="N79" i="36"/>
  <c r="O79" i="36" s="1"/>
  <c r="N77" i="43"/>
  <c r="O77" i="43" s="1"/>
  <c r="N76" i="35"/>
  <c r="O76" i="35" s="1"/>
  <c r="N73" i="41"/>
  <c r="O73" i="41" s="1"/>
</calcChain>
</file>

<file path=xl/sharedStrings.xml><?xml version="1.0" encoding="utf-8"?>
<sst xmlns="http://schemas.openxmlformats.org/spreadsheetml/2006/main" count="1492" uniqueCount="196">
  <si>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</si>
  <si>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</si>
  <si>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</si>
  <si>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</si>
  <si>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</si>
  <si>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</si>
  <si>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</si>
  <si>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</si>
  <si>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</si>
  <si>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</si>
  <si>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</si>
  <si>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</si>
  <si>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</si>
  <si>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</si>
  <si>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</si>
  <si>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</si>
  <si>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</si>
  <si>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</si>
  <si>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</si>
  <si>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</si>
  <si>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Other</t>
  </si>
  <si>
    <t>Impact Fees - Residential - Physical Environment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</si>
  <si>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</si>
  <si>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</si>
  <si>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</si>
  <si>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</si>
  <si>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</si>
  <si>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Physical Environment - Other Physical Environment</t>
  </si>
  <si>
    <t>Federal Grant - Transportation - Other Transportation</t>
  </si>
  <si>
    <t>Federal Grant - Human Services - Public Assistance</t>
  </si>
  <si>
    <t>State Grant - Physical Environment - Other Physical Environment</t>
  </si>
  <si>
    <t>State Grant - Transportation - Mass Transit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</si>
  <si>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</si>
  <si>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</si>
  <si>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</si>
  <si>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</si>
  <si>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</si>
  <si>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</si>
  <si>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</si>
  <si>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</si>
  <si>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</si>
  <si>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</si>
  <si>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</si>
  <si>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</si>
  <si>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</si>
  <si>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</si>
  <si>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</si>
  <si>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</si>
  <si>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</si>
  <si>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</si>
  <si>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</si>
  <si>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</si>
  <si>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</si>
  <si>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</si>
  <si>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</si>
  <si>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</si>
  <si>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</si>
  <si>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</si>
  <si>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</si>
  <si>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</si>
  <si>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</si>
  <si>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</si>
  <si>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</si>
  <si>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</si>
  <si>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</si>
  <si>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</si>
  <si>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</si>
  <si>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Civil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</si>
  <si>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</si>
  <si>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</si>
  <si>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</si>
  <si>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</si>
  <si>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</si>
  <si>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Licenses</t>
  </si>
  <si>
    <t>Pension Fund Contributions</t>
  </si>
  <si>
    <t>Other Miscellaneous Revenues - Slot Machine Proceeds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</si>
  <si>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</si>
  <si>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</si>
  <si>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</si>
  <si>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</si>
  <si>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</si>
  <si>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</si>
  <si>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</si>
  <si>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</si>
  <si>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</si>
  <si>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Hallandale Beach Revenues Reported by Account Code and Fund Type</t>
  </si>
  <si>
    <t>Local Fiscal Year Ended September 30, 2010</t>
  </si>
  <si>
    <t>Fire Insurance Premium Tax for Firefighters' Pension</t>
  </si>
  <si>
    <t>Casualty Insurance Premium Tax for Police Officers' Retirement</t>
  </si>
  <si>
    <t>Court-Ordered Judgments and Fines - As Decided by Circuit Court Criminal</t>
  </si>
  <si>
    <t>Federal Fines and Forfeits</t>
  </si>
  <si>
    <t>State Fines and Forfeits</t>
  </si>
  <si>
    <t>Forfeits - Confiscation of Deposits or Bonds Held as Performance Guarantees</t>
  </si>
  <si>
    <t>Interest and Other Earnings - Gain or Loss on Sale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</si>
  <si>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</si>
  <si>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</si>
  <si>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</si>
  <si>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Physical Environment</t>
  </si>
  <si>
    <t>State Shared Revenues - General Gov't - Other General Government</t>
  </si>
  <si>
    <t>Physical Environment - Other Physical Environment Charges</t>
  </si>
  <si>
    <t>Forfeits - Assets Seized by Law Enforcement</t>
  </si>
  <si>
    <t>Contributions and Donations from Private Sources</t>
  </si>
  <si>
    <t>2011 Municipal Population:</t>
  </si>
  <si>
    <t>Local Fiscal Year Ended September 30, 2012</t>
  </si>
  <si>
    <t>Federal Grant - Human Services - Other Human Services</t>
  </si>
  <si>
    <t>Federal Grant - Culture / Recreation</t>
  </si>
  <si>
    <t>Human Services - Other Human Services Charges</t>
  </si>
  <si>
    <t>Proprietary Non-Operating Sources - Other Non-Operating Sources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</si>
  <si>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</si>
  <si>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</si>
  <si>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</si>
  <si>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</si>
  <si>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</si>
  <si>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</si>
  <si>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</si>
  <si>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</si>
  <si>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Public Safety - Emergency Management Assistance</t>
  </si>
  <si>
    <t>General Government - Internal Service Fund Fees and Charges</t>
  </si>
  <si>
    <t>General Government - Other General Government Charges and Fees</t>
  </si>
  <si>
    <t>Transportation - Parking Facilities</t>
  </si>
  <si>
    <t>Court-Ordered Judgments and Fines - As Decided by County Court Criminal</t>
  </si>
  <si>
    <t>Interest and Other Earnings - Gain (Loss) on Sale of Investments</t>
  </si>
  <si>
    <t>Sales - Disposition of Fixed Assets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</si>
  <si>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</si>
  <si>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</si>
  <si>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</si>
  <si>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</si>
  <si>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</si>
  <si>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Impact Fees - Physical Environment</t>
  </si>
  <si>
    <t>2008 Municipal Population:</t>
  </si>
  <si>
    <t>Local Fiscal Year Ended September 30, 2014</t>
  </si>
  <si>
    <t>State Shared Revenues - Transportation - Airport Development</t>
  </si>
  <si>
    <t>General Government - Administrative Service Fees</t>
  </si>
  <si>
    <t>2014 Municipal Population:</t>
  </si>
  <si>
    <t>Local Fiscal Year Ended September 30, 2015</t>
  </si>
  <si>
    <t>2015 Municipal Population:</t>
  </si>
  <si>
    <t>Local Fiscal Year Ended September 30, 2016</t>
  </si>
  <si>
    <t>Transportation - Other Transportation Charges</t>
  </si>
  <si>
    <t>Economic Environment - Other Economic Environment Charges</t>
  </si>
  <si>
    <t>Proceeds - Debt Proceeds</t>
  </si>
  <si>
    <t>2016 Municipal Population:</t>
  </si>
  <si>
    <t>Local Fiscal Year Ended September 30, 2017</t>
  </si>
  <si>
    <t>State Grant - Public Safety</t>
  </si>
  <si>
    <t>State Grant - Physical Environment - Water Supply System</t>
  </si>
  <si>
    <t>State Grant - Physical Environment - Stormwater Management</t>
  </si>
  <si>
    <t>2017 Municipal Population:</t>
  </si>
  <si>
    <t>Local Fiscal Year Ended September 30, 2018</t>
  </si>
  <si>
    <t>Federal Grant - Physical Environment - Sewer / Wastewater</t>
  </si>
  <si>
    <t>Proceeds - Installment Purchases and Capital Lease Proceeds</t>
  </si>
  <si>
    <t>Proprietary Non-Operating - Capital Contributions from Federal Government</t>
  </si>
  <si>
    <t>2018 Municipal Population:</t>
  </si>
  <si>
    <t>Local Fiscal Year Ended September 30, 2019</t>
  </si>
  <si>
    <t>Culture / Recreation - Special Recreation Facilities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</si>
  <si>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</si>
  <si>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</si>
  <si>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</si>
  <si>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</si>
  <si>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Franchise Fee - Solid Waste</t>
  </si>
  <si>
    <t>Federal Grant - Other Federal Grants</t>
  </si>
  <si>
    <t>State Grant - Human Services - Other Human Services</t>
  </si>
  <si>
    <t>Public Safety - Protective Inspection Fees</t>
  </si>
  <si>
    <t>Other Judgments, Fines, and Forfeits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</si>
  <si>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</si>
  <si>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</si>
  <si>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</si>
  <si>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</si>
  <si>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</si>
  <si>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</si>
  <si>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</si>
  <si>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</si>
  <si>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Insurance Premium Tax for Firefighters' Pension</t>
  </si>
  <si>
    <t>Insurance Premium Tax for Police Officers' Retirement</t>
  </si>
  <si>
    <t>Local Communications Services Taxes</t>
  </si>
  <si>
    <t>Municipal Pari-Mutuel Tax</t>
  </si>
  <si>
    <t>Building Permits (Buildling Permit Fees)</t>
  </si>
  <si>
    <t>Permits - Other</t>
  </si>
  <si>
    <t>Inspection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</si>
  <si>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</si>
  <si>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</si>
  <si>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</si>
  <si>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</si>
  <si>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</si>
  <si>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Grants from Other Local Units - Economic Environment</t>
  </si>
  <si>
    <t>Other Charges for Services (Not Court-Related)</t>
  </si>
  <si>
    <t>Sales - Sale of Surplus Materials and Scrap</t>
  </si>
  <si>
    <t>Other Miscellaneous Revenues - Slot Machine Proceeds - Municipalities</t>
  </si>
  <si>
    <t>2021 Municipal Population:</t>
  </si>
  <si>
    <t>Local Fiscal Year Ended September 30, 2022</t>
  </si>
  <si>
    <t>Federal Grant - American Rescue Plan Act Funds</t>
  </si>
  <si>
    <t>State Grant - Transportation - Other Transportation</t>
  </si>
  <si>
    <t>2022 Municipal Population:</t>
  </si>
  <si>
    <t>Local Fiscal Year Ended September 30, 2023</t>
  </si>
  <si>
    <t>Other Miscellaneous Revenues - Settlements - Opioid Settlement Trust Fund</t>
  </si>
  <si>
    <t>Proprietary Non-Operating Sources - Capital Contributions from Other Public Source</t>
  </si>
  <si>
    <t>2023 Municipal Population:</t>
  </si>
  <si>
    <t>Hallandale Revenues Reported by Account Code and Fund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</si>
</sst>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7C0E1-1AF4-4A64-A0C2-C40EB324902A}">
  <sheetPr>
    <pageSetUpPr fitToPage="1"/>
  </sheetPr>
  <dimension ref="A1:ED89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195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78</v>
      </c>
      <c r="B3" s="108"/>
      <c r="C3" s="109"/>
      <c r="D3" s="113" t="s">
        <v>46</v>
      </c>
      <c r="E3" s="114"/>
      <c r="F3" s="114"/>
      <c r="G3" s="114"/>
      <c r="H3" s="115"/>
      <c r="I3" s="113" t="s">
        <v>47</v>
      </c>
      <c r="J3" s="115"/>
      <c r="K3" s="113" t="s">
        <v>49</v>
      </c>
      <c r="L3" s="114"/>
      <c r="M3" s="115"/>
      <c r="N3" s="49"/>
      <c r="O3" s="50"/>
      <c r="P3" s="116" t="s">
        <v>164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79</v>
      </c>
      <c r="F4" s="52" t="s">
        <v>80</v>
      </c>
      <c r="G4" s="52" t="s">
        <v>81</v>
      </c>
      <c r="H4" s="52" t="s">
        <v>6</v>
      </c>
      <c r="I4" s="52" t="s">
        <v>7</v>
      </c>
      <c r="J4" s="53" t="s">
        <v>82</v>
      </c>
      <c r="K4" s="53" t="s">
        <v>8</v>
      </c>
      <c r="L4" s="53" t="s">
        <v>9</v>
      </c>
      <c r="M4" s="53" t="s">
        <v>165</v>
      </c>
      <c r="N4" s="53" t="s">
        <v>10</v>
      </c>
      <c r="O4" s="53" t="s">
        <v>166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167</v>
      </c>
      <c r="B5" s="57"/>
      <c r="C5" s="57"/>
      <c r="D5" s="58">
        <f>SUM(D6:D16)</f>
        <v>49265840</v>
      </c>
      <c r="E5" s="58">
        <f>SUM(E6:E16)</f>
        <v>14003701</v>
      </c>
      <c r="F5" s="58">
        <f>SUM(F6:F16)</f>
        <v>3158990</v>
      </c>
      <c r="G5" s="58">
        <f>SUM(G6:G16)</f>
        <v>0</v>
      </c>
      <c r="H5" s="58">
        <f>SUM(H6:H16)</f>
        <v>0</v>
      </c>
      <c r="I5" s="58">
        <f>SUM(I6:I16)</f>
        <v>0</v>
      </c>
      <c r="J5" s="58">
        <f>SUM(J6:J16)</f>
        <v>0</v>
      </c>
      <c r="K5" s="58">
        <f>SUM(K6:K16)</f>
        <v>0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66428531</v>
      </c>
      <c r="P5" s="60">
        <f>(O5/P$87)</f>
        <v>1592.0177107798495</v>
      </c>
      <c r="Q5" s="61"/>
    </row>
    <row r="6" spans="1:134">
      <c r="A6" s="63"/>
      <c r="B6" s="64">
        <v>311</v>
      </c>
      <c r="C6" s="65" t="s">
        <v>3</v>
      </c>
      <c r="D6" s="66">
        <v>40319175</v>
      </c>
      <c r="E6" s="66">
        <v>13287091</v>
      </c>
      <c r="F6" s="66">
        <v>3158990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56765256</v>
      </c>
      <c r="P6" s="67">
        <f>(O6/P$87)</f>
        <v>1360.4288932560034</v>
      </c>
      <c r="Q6" s="68"/>
    </row>
    <row r="7" spans="1:134">
      <c r="A7" s="63"/>
      <c r="B7" s="64">
        <v>312.41000000000003</v>
      </c>
      <c r="C7" s="65" t="s">
        <v>168</v>
      </c>
      <c r="D7" s="66">
        <v>0</v>
      </c>
      <c r="E7" s="66">
        <v>421634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421634</v>
      </c>
      <c r="P7" s="67">
        <f>(O7/P$87)</f>
        <v>10.10482672674112</v>
      </c>
      <c r="Q7" s="68"/>
    </row>
    <row r="8" spans="1:134">
      <c r="A8" s="63"/>
      <c r="B8" s="64">
        <v>312.43</v>
      </c>
      <c r="C8" s="65" t="s">
        <v>169</v>
      </c>
      <c r="D8" s="66">
        <v>0</v>
      </c>
      <c r="E8" s="66">
        <v>294976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294976</v>
      </c>
      <c r="P8" s="67">
        <f>(O8/P$87)</f>
        <v>7.0693572352969376</v>
      </c>
      <c r="Q8" s="68"/>
    </row>
    <row r="9" spans="1:134">
      <c r="A9" s="63"/>
      <c r="B9" s="64">
        <v>312.51</v>
      </c>
      <c r="C9" s="65" t="s">
        <v>170</v>
      </c>
      <c r="D9" s="66">
        <v>534943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534943</v>
      </c>
      <c r="P9" s="67">
        <f>(O9/P$87)</f>
        <v>12.820375784882328</v>
      </c>
      <c r="Q9" s="68"/>
    </row>
    <row r="10" spans="1:134">
      <c r="A10" s="63"/>
      <c r="B10" s="64">
        <v>312.52</v>
      </c>
      <c r="C10" s="65" t="s">
        <v>171</v>
      </c>
      <c r="D10" s="66">
        <v>380949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380949</v>
      </c>
      <c r="P10" s="67">
        <f>(O10/P$87)</f>
        <v>9.1297752001150361</v>
      </c>
      <c r="Q10" s="68"/>
    </row>
    <row r="11" spans="1:134">
      <c r="A11" s="63"/>
      <c r="B11" s="64">
        <v>314.10000000000002</v>
      </c>
      <c r="C11" s="65" t="s">
        <v>11</v>
      </c>
      <c r="D11" s="66">
        <v>4614264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4614264</v>
      </c>
      <c r="P11" s="67">
        <f>(O11/P$87)</f>
        <v>110.58486315486746</v>
      </c>
      <c r="Q11" s="68"/>
    </row>
    <row r="12" spans="1:134">
      <c r="A12" s="63"/>
      <c r="B12" s="64">
        <v>314.3</v>
      </c>
      <c r="C12" s="65" t="s">
        <v>12</v>
      </c>
      <c r="D12" s="66">
        <v>1538595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1538595</v>
      </c>
      <c r="P12" s="67">
        <f>(O12/P$87)</f>
        <v>36.87377174902938</v>
      </c>
      <c r="Q12" s="68"/>
    </row>
    <row r="13" spans="1:134">
      <c r="A13" s="63"/>
      <c r="B13" s="64">
        <v>314.39999999999998</v>
      </c>
      <c r="C13" s="65" t="s">
        <v>13</v>
      </c>
      <c r="D13" s="66">
        <v>50652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50652</v>
      </c>
      <c r="P13" s="67">
        <f>(O13/P$87)</f>
        <v>1.2139193788045823</v>
      </c>
      <c r="Q13" s="68"/>
    </row>
    <row r="14" spans="1:134">
      <c r="A14" s="63"/>
      <c r="B14" s="64">
        <v>315.2</v>
      </c>
      <c r="C14" s="65" t="s">
        <v>172</v>
      </c>
      <c r="D14" s="66">
        <v>1265304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1265304</v>
      </c>
      <c r="P14" s="67">
        <f>(O14/P$87)</f>
        <v>30.324114461007525</v>
      </c>
      <c r="Q14" s="68"/>
    </row>
    <row r="15" spans="1:134">
      <c r="A15" s="63"/>
      <c r="B15" s="64">
        <v>316</v>
      </c>
      <c r="C15" s="65" t="s">
        <v>111</v>
      </c>
      <c r="D15" s="66">
        <v>478210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478210</v>
      </c>
      <c r="P15" s="67">
        <f>(O15/P$87)</f>
        <v>11.460719934812827</v>
      </c>
      <c r="Q15" s="68"/>
    </row>
    <row r="16" spans="1:134">
      <c r="A16" s="63"/>
      <c r="B16" s="64">
        <v>319.2</v>
      </c>
      <c r="C16" s="65" t="s">
        <v>173</v>
      </c>
      <c r="D16" s="66">
        <v>83748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83748</v>
      </c>
      <c r="P16" s="67">
        <f>(O16/P$87)</f>
        <v>2.0070938982888369</v>
      </c>
      <c r="Q16" s="68"/>
    </row>
    <row r="17" spans="1:17" ht="15.6">
      <c r="A17" s="69" t="s">
        <v>17</v>
      </c>
      <c r="B17" s="70"/>
      <c r="C17" s="71"/>
      <c r="D17" s="72">
        <f>SUM(D18:D28)</f>
        <v>13591076</v>
      </c>
      <c r="E17" s="72">
        <f>SUM(E18:E28)</f>
        <v>4362718</v>
      </c>
      <c r="F17" s="72">
        <f>SUM(F18:F28)</f>
        <v>0</v>
      </c>
      <c r="G17" s="72">
        <f>SUM(G18:G28)</f>
        <v>0</v>
      </c>
      <c r="H17" s="72">
        <f>SUM(H18:H28)</f>
        <v>0</v>
      </c>
      <c r="I17" s="72">
        <f>SUM(I18:I28)</f>
        <v>412286</v>
      </c>
      <c r="J17" s="72">
        <f>SUM(J18:J28)</f>
        <v>0</v>
      </c>
      <c r="K17" s="72">
        <f>SUM(K18:K28)</f>
        <v>0</v>
      </c>
      <c r="L17" s="72">
        <f>SUM(L18:L28)</f>
        <v>0</v>
      </c>
      <c r="M17" s="72">
        <f>SUM(M18:M28)</f>
        <v>0</v>
      </c>
      <c r="N17" s="72">
        <f>SUM(N18:N28)</f>
        <v>0</v>
      </c>
      <c r="O17" s="73">
        <f>SUM(D17:N17)</f>
        <v>18366080</v>
      </c>
      <c r="P17" s="74">
        <f>(O17/P$87)</f>
        <v>440.15913339404688</v>
      </c>
      <c r="Q17" s="75"/>
    </row>
    <row r="18" spans="1:17">
      <c r="A18" s="63"/>
      <c r="B18" s="64">
        <v>322</v>
      </c>
      <c r="C18" s="65" t="s">
        <v>174</v>
      </c>
      <c r="D18" s="66">
        <v>0</v>
      </c>
      <c r="E18" s="66">
        <v>3375111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3375111</v>
      </c>
      <c r="P18" s="67">
        <f>(O18/P$87)</f>
        <v>80.887480228155113</v>
      </c>
      <c r="Q18" s="68"/>
    </row>
    <row r="19" spans="1:17">
      <c r="A19" s="63"/>
      <c r="B19" s="64">
        <v>322.89999999999998</v>
      </c>
      <c r="C19" s="65" t="s">
        <v>175</v>
      </c>
      <c r="D19" s="66">
        <v>279165</v>
      </c>
      <c r="E19" s="66">
        <v>161335</v>
      </c>
      <c r="F19" s="66">
        <v>0</v>
      </c>
      <c r="G19" s="66">
        <v>0</v>
      </c>
      <c r="H19" s="66">
        <v>0</v>
      </c>
      <c r="I19" s="66">
        <v>58259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8" si="1">SUM(D19:N19)</f>
        <v>498759</v>
      </c>
      <c r="P19" s="67">
        <f>(O19/P$87)</f>
        <v>11.953194650817236</v>
      </c>
      <c r="Q19" s="68"/>
    </row>
    <row r="20" spans="1:17">
      <c r="A20" s="63"/>
      <c r="B20" s="64">
        <v>323.10000000000002</v>
      </c>
      <c r="C20" s="65" t="s">
        <v>18</v>
      </c>
      <c r="D20" s="66">
        <v>3462868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3462868</v>
      </c>
      <c r="P20" s="67">
        <f>(O20/P$87)</f>
        <v>82.990653309687005</v>
      </c>
      <c r="Q20" s="68"/>
    </row>
    <row r="21" spans="1:17">
      <c r="A21" s="63"/>
      <c r="B21" s="64">
        <v>323.39999999999998</v>
      </c>
      <c r="C21" s="65" t="s">
        <v>19</v>
      </c>
      <c r="D21" s="66">
        <v>25806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25806</v>
      </c>
      <c r="P21" s="67">
        <f>(O21/P$87)</f>
        <v>0.61846330824905338</v>
      </c>
      <c r="Q21" s="68"/>
    </row>
    <row r="22" spans="1:17">
      <c r="A22" s="63"/>
      <c r="B22" s="64">
        <v>323.7</v>
      </c>
      <c r="C22" s="65" t="s">
        <v>157</v>
      </c>
      <c r="D22" s="66">
        <v>469787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469787</v>
      </c>
      <c r="P22" s="67">
        <f>(O22/P$87)</f>
        <v>11.258855389924747</v>
      </c>
      <c r="Q22" s="68"/>
    </row>
    <row r="23" spans="1:17">
      <c r="A23" s="63"/>
      <c r="B23" s="64">
        <v>323.89999999999998</v>
      </c>
      <c r="C23" s="65" t="s">
        <v>20</v>
      </c>
      <c r="D23" s="66">
        <v>21722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21722</v>
      </c>
      <c r="P23" s="67">
        <f>(O23/P$87)</f>
        <v>0.52058668456118484</v>
      </c>
      <c r="Q23" s="68"/>
    </row>
    <row r="24" spans="1:17">
      <c r="A24" s="63"/>
      <c r="B24" s="64">
        <v>324.20999999999998</v>
      </c>
      <c r="C24" s="65" t="s">
        <v>21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170686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170686</v>
      </c>
      <c r="P24" s="67">
        <f>(O24/P$87)</f>
        <v>4.0906389301634469</v>
      </c>
      <c r="Q24" s="68"/>
    </row>
    <row r="25" spans="1:17">
      <c r="A25" s="63"/>
      <c r="B25" s="64">
        <v>324.22000000000003</v>
      </c>
      <c r="C25" s="65" t="s">
        <v>97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183341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183341</v>
      </c>
      <c r="P25" s="67">
        <f>(O25/P$87)</f>
        <v>4.3939270478838131</v>
      </c>
      <c r="Q25" s="68"/>
    </row>
    <row r="26" spans="1:17">
      <c r="A26" s="63"/>
      <c r="B26" s="64">
        <v>325.2</v>
      </c>
      <c r="C26" s="65" t="s">
        <v>22</v>
      </c>
      <c r="D26" s="66">
        <v>9155630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9155630</v>
      </c>
      <c r="P26" s="67">
        <f>(O26/P$87)</f>
        <v>219.42266212912813</v>
      </c>
      <c r="Q26" s="68"/>
    </row>
    <row r="27" spans="1:17">
      <c r="A27" s="63"/>
      <c r="B27" s="64">
        <v>329.1</v>
      </c>
      <c r="C27" s="65" t="s">
        <v>176</v>
      </c>
      <c r="D27" s="66">
        <v>345</v>
      </c>
      <c r="E27" s="66">
        <v>88437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88782</v>
      </c>
      <c r="P27" s="67">
        <f>(O27/P$87)</f>
        <v>2.1277381009442555</v>
      </c>
      <c r="Q27" s="68"/>
    </row>
    <row r="28" spans="1:17">
      <c r="A28" s="63"/>
      <c r="B28" s="64">
        <v>329.5</v>
      </c>
      <c r="C28" s="65" t="s">
        <v>177</v>
      </c>
      <c r="D28" s="66">
        <v>175753</v>
      </c>
      <c r="E28" s="66">
        <v>737835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913588</v>
      </c>
      <c r="P28" s="67">
        <f>(O28/P$87)</f>
        <v>21.894933614532906</v>
      </c>
      <c r="Q28" s="68"/>
    </row>
    <row r="29" spans="1:17" ht="15.6">
      <c r="A29" s="69" t="s">
        <v>178</v>
      </c>
      <c r="B29" s="70"/>
      <c r="C29" s="71"/>
      <c r="D29" s="72">
        <f>SUM(D30:D46)</f>
        <v>5562025</v>
      </c>
      <c r="E29" s="72">
        <f>SUM(E30:E46)</f>
        <v>17229247</v>
      </c>
      <c r="F29" s="72">
        <f>SUM(F30:F46)</f>
        <v>0</v>
      </c>
      <c r="G29" s="72">
        <f>SUM(G30:G46)</f>
        <v>0</v>
      </c>
      <c r="H29" s="72">
        <f>SUM(H30:H46)</f>
        <v>0</v>
      </c>
      <c r="I29" s="72">
        <f>SUM(I30:I46)</f>
        <v>225045</v>
      </c>
      <c r="J29" s="72">
        <f>SUM(J30:J46)</f>
        <v>0</v>
      </c>
      <c r="K29" s="72">
        <f>SUM(K30:K46)</f>
        <v>0</v>
      </c>
      <c r="L29" s="72">
        <f>SUM(L30:L46)</f>
        <v>0</v>
      </c>
      <c r="M29" s="72">
        <f>SUM(M30:M46)</f>
        <v>0</v>
      </c>
      <c r="N29" s="72">
        <f>SUM(N30:N46)</f>
        <v>0</v>
      </c>
      <c r="O29" s="73">
        <f>SUM(D29:N29)</f>
        <v>23016317</v>
      </c>
      <c r="P29" s="74">
        <f>(O29/P$87)</f>
        <v>551.60612088386142</v>
      </c>
      <c r="Q29" s="75"/>
    </row>
    <row r="30" spans="1:17">
      <c r="A30" s="63"/>
      <c r="B30" s="64">
        <v>331.2</v>
      </c>
      <c r="C30" s="65" t="s">
        <v>24</v>
      </c>
      <c r="D30" s="66">
        <v>11577</v>
      </c>
      <c r="E30" s="66">
        <v>1020446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1032023</v>
      </c>
      <c r="P30" s="67">
        <f>(O30/P$87)</f>
        <v>24.733331735608495</v>
      </c>
      <c r="Q30" s="68"/>
    </row>
    <row r="31" spans="1:17">
      <c r="A31" s="63"/>
      <c r="B31" s="64">
        <v>331.39</v>
      </c>
      <c r="C31" s="65" t="s">
        <v>27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225045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40" si="2">SUM(D31:N31)</f>
        <v>225045</v>
      </c>
      <c r="P31" s="67">
        <f>(O31/P$87)</f>
        <v>5.3933997986866702</v>
      </c>
      <c r="Q31" s="68"/>
    </row>
    <row r="32" spans="1:17">
      <c r="A32" s="63"/>
      <c r="B32" s="64">
        <v>331.5</v>
      </c>
      <c r="C32" s="65" t="s">
        <v>26</v>
      </c>
      <c r="D32" s="66">
        <v>66073</v>
      </c>
      <c r="E32" s="66">
        <v>95000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161073</v>
      </c>
      <c r="P32" s="67">
        <f>(O32/P$87)</f>
        <v>3.8602549968844366</v>
      </c>
      <c r="Q32" s="68"/>
    </row>
    <row r="33" spans="1:17">
      <c r="A33" s="63"/>
      <c r="B33" s="64">
        <v>331.51</v>
      </c>
      <c r="C33" s="65" t="s">
        <v>188</v>
      </c>
      <c r="D33" s="66">
        <v>0</v>
      </c>
      <c r="E33" s="66">
        <v>4989379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4989379</v>
      </c>
      <c r="P33" s="67">
        <f>(O33/P$87)</f>
        <v>119.57482145424915</v>
      </c>
      <c r="Q33" s="68"/>
    </row>
    <row r="34" spans="1:17">
      <c r="A34" s="63"/>
      <c r="B34" s="64">
        <v>331.69</v>
      </c>
      <c r="C34" s="65" t="s">
        <v>104</v>
      </c>
      <c r="D34" s="66">
        <v>0</v>
      </c>
      <c r="E34" s="66">
        <v>79906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79906</v>
      </c>
      <c r="P34" s="67">
        <f>(O34/P$87)</f>
        <v>1.9150170157695441</v>
      </c>
      <c r="Q34" s="68"/>
    </row>
    <row r="35" spans="1:17">
      <c r="A35" s="63"/>
      <c r="B35" s="64">
        <v>334.69</v>
      </c>
      <c r="C35" s="65" t="s">
        <v>159</v>
      </c>
      <c r="D35" s="66">
        <v>0</v>
      </c>
      <c r="E35" s="66">
        <v>77331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77331</v>
      </c>
      <c r="P35" s="67">
        <f>(O35/P$87)</f>
        <v>1.8533048938311845</v>
      </c>
      <c r="Q35" s="68"/>
    </row>
    <row r="36" spans="1:17">
      <c r="A36" s="63"/>
      <c r="B36" s="64">
        <v>334.7</v>
      </c>
      <c r="C36" s="65" t="s">
        <v>33</v>
      </c>
      <c r="D36" s="66">
        <v>0</v>
      </c>
      <c r="E36" s="66">
        <v>200000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200000</v>
      </c>
      <c r="P36" s="67">
        <f>(O36/P$87)</f>
        <v>4.7931745194842543</v>
      </c>
      <c r="Q36" s="68"/>
    </row>
    <row r="37" spans="1:17">
      <c r="A37" s="63"/>
      <c r="B37" s="64">
        <v>335.125</v>
      </c>
      <c r="C37" s="65" t="s">
        <v>179</v>
      </c>
      <c r="D37" s="66">
        <v>1519944</v>
      </c>
      <c r="E37" s="66">
        <v>354359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1874303</v>
      </c>
      <c r="P37" s="67">
        <f>(O37/P$87)</f>
        <v>44.919306906964479</v>
      </c>
      <c r="Q37" s="68"/>
    </row>
    <row r="38" spans="1:17">
      <c r="A38" s="63"/>
      <c r="B38" s="64">
        <v>335.14</v>
      </c>
      <c r="C38" s="65" t="s">
        <v>113</v>
      </c>
      <c r="D38" s="66">
        <v>23114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23114</v>
      </c>
      <c r="P38" s="67">
        <f>(O38/P$87)</f>
        <v>0.55394717921679526</v>
      </c>
      <c r="Q38" s="68"/>
    </row>
    <row r="39" spans="1:17">
      <c r="A39" s="63"/>
      <c r="B39" s="64">
        <v>335.15</v>
      </c>
      <c r="C39" s="65" t="s">
        <v>114</v>
      </c>
      <c r="D39" s="66">
        <v>13585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13585</v>
      </c>
      <c r="P39" s="67">
        <f>(O39/P$87)</f>
        <v>0.32557637923596799</v>
      </c>
      <c r="Q39" s="68"/>
    </row>
    <row r="40" spans="1:17">
      <c r="A40" s="63"/>
      <c r="B40" s="64">
        <v>335.18</v>
      </c>
      <c r="C40" s="65" t="s">
        <v>180</v>
      </c>
      <c r="D40" s="66">
        <v>3453736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3453736</v>
      </c>
      <c r="P40" s="67">
        <f>(O40/P$87)</f>
        <v>82.77179696112735</v>
      </c>
      <c r="Q40" s="68"/>
    </row>
    <row r="41" spans="1:17">
      <c r="A41" s="63"/>
      <c r="B41" s="64">
        <v>335.45</v>
      </c>
      <c r="C41" s="65" t="s">
        <v>181</v>
      </c>
      <c r="D41" s="66">
        <v>38078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5" si="3">SUM(D41:N41)</f>
        <v>38078</v>
      </c>
      <c r="P41" s="67">
        <f>(O41/P$87)</f>
        <v>0.91257249676460717</v>
      </c>
      <c r="Q41" s="68"/>
    </row>
    <row r="42" spans="1:17">
      <c r="A42" s="63"/>
      <c r="B42" s="64">
        <v>337.2</v>
      </c>
      <c r="C42" s="65" t="s">
        <v>40</v>
      </c>
      <c r="D42" s="66">
        <v>370800</v>
      </c>
      <c r="E42" s="66">
        <v>40803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411603</v>
      </c>
      <c r="P42" s="67">
        <f>(O42/P$87)</f>
        <v>9.8644250587163871</v>
      </c>
      <c r="Q42" s="68"/>
    </row>
    <row r="43" spans="1:17">
      <c r="A43" s="63"/>
      <c r="B43" s="64">
        <v>337.3</v>
      </c>
      <c r="C43" s="65" t="s">
        <v>41</v>
      </c>
      <c r="D43" s="66">
        <v>0</v>
      </c>
      <c r="E43" s="66">
        <v>10000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10000</v>
      </c>
      <c r="P43" s="67">
        <f>(O43/P$87)</f>
        <v>0.23965872597421273</v>
      </c>
      <c r="Q43" s="68"/>
    </row>
    <row r="44" spans="1:17">
      <c r="A44" s="63"/>
      <c r="B44" s="64">
        <v>337.4</v>
      </c>
      <c r="C44" s="65" t="s">
        <v>42</v>
      </c>
      <c r="D44" s="66">
        <v>0</v>
      </c>
      <c r="E44" s="66">
        <v>939908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939908</v>
      </c>
      <c r="P44" s="67">
        <f>(O44/P$87)</f>
        <v>22.525715381297033</v>
      </c>
      <c r="Q44" s="68"/>
    </row>
    <row r="45" spans="1:17">
      <c r="A45" s="63"/>
      <c r="B45" s="64">
        <v>337.6</v>
      </c>
      <c r="C45" s="65" t="s">
        <v>43</v>
      </c>
      <c r="D45" s="66">
        <v>20850</v>
      </c>
      <c r="E45" s="66">
        <v>251722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272572</v>
      </c>
      <c r="P45" s="67">
        <f>(O45/P$87)</f>
        <v>6.5324258256243111</v>
      </c>
      <c r="Q45" s="68"/>
    </row>
    <row r="46" spans="1:17">
      <c r="A46" s="63"/>
      <c r="B46" s="64">
        <v>338</v>
      </c>
      <c r="C46" s="65" t="s">
        <v>45</v>
      </c>
      <c r="D46" s="66">
        <v>44268</v>
      </c>
      <c r="E46" s="66">
        <v>9170393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9214661</v>
      </c>
      <c r="P46" s="67">
        <f>(O46/P$87)</f>
        <v>220.83739155442649</v>
      </c>
      <c r="Q46" s="68"/>
    </row>
    <row r="47" spans="1:17" ht="15.6">
      <c r="A47" s="69" t="s">
        <v>50</v>
      </c>
      <c r="B47" s="70"/>
      <c r="C47" s="71"/>
      <c r="D47" s="72">
        <f>SUM(D48:D63)</f>
        <v>11026402</v>
      </c>
      <c r="E47" s="72">
        <f>SUM(E48:E63)</f>
        <v>2384142</v>
      </c>
      <c r="F47" s="72">
        <f>SUM(F48:F63)</f>
        <v>0</v>
      </c>
      <c r="G47" s="72">
        <f>SUM(G48:G63)</f>
        <v>0</v>
      </c>
      <c r="H47" s="72">
        <f>SUM(H48:H63)</f>
        <v>0</v>
      </c>
      <c r="I47" s="72">
        <f>SUM(I48:I63)</f>
        <v>43810305</v>
      </c>
      <c r="J47" s="72">
        <f>SUM(J48:J63)</f>
        <v>8671924</v>
      </c>
      <c r="K47" s="72">
        <f>SUM(K48:K63)</f>
        <v>0</v>
      </c>
      <c r="L47" s="72">
        <f>SUM(L48:L63)</f>
        <v>0</v>
      </c>
      <c r="M47" s="72">
        <f>SUM(M48:M63)</f>
        <v>0</v>
      </c>
      <c r="N47" s="72">
        <f>SUM(N48:N63)</f>
        <v>0</v>
      </c>
      <c r="O47" s="72">
        <f>SUM(D47:N47)</f>
        <v>65892773</v>
      </c>
      <c r="P47" s="74">
        <f>(O47/P$87)</f>
        <v>1579.1778028088004</v>
      </c>
      <c r="Q47" s="75"/>
    </row>
    <row r="48" spans="1:17">
      <c r="A48" s="63"/>
      <c r="B48" s="64">
        <v>341.2</v>
      </c>
      <c r="C48" s="65" t="s">
        <v>117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8671759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62" si="4">SUM(D48:N48)</f>
        <v>8671759</v>
      </c>
      <c r="P48" s="67">
        <f>(O48/P$87)</f>
        <v>207.82627138954129</v>
      </c>
      <c r="Q48" s="68"/>
    </row>
    <row r="49" spans="1:17">
      <c r="A49" s="63"/>
      <c r="B49" s="64">
        <v>341.3</v>
      </c>
      <c r="C49" s="65" t="s">
        <v>132</v>
      </c>
      <c r="D49" s="66">
        <v>1169122</v>
      </c>
      <c r="E49" s="66">
        <v>17026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1186148</v>
      </c>
      <c r="P49" s="67">
        <f>(O49/P$87)</f>
        <v>28.427071849686047</v>
      </c>
      <c r="Q49" s="68"/>
    </row>
    <row r="50" spans="1:17">
      <c r="A50" s="63"/>
      <c r="B50" s="64">
        <v>342.1</v>
      </c>
      <c r="C50" s="65" t="s">
        <v>55</v>
      </c>
      <c r="D50" s="66">
        <v>0</v>
      </c>
      <c r="E50" s="66">
        <v>1536638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1536638</v>
      </c>
      <c r="P50" s="67">
        <f>(O50/P$87)</f>
        <v>36.826870536356232</v>
      </c>
      <c r="Q50" s="68"/>
    </row>
    <row r="51" spans="1:17">
      <c r="A51" s="63"/>
      <c r="B51" s="64">
        <v>342.5</v>
      </c>
      <c r="C51" s="65" t="s">
        <v>160</v>
      </c>
      <c r="D51" s="66">
        <v>521234</v>
      </c>
      <c r="E51" s="66">
        <v>584390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1105624</v>
      </c>
      <c r="P51" s="67">
        <f>(O51/P$87)</f>
        <v>26.497243924651297</v>
      </c>
      <c r="Q51" s="68"/>
    </row>
    <row r="52" spans="1:17">
      <c r="A52" s="63"/>
      <c r="B52" s="64">
        <v>342.6</v>
      </c>
      <c r="C52" s="65" t="s">
        <v>57</v>
      </c>
      <c r="D52" s="66">
        <v>1866591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1866591</v>
      </c>
      <c r="P52" s="67">
        <f>(O52/P$87)</f>
        <v>44.734482097493171</v>
      </c>
      <c r="Q52" s="68"/>
    </row>
    <row r="53" spans="1:17">
      <c r="A53" s="63"/>
      <c r="B53" s="64">
        <v>342.9</v>
      </c>
      <c r="C53" s="65" t="s">
        <v>58</v>
      </c>
      <c r="D53" s="66">
        <v>1723572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1723572</v>
      </c>
      <c r="P53" s="67">
        <f>(O53/P$87)</f>
        <v>41.306906964482579</v>
      </c>
      <c r="Q53" s="68"/>
    </row>
    <row r="54" spans="1:17">
      <c r="A54" s="63"/>
      <c r="B54" s="64">
        <v>343.3</v>
      </c>
      <c r="C54" s="65" t="s">
        <v>59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15894627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15894627</v>
      </c>
      <c r="P54" s="67">
        <f>(O54/P$87)</f>
        <v>380.9286056655323</v>
      </c>
      <c r="Q54" s="68"/>
    </row>
    <row r="55" spans="1:17">
      <c r="A55" s="63"/>
      <c r="B55" s="64">
        <v>343.4</v>
      </c>
      <c r="C55" s="65" t="s">
        <v>60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6706326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6706326</v>
      </c>
      <c r="P55" s="67">
        <f>(O55/P$87)</f>
        <v>160.72295451277381</v>
      </c>
      <c r="Q55" s="68"/>
    </row>
    <row r="56" spans="1:17">
      <c r="A56" s="63"/>
      <c r="B56" s="64">
        <v>343.5</v>
      </c>
      <c r="C56" s="65" t="s">
        <v>61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15631733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15631733</v>
      </c>
      <c r="P56" s="67">
        <f>(O56/P$87)</f>
        <v>374.62812155490582</v>
      </c>
      <c r="Q56" s="68"/>
    </row>
    <row r="57" spans="1:17">
      <c r="A57" s="63"/>
      <c r="B57" s="64">
        <v>343.8</v>
      </c>
      <c r="C57" s="65" t="s">
        <v>62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244241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244241</v>
      </c>
      <c r="P57" s="67">
        <f>(O57/P$87)</f>
        <v>5.8534486890667692</v>
      </c>
      <c r="Q57" s="68"/>
    </row>
    <row r="58" spans="1:17">
      <c r="A58" s="63"/>
      <c r="B58" s="64">
        <v>343.9</v>
      </c>
      <c r="C58" s="65" t="s">
        <v>99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4674059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4674059</v>
      </c>
      <c r="P58" s="67">
        <f>(O58/P$87)</f>
        <v>112.01790250683027</v>
      </c>
      <c r="Q58" s="68"/>
    </row>
    <row r="59" spans="1:17">
      <c r="A59" s="63"/>
      <c r="B59" s="64">
        <v>344.5</v>
      </c>
      <c r="C59" s="65" t="s">
        <v>119</v>
      </c>
      <c r="D59" s="66">
        <v>903746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903746</v>
      </c>
      <c r="P59" s="67">
        <f>(O59/P$87)</f>
        <v>21.659061496429086</v>
      </c>
      <c r="Q59" s="68"/>
    </row>
    <row r="60" spans="1:17">
      <c r="A60" s="63"/>
      <c r="B60" s="64">
        <v>344.9</v>
      </c>
      <c r="C60" s="65" t="s">
        <v>137</v>
      </c>
      <c r="D60" s="66">
        <v>0</v>
      </c>
      <c r="E60" s="66">
        <v>232353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232353</v>
      </c>
      <c r="P60" s="67">
        <f>(O60/P$87)</f>
        <v>5.5685423956286249</v>
      </c>
      <c r="Q60" s="68"/>
    </row>
    <row r="61" spans="1:17">
      <c r="A61" s="63"/>
      <c r="B61" s="64">
        <v>347.2</v>
      </c>
      <c r="C61" s="65" t="s">
        <v>64</v>
      </c>
      <c r="D61" s="66">
        <v>338546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338546</v>
      </c>
      <c r="P61" s="67">
        <f>(O61/P$87)</f>
        <v>8.1135503043665818</v>
      </c>
      <c r="Q61" s="68"/>
    </row>
    <row r="62" spans="1:17">
      <c r="A62" s="63"/>
      <c r="B62" s="64">
        <v>347.5</v>
      </c>
      <c r="C62" s="65" t="s">
        <v>152</v>
      </c>
      <c r="D62" s="66">
        <v>16525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16525</v>
      </c>
      <c r="P62" s="67">
        <f>(O62/P$87)</f>
        <v>0.39603604467238651</v>
      </c>
      <c r="Q62" s="68"/>
    </row>
    <row r="63" spans="1:17">
      <c r="A63" s="63"/>
      <c r="B63" s="64">
        <v>349</v>
      </c>
      <c r="C63" s="65" t="s">
        <v>183</v>
      </c>
      <c r="D63" s="66">
        <v>4487066</v>
      </c>
      <c r="E63" s="66">
        <v>13735</v>
      </c>
      <c r="F63" s="66">
        <v>0</v>
      </c>
      <c r="G63" s="66">
        <v>0</v>
      </c>
      <c r="H63" s="66">
        <v>0</v>
      </c>
      <c r="I63" s="66">
        <v>659319</v>
      </c>
      <c r="J63" s="66">
        <v>165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5160285</v>
      </c>
      <c r="P63" s="67">
        <f>(O63/P$87)</f>
        <v>123.67073287638402</v>
      </c>
      <c r="Q63" s="68"/>
    </row>
    <row r="64" spans="1:17" ht="15.6">
      <c r="A64" s="69" t="s">
        <v>51</v>
      </c>
      <c r="B64" s="70"/>
      <c r="C64" s="71"/>
      <c r="D64" s="72">
        <f>SUM(D65:D69)</f>
        <v>1366327</v>
      </c>
      <c r="E64" s="72">
        <f>SUM(E65:E69)</f>
        <v>75584</v>
      </c>
      <c r="F64" s="72">
        <f>SUM(F65:F69)</f>
        <v>0</v>
      </c>
      <c r="G64" s="72">
        <f>SUM(G65:G69)</f>
        <v>0</v>
      </c>
      <c r="H64" s="72">
        <f>SUM(H65:H69)</f>
        <v>0</v>
      </c>
      <c r="I64" s="72">
        <f>SUM(I65:I69)</f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72">
        <f>SUM(N65:N69)</f>
        <v>0</v>
      </c>
      <c r="O64" s="72">
        <f>SUM(D64:N64)</f>
        <v>1441911</v>
      </c>
      <c r="P64" s="74">
        <f>(O64/P$87)</f>
        <v>34.556655322820305</v>
      </c>
      <c r="Q64" s="75"/>
    </row>
    <row r="65" spans="1:17">
      <c r="A65" s="76"/>
      <c r="B65" s="77">
        <v>351.1</v>
      </c>
      <c r="C65" s="78" t="s">
        <v>120</v>
      </c>
      <c r="D65" s="66">
        <v>72910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>SUM(D65:N65)</f>
        <v>72910</v>
      </c>
      <c r="P65" s="67">
        <f>(O65/P$87)</f>
        <v>1.7473517710779849</v>
      </c>
      <c r="Q65" s="68"/>
    </row>
    <row r="66" spans="1:17">
      <c r="A66" s="76"/>
      <c r="B66" s="77">
        <v>351.3</v>
      </c>
      <c r="C66" s="78" t="s">
        <v>67</v>
      </c>
      <c r="D66" s="66">
        <v>0</v>
      </c>
      <c r="E66" s="66">
        <v>7092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ref="O66:O69" si="5">SUM(D66:N66)</f>
        <v>7092</v>
      </c>
      <c r="P66" s="67">
        <f>(O66/P$87)</f>
        <v>0.16996596846091166</v>
      </c>
      <c r="Q66" s="68"/>
    </row>
    <row r="67" spans="1:17">
      <c r="A67" s="76"/>
      <c r="B67" s="77">
        <v>354</v>
      </c>
      <c r="C67" s="78" t="s">
        <v>68</v>
      </c>
      <c r="D67" s="66">
        <v>1293417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1293417</v>
      </c>
      <c r="P67" s="67">
        <f>(O67/P$87)</f>
        <v>30.997867037338828</v>
      </c>
      <c r="Q67" s="68"/>
    </row>
    <row r="68" spans="1:17">
      <c r="A68" s="76"/>
      <c r="B68" s="77">
        <v>355</v>
      </c>
      <c r="C68" s="78" t="s">
        <v>90</v>
      </c>
      <c r="D68" s="66">
        <v>0</v>
      </c>
      <c r="E68" s="66">
        <v>64357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5"/>
        <v>64357</v>
      </c>
      <c r="P68" s="67">
        <f>(O68/P$87)</f>
        <v>1.5423716627522408</v>
      </c>
      <c r="Q68" s="68"/>
    </row>
    <row r="69" spans="1:17">
      <c r="A69" s="76"/>
      <c r="B69" s="77">
        <v>359</v>
      </c>
      <c r="C69" s="78" t="s">
        <v>161</v>
      </c>
      <c r="D69" s="66">
        <v>0</v>
      </c>
      <c r="E69" s="66">
        <v>4135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5"/>
        <v>4135</v>
      </c>
      <c r="P69" s="67">
        <f>(O69/P$87)</f>
        <v>9.9098883190336953E-2</v>
      </c>
      <c r="Q69" s="68"/>
    </row>
    <row r="70" spans="1:17" ht="15.6">
      <c r="A70" s="69" t="s">
        <v>4</v>
      </c>
      <c r="B70" s="70"/>
      <c r="C70" s="71"/>
      <c r="D70" s="72">
        <f>SUM(D71:D80)</f>
        <v>3800181</v>
      </c>
      <c r="E70" s="72">
        <f>SUM(E71:E80)</f>
        <v>3030249</v>
      </c>
      <c r="F70" s="72">
        <f>SUM(F71:F80)</f>
        <v>38190</v>
      </c>
      <c r="G70" s="72">
        <f>SUM(G71:G80)</f>
        <v>1439745</v>
      </c>
      <c r="H70" s="72">
        <f>SUM(H71:H80)</f>
        <v>0</v>
      </c>
      <c r="I70" s="72">
        <f>SUM(I71:I80)</f>
        <v>1577384</v>
      </c>
      <c r="J70" s="72">
        <f>SUM(J71:J80)</f>
        <v>360359</v>
      </c>
      <c r="K70" s="72">
        <f>SUM(K71:K80)</f>
        <v>53275358</v>
      </c>
      <c r="L70" s="72">
        <f>SUM(L71:L80)</f>
        <v>0</v>
      </c>
      <c r="M70" s="72">
        <f>SUM(M71:M80)</f>
        <v>513616</v>
      </c>
      <c r="N70" s="72">
        <f>SUM(N71:N80)</f>
        <v>0</v>
      </c>
      <c r="O70" s="72">
        <f>SUM(D70:N70)</f>
        <v>64035082</v>
      </c>
      <c r="P70" s="74">
        <f>(O70/P$87)</f>
        <v>1534.6566169774242</v>
      </c>
      <c r="Q70" s="75"/>
    </row>
    <row r="71" spans="1:17">
      <c r="A71" s="63"/>
      <c r="B71" s="64">
        <v>361.1</v>
      </c>
      <c r="C71" s="65" t="s">
        <v>69</v>
      </c>
      <c r="D71" s="66">
        <v>1466613</v>
      </c>
      <c r="E71" s="66">
        <v>2132926</v>
      </c>
      <c r="F71" s="66">
        <v>35708</v>
      </c>
      <c r="G71" s="66">
        <v>1434189</v>
      </c>
      <c r="H71" s="66">
        <v>0</v>
      </c>
      <c r="I71" s="66">
        <v>1543764</v>
      </c>
      <c r="J71" s="66">
        <v>310623</v>
      </c>
      <c r="K71" s="66">
        <v>6454080</v>
      </c>
      <c r="L71" s="66">
        <v>0</v>
      </c>
      <c r="M71" s="66">
        <v>0</v>
      </c>
      <c r="N71" s="66">
        <v>0</v>
      </c>
      <c r="O71" s="66">
        <f>SUM(D71:N71)</f>
        <v>13377903</v>
      </c>
      <c r="P71" s="67">
        <f>(O71/P$87)</f>
        <v>320.61311891865984</v>
      </c>
      <c r="Q71" s="68"/>
    </row>
    <row r="72" spans="1:17">
      <c r="A72" s="63"/>
      <c r="B72" s="64">
        <v>361.3</v>
      </c>
      <c r="C72" s="65" t="s">
        <v>70</v>
      </c>
      <c r="D72" s="66">
        <v>157322</v>
      </c>
      <c r="E72" s="66">
        <v>40744</v>
      </c>
      <c r="F72" s="66">
        <v>4029</v>
      </c>
      <c r="G72" s="66">
        <v>8978</v>
      </c>
      <c r="H72" s="66">
        <v>0</v>
      </c>
      <c r="I72" s="66">
        <v>173822</v>
      </c>
      <c r="J72" s="66">
        <v>35049</v>
      </c>
      <c r="K72" s="66">
        <v>5934366</v>
      </c>
      <c r="L72" s="66">
        <v>0</v>
      </c>
      <c r="M72" s="66">
        <v>496135</v>
      </c>
      <c r="N72" s="66">
        <v>0</v>
      </c>
      <c r="O72" s="66">
        <f t="shared" ref="O72:O84" si="6">SUM(D72:N72)</f>
        <v>6850445</v>
      </c>
      <c r="P72" s="67">
        <f>(O72/P$87)</f>
        <v>164.17689210564157</v>
      </c>
      <c r="Q72" s="68"/>
    </row>
    <row r="73" spans="1:17">
      <c r="A73" s="63"/>
      <c r="B73" s="64">
        <v>361.4</v>
      </c>
      <c r="C73" s="65" t="s">
        <v>121</v>
      </c>
      <c r="D73" s="66">
        <v>-60396</v>
      </c>
      <c r="E73" s="66">
        <v>-15642</v>
      </c>
      <c r="F73" s="66">
        <v>-1547</v>
      </c>
      <c r="G73" s="66">
        <v>-3422</v>
      </c>
      <c r="H73" s="66">
        <v>0</v>
      </c>
      <c r="I73" s="66">
        <v>-66731</v>
      </c>
      <c r="J73" s="66">
        <v>-13455</v>
      </c>
      <c r="K73" s="66">
        <v>23325624</v>
      </c>
      <c r="L73" s="66">
        <v>0</v>
      </c>
      <c r="M73" s="66">
        <v>0</v>
      </c>
      <c r="N73" s="66">
        <v>0</v>
      </c>
      <c r="O73" s="66">
        <f t="shared" si="6"/>
        <v>23164431</v>
      </c>
      <c r="P73" s="67">
        <f>(O73/P$87)</f>
        <v>555.15580213775581</v>
      </c>
      <c r="Q73" s="68"/>
    </row>
    <row r="74" spans="1:17">
      <c r="A74" s="63"/>
      <c r="B74" s="64">
        <v>362</v>
      </c>
      <c r="C74" s="65" t="s">
        <v>71</v>
      </c>
      <c r="D74" s="66">
        <v>581828</v>
      </c>
      <c r="E74" s="66">
        <v>57619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639447</v>
      </c>
      <c r="P74" s="67">
        <f>(O74/P$87)</f>
        <v>15.32490533480324</v>
      </c>
      <c r="Q74" s="68"/>
    </row>
    <row r="75" spans="1:17">
      <c r="A75" s="63"/>
      <c r="B75" s="64">
        <v>364</v>
      </c>
      <c r="C75" s="65" t="s">
        <v>122</v>
      </c>
      <c r="D75" s="66">
        <v>21254</v>
      </c>
      <c r="E75" s="66">
        <v>0</v>
      </c>
      <c r="F75" s="66">
        <v>0</v>
      </c>
      <c r="G75" s="66">
        <v>0</v>
      </c>
      <c r="H75" s="66">
        <v>0</v>
      </c>
      <c r="I75" s="66">
        <v>-76264</v>
      </c>
      <c r="J75" s="66">
        <v>28142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-26868</v>
      </c>
      <c r="P75" s="67">
        <f>(O75/P$87)</f>
        <v>-0.64391506494751471</v>
      </c>
      <c r="Q75" s="68"/>
    </row>
    <row r="76" spans="1:17">
      <c r="A76" s="63"/>
      <c r="B76" s="64">
        <v>366</v>
      </c>
      <c r="C76" s="65" t="s">
        <v>101</v>
      </c>
      <c r="D76" s="66">
        <v>33620</v>
      </c>
      <c r="E76" s="66">
        <v>113503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17481</v>
      </c>
      <c r="N76" s="66">
        <v>0</v>
      </c>
      <c r="O76" s="66">
        <f t="shared" si="6"/>
        <v>164604</v>
      </c>
      <c r="P76" s="67">
        <f>(O76/P$87)</f>
        <v>3.9448784930259309</v>
      </c>
      <c r="Q76" s="68"/>
    </row>
    <row r="77" spans="1:17">
      <c r="A77" s="63"/>
      <c r="B77" s="64">
        <v>368</v>
      </c>
      <c r="C77" s="65" t="s">
        <v>74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17561288</v>
      </c>
      <c r="L77" s="66">
        <v>0</v>
      </c>
      <c r="M77" s="66">
        <v>0</v>
      </c>
      <c r="N77" s="66">
        <v>0</v>
      </c>
      <c r="O77" s="66">
        <f t="shared" si="6"/>
        <v>17561288</v>
      </c>
      <c r="P77" s="67">
        <f>(O77/P$87)</f>
        <v>420.87159085462304</v>
      </c>
      <c r="Q77" s="68"/>
    </row>
    <row r="78" spans="1:17">
      <c r="A78" s="63"/>
      <c r="B78" s="64">
        <v>369.35</v>
      </c>
      <c r="C78" s="65" t="s">
        <v>192</v>
      </c>
      <c r="D78" s="66">
        <v>33070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>SUM(D78:N78)</f>
        <v>33070</v>
      </c>
      <c r="P78" s="67">
        <f>(O78/P$87)</f>
        <v>0.79255140679672142</v>
      </c>
      <c r="Q78" s="68"/>
    </row>
    <row r="79" spans="1:17">
      <c r="A79" s="63"/>
      <c r="B79" s="64">
        <v>369.42</v>
      </c>
      <c r="C79" s="65" t="s">
        <v>185</v>
      </c>
      <c r="D79" s="66">
        <v>1287100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1287100</v>
      </c>
      <c r="P79" s="67">
        <f>(O79/P$87)</f>
        <v>30.846474620140921</v>
      </c>
      <c r="Q79" s="68"/>
    </row>
    <row r="80" spans="1:17">
      <c r="A80" s="63"/>
      <c r="B80" s="64">
        <v>369.9</v>
      </c>
      <c r="C80" s="65" t="s">
        <v>76</v>
      </c>
      <c r="D80" s="66">
        <v>279770</v>
      </c>
      <c r="E80" s="66">
        <v>701099</v>
      </c>
      <c r="F80" s="66">
        <v>0</v>
      </c>
      <c r="G80" s="66">
        <v>0</v>
      </c>
      <c r="H80" s="66">
        <v>0</v>
      </c>
      <c r="I80" s="66">
        <v>2793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6"/>
        <v>983662</v>
      </c>
      <c r="P80" s="67">
        <f>(O80/P$87)</f>
        <v>23.574318170924602</v>
      </c>
      <c r="Q80" s="68"/>
    </row>
    <row r="81" spans="1:120" ht="15.6">
      <c r="A81" s="69" t="s">
        <v>52</v>
      </c>
      <c r="B81" s="70"/>
      <c r="C81" s="71"/>
      <c r="D81" s="72">
        <f>SUM(D82:D84)</f>
        <v>8749350</v>
      </c>
      <c r="E81" s="72">
        <f>SUM(E82:E84)</f>
        <v>1892454</v>
      </c>
      <c r="F81" s="72">
        <f>SUM(F82:F84)</f>
        <v>2293163</v>
      </c>
      <c r="G81" s="72">
        <f>SUM(G82:G84)</f>
        <v>4443343</v>
      </c>
      <c r="H81" s="72">
        <f>SUM(H82:H84)</f>
        <v>0</v>
      </c>
      <c r="I81" s="72">
        <f>SUM(I82:I84)</f>
        <v>1451326</v>
      </c>
      <c r="J81" s="72">
        <f>SUM(J82:J84)</f>
        <v>1068719</v>
      </c>
      <c r="K81" s="72">
        <f>SUM(K82:K84)</f>
        <v>0</v>
      </c>
      <c r="L81" s="72">
        <f>SUM(L82:L84)</f>
        <v>0</v>
      </c>
      <c r="M81" s="72">
        <f>SUM(M82:M84)</f>
        <v>0</v>
      </c>
      <c r="N81" s="72">
        <f>SUM(N82:N84)</f>
        <v>0</v>
      </c>
      <c r="O81" s="72">
        <f t="shared" si="6"/>
        <v>19898355</v>
      </c>
      <c r="P81" s="74">
        <f>(O81/P$87)</f>
        <v>476.88144082826057</v>
      </c>
      <c r="Q81" s="68"/>
    </row>
    <row r="82" spans="1:120">
      <c r="A82" s="63"/>
      <c r="B82" s="64">
        <v>381</v>
      </c>
      <c r="C82" s="65" t="s">
        <v>77</v>
      </c>
      <c r="D82" s="66">
        <v>8595491</v>
      </c>
      <c r="E82" s="66">
        <v>1578546</v>
      </c>
      <c r="F82" s="66">
        <v>2293163</v>
      </c>
      <c r="G82" s="66">
        <v>4443343</v>
      </c>
      <c r="H82" s="66">
        <v>0</v>
      </c>
      <c r="I82" s="66">
        <v>431116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6"/>
        <v>17341659</v>
      </c>
      <c r="P82" s="67">
        <f>(O82/P$87)</f>
        <v>415.60799022192396</v>
      </c>
      <c r="Q82" s="68"/>
    </row>
    <row r="83" spans="1:120">
      <c r="A83" s="63"/>
      <c r="B83" s="64">
        <v>384</v>
      </c>
      <c r="C83" s="65" t="s">
        <v>139</v>
      </c>
      <c r="D83" s="66">
        <v>153859</v>
      </c>
      <c r="E83" s="66">
        <v>313908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6"/>
        <v>467767</v>
      </c>
      <c r="P83" s="67">
        <f>(O83/P$87)</f>
        <v>11.210444327277957</v>
      </c>
      <c r="Q83" s="68"/>
    </row>
    <row r="84" spans="1:120" ht="15.6" thickBot="1">
      <c r="A84" s="63"/>
      <c r="B84" s="64">
        <v>389.7</v>
      </c>
      <c r="C84" s="65" t="s">
        <v>193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1020210</v>
      </c>
      <c r="J84" s="66">
        <v>1068719</v>
      </c>
      <c r="K84" s="66">
        <v>0</v>
      </c>
      <c r="L84" s="66">
        <v>0</v>
      </c>
      <c r="M84" s="66">
        <v>0</v>
      </c>
      <c r="N84" s="66">
        <v>0</v>
      </c>
      <c r="O84" s="66">
        <f t="shared" si="6"/>
        <v>2088929</v>
      </c>
      <c r="P84" s="67">
        <f>(O84/P$87)</f>
        <v>50.063006279058619</v>
      </c>
      <c r="Q84" s="68"/>
    </row>
    <row r="85" spans="1:120" ht="16.2" thickBot="1">
      <c r="A85" s="79" t="s">
        <v>65</v>
      </c>
      <c r="B85" s="80"/>
      <c r="C85" s="81"/>
      <c r="D85" s="82">
        <f>SUM(D5,D17,D29,D47,D64,D70,D81)</f>
        <v>93361201</v>
      </c>
      <c r="E85" s="82">
        <f>SUM(E5,E17,E29,E47,E64,E70,E81)</f>
        <v>42978095</v>
      </c>
      <c r="F85" s="82">
        <f>SUM(F5,F17,F29,F47,F64,F70,F81)</f>
        <v>5490343</v>
      </c>
      <c r="G85" s="82">
        <f>SUM(G5,G17,G29,G47,G64,G70,G81)</f>
        <v>5883088</v>
      </c>
      <c r="H85" s="82">
        <f>SUM(H5,H17,H29,H47,H64,H70,H81)</f>
        <v>0</v>
      </c>
      <c r="I85" s="82">
        <f>SUM(I5,I17,I29,I47,I64,I70,I81)</f>
        <v>47476346</v>
      </c>
      <c r="J85" s="82">
        <f>SUM(J5,J17,J29,J47,J64,J70,J81)</f>
        <v>10101002</v>
      </c>
      <c r="K85" s="82">
        <f>SUM(K5,K17,K29,K47,K64,K70,K81)</f>
        <v>53275358</v>
      </c>
      <c r="L85" s="82">
        <f>SUM(L5,L17,L29,L47,L64,L70,L81)</f>
        <v>0</v>
      </c>
      <c r="M85" s="82">
        <f>SUM(M5,M17,M29,M47,M64,M70,M81)</f>
        <v>513616</v>
      </c>
      <c r="N85" s="82">
        <f>SUM(N5,N17,N29,N47,N64,N70,N81)</f>
        <v>0</v>
      </c>
      <c r="O85" s="82">
        <f>SUM(D85:N85)</f>
        <v>259079049</v>
      </c>
      <c r="P85" s="83">
        <f>(O85/P$87)</f>
        <v>6209.0554809950627</v>
      </c>
      <c r="Q85" s="61"/>
      <c r="R85" s="84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</row>
    <row r="86" spans="1:120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8"/>
    </row>
    <row r="87" spans="1:120">
      <c r="A87" s="89"/>
      <c r="B87" s="90"/>
      <c r="C87" s="90"/>
      <c r="D87" s="91"/>
      <c r="E87" s="91"/>
      <c r="F87" s="91"/>
      <c r="G87" s="91"/>
      <c r="H87" s="91"/>
      <c r="I87" s="91"/>
      <c r="J87" s="91"/>
      <c r="K87" s="91"/>
      <c r="L87" s="91"/>
      <c r="M87" s="94" t="s">
        <v>194</v>
      </c>
      <c r="N87" s="94"/>
      <c r="O87" s="94"/>
      <c r="P87" s="92">
        <v>41726</v>
      </c>
    </row>
    <row r="88" spans="1:120">
      <c r="A88" s="95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7"/>
    </row>
    <row r="89" spans="1:120" ht="15.75" customHeight="1" thickBot="1">
      <c r="A89" s="98" t="s">
        <v>95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27694483</v>
      </c>
      <c r="E5" s="27">
        <f t="shared" si="0"/>
        <v>522610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28217093</v>
      </c>
      <c r="O5" s="33">
        <f t="shared" ref="O5:O36" si="1">(N5/O$74)</f>
        <v>737.25845896585065</v>
      </c>
      <c r="P5" s="6"/>
    </row>
    <row r="6" spans="1:133">
      <c r="A6" s="12"/>
      <c r="B6" s="25">
        <v>311</v>
      </c>
      <c r="C6" s="20" t="s">
        <v>3</v>
      </c>
      <c r="D6" s="46">
        <v>21295960</v>
      </c>
      <c r="E6" s="46">
        <v>522610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21818570</v>
      </c>
      <c r="O6" s="47">
        <f t="shared" si="1"/>
        <v>570.0773391163483</v>
      </c>
      <c r="P6" s="9"/>
    </row>
    <row r="7" spans="1:133">
      <c r="A7" s="12"/>
      <c r="B7" s="25">
        <v>314.10000000000002</v>
      </c>
      <c r="C7" s="20" t="s">
        <v>11</v>
      </c>
      <c r="D7" s="46">
        <v>3346817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3346817</v>
      </c>
      <c r="O7" s="47">
        <f t="shared" si="1"/>
        <v>87.445901810675934</v>
      </c>
      <c r="P7" s="9"/>
    </row>
    <row r="8" spans="1:133">
      <c r="A8" s="12"/>
      <c r="B8" s="25">
        <v>314.3</v>
      </c>
      <c r="C8" s="20" t="s">
        <v>12</v>
      </c>
      <c r="D8" s="46">
        <v>956982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956982</v>
      </c>
      <c r="O8" s="47">
        <f t="shared" si="1"/>
        <v>25.004102108536042</v>
      </c>
      <c r="P8" s="9"/>
    </row>
    <row r="9" spans="1:133">
      <c r="A9" s="12"/>
      <c r="B9" s="25">
        <v>314.39999999999998</v>
      </c>
      <c r="C9" s="20" t="s">
        <v>13</v>
      </c>
      <c r="D9" s="46">
        <v>59045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59045</v>
      </c>
      <c r="O9" s="47">
        <f t="shared" si="1"/>
        <v>1.5427324745904423</v>
      </c>
      <c r="P9" s="9"/>
    </row>
    <row r="10" spans="1:133">
      <c r="A10" s="12"/>
      <c r="B10" s="25">
        <v>315</v>
      </c>
      <c r="C10" s="20" t="s">
        <v>110</v>
      </c>
      <c r="D10" s="46">
        <v>1519869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1519869</v>
      </c>
      <c r="O10" s="47">
        <f t="shared" si="1"/>
        <v>39.711258589606253</v>
      </c>
      <c r="P10" s="9"/>
    </row>
    <row r="11" spans="1:133">
      <c r="A11" s="12"/>
      <c r="B11" s="25">
        <v>316</v>
      </c>
      <c r="C11" s="20" t="s">
        <v>111</v>
      </c>
      <c r="D11" s="46">
        <v>381710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381710</v>
      </c>
      <c r="O11" s="47">
        <f t="shared" si="1"/>
        <v>9.9733493585556392</v>
      </c>
      <c r="P11" s="9"/>
    </row>
    <row r="12" spans="1:133">
      <c r="A12" s="12"/>
      <c r="B12" s="25">
        <v>319</v>
      </c>
      <c r="C12" s="20" t="s">
        <v>16</v>
      </c>
      <c r="D12" s="46">
        <v>134100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134100</v>
      </c>
      <c r="O12" s="47">
        <f t="shared" si="1"/>
        <v>3.5037755075379509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SUM(D14:D19)</f>
        <v>10421334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165044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10586378</v>
      </c>
      <c r="O13" s="45">
        <f t="shared" si="1"/>
        <v>276.60172967888587</v>
      </c>
      <c r="P13" s="10"/>
    </row>
    <row r="14" spans="1:133">
      <c r="A14" s="12"/>
      <c r="B14" s="25">
        <v>322</v>
      </c>
      <c r="C14" s="20" t="s">
        <v>0</v>
      </c>
      <c r="D14" s="46">
        <v>1831294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1831294</v>
      </c>
      <c r="O14" s="47">
        <f t="shared" si="1"/>
        <v>47.848195856086534</v>
      </c>
      <c r="P14" s="9"/>
    </row>
    <row r="15" spans="1:133">
      <c r="A15" s="12"/>
      <c r="B15" s="25">
        <v>323.10000000000002</v>
      </c>
      <c r="C15" s="20" t="s">
        <v>18</v>
      </c>
      <c r="D15" s="46">
        <v>2590058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2590058</v>
      </c>
      <c r="O15" s="47">
        <f t="shared" si="1"/>
        <v>67.673242233428269</v>
      </c>
      <c r="P15" s="9"/>
    </row>
    <row r="16" spans="1:133">
      <c r="A16" s="12"/>
      <c r="B16" s="25">
        <v>323.39999999999998</v>
      </c>
      <c r="C16" s="20" t="s">
        <v>19</v>
      </c>
      <c r="D16" s="46">
        <v>26839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26839</v>
      </c>
      <c r="O16" s="47">
        <f t="shared" si="1"/>
        <v>0.70125153502469106</v>
      </c>
      <c r="P16" s="9"/>
    </row>
    <row r="17" spans="1:16">
      <c r="A17" s="12"/>
      <c r="B17" s="25">
        <v>323.89999999999998</v>
      </c>
      <c r="C17" s="20" t="s">
        <v>20</v>
      </c>
      <c r="D17" s="46">
        <v>79167</v>
      </c>
      <c r="E17" s="46">
        <v>0</v>
      </c>
      <c r="F17" s="46">
        <v>0</v>
      </c>
      <c r="G17" s="46">
        <v>0</v>
      </c>
      <c r="H17" s="46">
        <v>0</v>
      </c>
      <c r="I17" s="46">
        <v>165044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244211</v>
      </c>
      <c r="O17" s="47">
        <f t="shared" si="1"/>
        <v>6.3807645076163348</v>
      </c>
      <c r="P17" s="9"/>
    </row>
    <row r="18" spans="1:16">
      <c r="A18" s="12"/>
      <c r="B18" s="25">
        <v>325.2</v>
      </c>
      <c r="C18" s="20" t="s">
        <v>22</v>
      </c>
      <c r="D18" s="46">
        <v>5601904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5601904</v>
      </c>
      <c r="O18" s="47">
        <f t="shared" si="1"/>
        <v>146.36699500953674</v>
      </c>
      <c r="P18" s="9"/>
    </row>
    <row r="19" spans="1:16">
      <c r="A19" s="12"/>
      <c r="B19" s="25">
        <v>329</v>
      </c>
      <c r="C19" s="20" t="s">
        <v>23</v>
      </c>
      <c r="D19" s="46">
        <v>292072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292072</v>
      </c>
      <c r="O19" s="47">
        <f t="shared" si="1"/>
        <v>7.6312805371933212</v>
      </c>
      <c r="P19" s="9"/>
    </row>
    <row r="20" spans="1:16" ht="15.6">
      <c r="A20" s="29" t="s">
        <v>25</v>
      </c>
      <c r="B20" s="30"/>
      <c r="C20" s="31"/>
      <c r="D20" s="32">
        <f t="shared" ref="D20:M20" si="5">SUM(D21:D35)</f>
        <v>3248450</v>
      </c>
      <c r="E20" s="32">
        <f t="shared" si="5"/>
        <v>4782827</v>
      </c>
      <c r="F20" s="32">
        <f t="shared" si="5"/>
        <v>0</v>
      </c>
      <c r="G20" s="32">
        <f t="shared" si="5"/>
        <v>6950400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14981677</v>
      </c>
      <c r="O20" s="45">
        <f t="shared" si="1"/>
        <v>391.44245290413608</v>
      </c>
      <c r="P20" s="10"/>
    </row>
    <row r="21" spans="1:16">
      <c r="A21" s="12"/>
      <c r="B21" s="25">
        <v>331.2</v>
      </c>
      <c r="C21" s="20" t="s">
        <v>24</v>
      </c>
      <c r="D21" s="46">
        <v>0</v>
      </c>
      <c r="E21" s="46">
        <v>0</v>
      </c>
      <c r="F21" s="46">
        <v>0</v>
      </c>
      <c r="G21" s="46">
        <v>34751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34751</v>
      </c>
      <c r="O21" s="47">
        <f t="shared" si="1"/>
        <v>0.90797690277741494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103406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103406</v>
      </c>
      <c r="O22" s="47">
        <f t="shared" si="1"/>
        <v>2.7018002247014867</v>
      </c>
      <c r="P22" s="9"/>
    </row>
    <row r="23" spans="1:16">
      <c r="A23" s="12"/>
      <c r="B23" s="25">
        <v>331.5</v>
      </c>
      <c r="C23" s="20" t="s">
        <v>26</v>
      </c>
      <c r="D23" s="46">
        <v>0</v>
      </c>
      <c r="E23" s="46">
        <v>0</v>
      </c>
      <c r="F23" s="46">
        <v>0</v>
      </c>
      <c r="G23" s="46">
        <v>6182680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6182680</v>
      </c>
      <c r="O23" s="47">
        <f t="shared" si="1"/>
        <v>161.5415567109973</v>
      </c>
      <c r="P23" s="9"/>
    </row>
    <row r="24" spans="1:16">
      <c r="A24" s="12"/>
      <c r="B24" s="25">
        <v>334.7</v>
      </c>
      <c r="C24" s="20" t="s">
        <v>33</v>
      </c>
      <c r="D24" s="46">
        <v>0</v>
      </c>
      <c r="E24" s="46">
        <v>0</v>
      </c>
      <c r="F24" s="46">
        <v>0</v>
      </c>
      <c r="G24" s="46">
        <v>62695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62695</v>
      </c>
      <c r="O24" s="47">
        <f t="shared" si="1"/>
        <v>1.6380999660334963</v>
      </c>
      <c r="P24" s="9"/>
    </row>
    <row r="25" spans="1:16">
      <c r="A25" s="12"/>
      <c r="B25" s="25">
        <v>335.12</v>
      </c>
      <c r="C25" s="20" t="s">
        <v>112</v>
      </c>
      <c r="D25" s="46">
        <v>805785</v>
      </c>
      <c r="E25" s="46">
        <v>276535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1082320</v>
      </c>
      <c r="O25" s="47">
        <f t="shared" si="1"/>
        <v>28.278943380450972</v>
      </c>
      <c r="P25" s="9"/>
    </row>
    <row r="26" spans="1:16">
      <c r="A26" s="12"/>
      <c r="B26" s="25">
        <v>335.14</v>
      </c>
      <c r="C26" s="20" t="s">
        <v>113</v>
      </c>
      <c r="D26" s="46">
        <v>24740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24740</v>
      </c>
      <c r="O26" s="47">
        <f t="shared" si="1"/>
        <v>0.64640869542497326</v>
      </c>
      <c r="P26" s="9"/>
    </row>
    <row r="27" spans="1:16">
      <c r="A27" s="12"/>
      <c r="B27" s="25">
        <v>335.15</v>
      </c>
      <c r="C27" s="20" t="s">
        <v>114</v>
      </c>
      <c r="D27" s="46">
        <v>19145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19145</v>
      </c>
      <c r="O27" s="47">
        <f t="shared" si="1"/>
        <v>0.50022208867870299</v>
      </c>
      <c r="P27" s="9"/>
    </row>
    <row r="28" spans="1:16">
      <c r="A28" s="12"/>
      <c r="B28" s="25">
        <v>335.18</v>
      </c>
      <c r="C28" s="20" t="s">
        <v>115</v>
      </c>
      <c r="D28" s="46">
        <v>2339039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2339039</v>
      </c>
      <c r="O28" s="47">
        <f t="shared" si="1"/>
        <v>61.114597758210749</v>
      </c>
      <c r="P28" s="9"/>
    </row>
    <row r="29" spans="1:16">
      <c r="A29" s="12"/>
      <c r="B29" s="25">
        <v>335.23</v>
      </c>
      <c r="C29" s="20" t="s">
        <v>116</v>
      </c>
      <c r="D29" s="46">
        <v>26830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26830</v>
      </c>
      <c r="O29" s="47">
        <f t="shared" si="1"/>
        <v>0.70101638230606433</v>
      </c>
      <c r="P29" s="9"/>
    </row>
    <row r="30" spans="1:16">
      <c r="A30" s="12"/>
      <c r="B30" s="25">
        <v>335.41</v>
      </c>
      <c r="C30" s="20" t="s">
        <v>131</v>
      </c>
      <c r="D30" s="46">
        <v>32911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32911</v>
      </c>
      <c r="O30" s="47">
        <f t="shared" si="1"/>
        <v>0.85990123585817679</v>
      </c>
      <c r="P30" s="9"/>
    </row>
    <row r="31" spans="1:16">
      <c r="A31" s="12"/>
      <c r="B31" s="25">
        <v>337.2</v>
      </c>
      <c r="C31" s="20" t="s">
        <v>40</v>
      </c>
      <c r="D31" s="46">
        <v>0</v>
      </c>
      <c r="E31" s="46">
        <v>0</v>
      </c>
      <c r="F31" s="46">
        <v>0</v>
      </c>
      <c r="G31" s="46">
        <v>274478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274478</v>
      </c>
      <c r="O31" s="47">
        <f t="shared" si="1"/>
        <v>7.1715831003579549</v>
      </c>
      <c r="P31" s="9"/>
    </row>
    <row r="32" spans="1:16">
      <c r="A32" s="12"/>
      <c r="B32" s="25">
        <v>337.3</v>
      </c>
      <c r="C32" s="20" t="s">
        <v>41</v>
      </c>
      <c r="D32" s="46">
        <v>0</v>
      </c>
      <c r="E32" s="46">
        <v>0</v>
      </c>
      <c r="F32" s="46">
        <v>0</v>
      </c>
      <c r="G32" s="46">
        <v>13986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13986</v>
      </c>
      <c r="O32" s="47">
        <f t="shared" si="1"/>
        <v>0.36542732474590445</v>
      </c>
      <c r="P32" s="9"/>
    </row>
    <row r="33" spans="1:16">
      <c r="A33" s="12"/>
      <c r="B33" s="25">
        <v>337.4</v>
      </c>
      <c r="C33" s="20" t="s">
        <v>42</v>
      </c>
      <c r="D33" s="46">
        <v>0</v>
      </c>
      <c r="E33" s="46">
        <v>0</v>
      </c>
      <c r="F33" s="46">
        <v>0</v>
      </c>
      <c r="G33" s="46">
        <v>151474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151474</v>
      </c>
      <c r="O33" s="47">
        <f t="shared" si="1"/>
        <v>3.9577247668068876</v>
      </c>
      <c r="P33" s="9"/>
    </row>
    <row r="34" spans="1:16">
      <c r="A34" s="12"/>
      <c r="B34" s="25">
        <v>337.6</v>
      </c>
      <c r="C34" s="20" t="s">
        <v>43</v>
      </c>
      <c r="D34" s="46">
        <v>0</v>
      </c>
      <c r="E34" s="46">
        <v>0</v>
      </c>
      <c r="F34" s="46">
        <v>0</v>
      </c>
      <c r="G34" s="46">
        <v>126930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126930</v>
      </c>
      <c r="O34" s="47">
        <f t="shared" si="1"/>
        <v>3.3164371750320067</v>
      </c>
      <c r="P34" s="9"/>
    </row>
    <row r="35" spans="1:16">
      <c r="A35" s="12"/>
      <c r="B35" s="25">
        <v>338</v>
      </c>
      <c r="C35" s="20" t="s">
        <v>45</v>
      </c>
      <c r="D35" s="46">
        <v>0</v>
      </c>
      <c r="E35" s="46">
        <v>4506292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4506292</v>
      </c>
      <c r="O35" s="47">
        <f t="shared" si="1"/>
        <v>117.74075719175397</v>
      </c>
      <c r="P35" s="9"/>
    </row>
    <row r="36" spans="1:16" ht="15.6">
      <c r="A36" s="29" t="s">
        <v>50</v>
      </c>
      <c r="B36" s="30"/>
      <c r="C36" s="31"/>
      <c r="D36" s="32">
        <f t="shared" ref="D36:M36" si="8">SUM(D37:D52)</f>
        <v>7634665</v>
      </c>
      <c r="E36" s="32">
        <f t="shared" si="8"/>
        <v>1359343</v>
      </c>
      <c r="F36" s="32">
        <f t="shared" si="8"/>
        <v>0</v>
      </c>
      <c r="G36" s="32">
        <f t="shared" si="8"/>
        <v>174416</v>
      </c>
      <c r="H36" s="32">
        <f t="shared" si="8"/>
        <v>0</v>
      </c>
      <c r="I36" s="32">
        <f t="shared" si="8"/>
        <v>30932698</v>
      </c>
      <c r="J36" s="32">
        <f t="shared" si="8"/>
        <v>4895427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44996549</v>
      </c>
      <c r="O36" s="45">
        <f t="shared" si="1"/>
        <v>1175.6734251299872</v>
      </c>
      <c r="P36" s="10"/>
    </row>
    <row r="37" spans="1:16">
      <c r="A37" s="12"/>
      <c r="B37" s="25">
        <v>341.2</v>
      </c>
      <c r="C37" s="20" t="s">
        <v>117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4895427</v>
      </c>
      <c r="K37" s="46">
        <v>0</v>
      </c>
      <c r="L37" s="46">
        <v>0</v>
      </c>
      <c r="M37" s="46">
        <v>0</v>
      </c>
      <c r="N37" s="46">
        <f t="shared" ref="N37:N52" si="9">SUM(D37:M37)</f>
        <v>4895427</v>
      </c>
      <c r="O37" s="47">
        <f t="shared" ref="O37:O68" si="10">(N37/O$74)</f>
        <v>127.90810754317665</v>
      </c>
      <c r="P37" s="9"/>
    </row>
    <row r="38" spans="1:16">
      <c r="A38" s="12"/>
      <c r="B38" s="25">
        <v>341.3</v>
      </c>
      <c r="C38" s="20" t="s">
        <v>132</v>
      </c>
      <c r="D38" s="46">
        <v>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280</v>
      </c>
      <c r="O38" s="47">
        <f t="shared" si="10"/>
        <v>7.315862357275364E-3</v>
      </c>
      <c r="P38" s="9"/>
    </row>
    <row r="39" spans="1:16">
      <c r="A39" s="12"/>
      <c r="B39" s="25">
        <v>341.9</v>
      </c>
      <c r="C39" s="20" t="s">
        <v>118</v>
      </c>
      <c r="D39" s="46">
        <v>1125662</v>
      </c>
      <c r="E39" s="46">
        <v>28939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1154601</v>
      </c>
      <c r="O39" s="47">
        <f t="shared" si="10"/>
        <v>30.16750711990176</v>
      </c>
      <c r="P39" s="9"/>
    </row>
    <row r="40" spans="1:16">
      <c r="A40" s="12"/>
      <c r="B40" s="25">
        <v>342.1</v>
      </c>
      <c r="C40" s="20" t="s">
        <v>55</v>
      </c>
      <c r="D40" s="46">
        <v>120245</v>
      </c>
      <c r="E40" s="46">
        <v>1132189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1252434</v>
      </c>
      <c r="O40" s="47">
        <f t="shared" si="10"/>
        <v>32.723695555613617</v>
      </c>
      <c r="P40" s="9"/>
    </row>
    <row r="41" spans="1:16">
      <c r="A41" s="12"/>
      <c r="B41" s="25">
        <v>342.2</v>
      </c>
      <c r="C41" s="20" t="s">
        <v>56</v>
      </c>
      <c r="D41" s="46">
        <v>239100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239100</v>
      </c>
      <c r="O41" s="47">
        <f t="shared" si="10"/>
        <v>6.2472238915162128</v>
      </c>
      <c r="P41" s="9"/>
    </row>
    <row r="42" spans="1:16">
      <c r="A42" s="12"/>
      <c r="B42" s="25">
        <v>342.6</v>
      </c>
      <c r="C42" s="20" t="s">
        <v>57</v>
      </c>
      <c r="D42" s="46">
        <v>1140257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1140257</v>
      </c>
      <c r="O42" s="47">
        <f t="shared" si="10"/>
        <v>29.792725942570481</v>
      </c>
      <c r="P42" s="9"/>
    </row>
    <row r="43" spans="1:16">
      <c r="A43" s="12"/>
      <c r="B43" s="25">
        <v>342.9</v>
      </c>
      <c r="C43" s="20" t="s">
        <v>58</v>
      </c>
      <c r="D43" s="46">
        <v>1544269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1544269</v>
      </c>
      <c r="O43" s="47">
        <f t="shared" si="10"/>
        <v>40.348783737883103</v>
      </c>
      <c r="P43" s="9"/>
    </row>
    <row r="44" spans="1:16">
      <c r="A44" s="12"/>
      <c r="B44" s="25">
        <v>343.3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11611958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11611958</v>
      </c>
      <c r="O44" s="47">
        <f t="shared" si="10"/>
        <v>303.39816580879472</v>
      </c>
      <c r="P44" s="9"/>
    </row>
    <row r="45" spans="1:16">
      <c r="A45" s="12"/>
      <c r="B45" s="25">
        <v>343.4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4924852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4924852</v>
      </c>
      <c r="O45" s="47">
        <f t="shared" si="10"/>
        <v>128.67692629268674</v>
      </c>
      <c r="P45" s="9"/>
    </row>
    <row r="46" spans="1:16">
      <c r="A46" s="12"/>
      <c r="B46" s="25">
        <v>343.5</v>
      </c>
      <c r="C46" s="20" t="s">
        <v>61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12111952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12111952</v>
      </c>
      <c r="O46" s="47">
        <f t="shared" si="10"/>
        <v>316.46204896402162</v>
      </c>
      <c r="P46" s="9"/>
    </row>
    <row r="47" spans="1:16">
      <c r="A47" s="12"/>
      <c r="B47" s="25">
        <v>343.8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182813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182813</v>
      </c>
      <c r="O47" s="47">
        <f t="shared" si="10"/>
        <v>4.7765526611449323</v>
      </c>
      <c r="P47" s="9"/>
    </row>
    <row r="48" spans="1:16">
      <c r="A48" s="12"/>
      <c r="B48" s="25">
        <v>343.9</v>
      </c>
      <c r="C48" s="20" t="s">
        <v>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2065295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2065295</v>
      </c>
      <c r="O48" s="47">
        <f t="shared" si="10"/>
        <v>53.962192668460794</v>
      </c>
      <c r="P48" s="9"/>
    </row>
    <row r="49" spans="1:16">
      <c r="A49" s="12"/>
      <c r="B49" s="25">
        <v>344.5</v>
      </c>
      <c r="C49" s="20" t="s">
        <v>119</v>
      </c>
      <c r="D49" s="46">
        <v>0</v>
      </c>
      <c r="E49" s="46">
        <v>175067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175067</v>
      </c>
      <c r="O49" s="47">
        <f t="shared" si="10"/>
        <v>4.5741645546468792</v>
      </c>
      <c r="P49" s="9"/>
    </row>
    <row r="50" spans="1:16">
      <c r="A50" s="12"/>
      <c r="B50" s="25">
        <v>346.9</v>
      </c>
      <c r="C50" s="20" t="s">
        <v>106</v>
      </c>
      <c r="D50" s="46">
        <v>0</v>
      </c>
      <c r="E50" s="46">
        <v>0</v>
      </c>
      <c r="F50" s="46">
        <v>0</v>
      </c>
      <c r="G50" s="46">
        <v>174416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174416</v>
      </c>
      <c r="O50" s="47">
        <f t="shared" si="10"/>
        <v>4.5571551746662138</v>
      </c>
      <c r="P50" s="9"/>
    </row>
    <row r="51" spans="1:16">
      <c r="A51" s="12"/>
      <c r="B51" s="25">
        <v>347.2</v>
      </c>
      <c r="C51" s="20" t="s">
        <v>64</v>
      </c>
      <c r="D51" s="46">
        <v>117268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117268</v>
      </c>
      <c r="O51" s="47">
        <f t="shared" si="10"/>
        <v>3.063987667546312</v>
      </c>
      <c r="P51" s="9"/>
    </row>
    <row r="52" spans="1:16">
      <c r="A52" s="12"/>
      <c r="B52" s="25">
        <v>349</v>
      </c>
      <c r="C52" s="20" t="s">
        <v>1</v>
      </c>
      <c r="D52" s="46">
        <v>3347584</v>
      </c>
      <c r="E52" s="46">
        <v>23148</v>
      </c>
      <c r="F52" s="46">
        <v>0</v>
      </c>
      <c r="G52" s="46">
        <v>0</v>
      </c>
      <c r="H52" s="46">
        <v>0</v>
      </c>
      <c r="I52" s="46">
        <v>35828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3406560</v>
      </c>
      <c r="O52" s="47">
        <f t="shared" si="10"/>
        <v>89.006871684999865</v>
      </c>
      <c r="P52" s="9"/>
    </row>
    <row r="53" spans="1:16" ht="15.6">
      <c r="A53" s="29" t="s">
        <v>51</v>
      </c>
      <c r="B53" s="30"/>
      <c r="C53" s="31"/>
      <c r="D53" s="32">
        <f t="shared" ref="D53:M53" si="11">SUM(D54:D58)</f>
        <v>710219</v>
      </c>
      <c r="E53" s="32">
        <f t="shared" si="11"/>
        <v>154844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0" si="12">SUM(D53:M53)</f>
        <v>865063</v>
      </c>
      <c r="O53" s="45">
        <f t="shared" si="10"/>
        <v>22.60243513704178</v>
      </c>
      <c r="P53" s="10"/>
    </row>
    <row r="54" spans="1:16">
      <c r="A54" s="13"/>
      <c r="B54" s="39">
        <v>351.1</v>
      </c>
      <c r="C54" s="21" t="s">
        <v>120</v>
      </c>
      <c r="D54" s="46">
        <v>150209</v>
      </c>
      <c r="E54" s="46">
        <v>9834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160043</v>
      </c>
      <c r="O54" s="47">
        <f t="shared" si="10"/>
        <v>4.1816162830193608</v>
      </c>
      <c r="P54" s="9"/>
    </row>
    <row r="55" spans="1:16">
      <c r="A55" s="13"/>
      <c r="B55" s="39">
        <v>351.3</v>
      </c>
      <c r="C55" s="21" t="s">
        <v>67</v>
      </c>
      <c r="D55" s="46">
        <v>0</v>
      </c>
      <c r="E55" s="46">
        <v>11858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11858</v>
      </c>
      <c r="O55" s="47">
        <f t="shared" si="10"/>
        <v>0.30982677083061166</v>
      </c>
      <c r="P55" s="9"/>
    </row>
    <row r="56" spans="1:16">
      <c r="A56" s="13"/>
      <c r="B56" s="39">
        <v>354</v>
      </c>
      <c r="C56" s="21" t="s">
        <v>68</v>
      </c>
      <c r="D56" s="46">
        <v>560010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560010</v>
      </c>
      <c r="O56" s="47">
        <f t="shared" si="10"/>
        <v>14.631985995349202</v>
      </c>
      <c r="P56" s="9"/>
    </row>
    <row r="57" spans="1:16">
      <c r="A57" s="13"/>
      <c r="B57" s="39">
        <v>355</v>
      </c>
      <c r="C57" s="21" t="s">
        <v>90</v>
      </c>
      <c r="D57" s="46">
        <v>0</v>
      </c>
      <c r="E57" s="46">
        <v>94794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94794</v>
      </c>
      <c r="O57" s="47">
        <f t="shared" si="10"/>
        <v>2.4767852010555744</v>
      </c>
      <c r="P57" s="9"/>
    </row>
    <row r="58" spans="1:16">
      <c r="A58" s="13"/>
      <c r="B58" s="39">
        <v>356</v>
      </c>
      <c r="C58" s="21" t="s">
        <v>91</v>
      </c>
      <c r="D58" s="46">
        <v>0</v>
      </c>
      <c r="E58" s="46">
        <v>38358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38358</v>
      </c>
      <c r="O58" s="47">
        <f t="shared" si="10"/>
        <v>1.0022208867870299</v>
      </c>
      <c r="P58" s="9"/>
    </row>
    <row r="59" spans="1:16" ht="15.6">
      <c r="A59" s="29" t="s">
        <v>4</v>
      </c>
      <c r="B59" s="30"/>
      <c r="C59" s="31"/>
      <c r="D59" s="32">
        <f t="shared" ref="D59:M59" si="13">SUM(D60:D68)</f>
        <v>2868465</v>
      </c>
      <c r="E59" s="32">
        <f t="shared" si="13"/>
        <v>535299</v>
      </c>
      <c r="F59" s="32">
        <f t="shared" si="13"/>
        <v>0</v>
      </c>
      <c r="G59" s="32">
        <f t="shared" si="13"/>
        <v>480323</v>
      </c>
      <c r="H59" s="32">
        <f t="shared" si="13"/>
        <v>0</v>
      </c>
      <c r="I59" s="32">
        <f t="shared" si="13"/>
        <v>166715</v>
      </c>
      <c r="J59" s="32">
        <f t="shared" si="13"/>
        <v>80193</v>
      </c>
      <c r="K59" s="32">
        <f t="shared" si="13"/>
        <v>35397479</v>
      </c>
      <c r="L59" s="32">
        <f t="shared" si="13"/>
        <v>0</v>
      </c>
      <c r="M59" s="32">
        <f t="shared" si="13"/>
        <v>0</v>
      </c>
      <c r="N59" s="32">
        <f t="shared" si="12"/>
        <v>39528474</v>
      </c>
      <c r="O59" s="45">
        <f t="shared" si="10"/>
        <v>1032.8031249183498</v>
      </c>
      <c r="P59" s="10"/>
    </row>
    <row r="60" spans="1:16">
      <c r="A60" s="12"/>
      <c r="B60" s="25">
        <v>361.1</v>
      </c>
      <c r="C60" s="20" t="s">
        <v>69</v>
      </c>
      <c r="D60" s="46">
        <v>190424</v>
      </c>
      <c r="E60" s="46">
        <v>92444</v>
      </c>
      <c r="F60" s="46">
        <v>0</v>
      </c>
      <c r="G60" s="46">
        <v>-3671</v>
      </c>
      <c r="H60" s="46">
        <v>0</v>
      </c>
      <c r="I60" s="46">
        <v>258837</v>
      </c>
      <c r="J60" s="46">
        <v>46026</v>
      </c>
      <c r="K60" s="46">
        <v>2353173</v>
      </c>
      <c r="L60" s="46">
        <v>0</v>
      </c>
      <c r="M60" s="46">
        <v>0</v>
      </c>
      <c r="N60" s="46">
        <f t="shared" si="12"/>
        <v>2937233</v>
      </c>
      <c r="O60" s="47">
        <f t="shared" si="10"/>
        <v>76.744258354453535</v>
      </c>
      <c r="P60" s="9"/>
    </row>
    <row r="61" spans="1:16">
      <c r="A61" s="12"/>
      <c r="B61" s="25">
        <v>361.3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17937724</v>
      </c>
      <c r="L61" s="46">
        <v>0</v>
      </c>
      <c r="M61" s="46">
        <v>0</v>
      </c>
      <c r="N61" s="46">
        <f t="shared" ref="N61:N68" si="14">SUM(D61:M61)</f>
        <v>17937724</v>
      </c>
      <c r="O61" s="47">
        <f t="shared" si="10"/>
        <v>468.67828495283879</v>
      </c>
      <c r="P61" s="9"/>
    </row>
    <row r="62" spans="1:16">
      <c r="A62" s="12"/>
      <c r="B62" s="25">
        <v>361.4</v>
      </c>
      <c r="C62" s="20" t="s">
        <v>121</v>
      </c>
      <c r="D62" s="46">
        <v>-70619</v>
      </c>
      <c r="E62" s="46">
        <v>7355</v>
      </c>
      <c r="F62" s="46">
        <v>0</v>
      </c>
      <c r="G62" s="46">
        <v>0</v>
      </c>
      <c r="H62" s="46">
        <v>0</v>
      </c>
      <c r="I62" s="46">
        <v>-119747</v>
      </c>
      <c r="J62" s="46">
        <v>-13066</v>
      </c>
      <c r="K62" s="46">
        <v>0</v>
      </c>
      <c r="L62" s="46">
        <v>0</v>
      </c>
      <c r="M62" s="46">
        <v>0</v>
      </c>
      <c r="N62" s="46">
        <f t="shared" si="14"/>
        <v>-196077</v>
      </c>
      <c r="O62" s="47">
        <f t="shared" si="10"/>
        <v>-5.1231155122410055</v>
      </c>
      <c r="P62" s="9"/>
    </row>
    <row r="63" spans="1:16">
      <c r="A63" s="12"/>
      <c r="B63" s="25">
        <v>362</v>
      </c>
      <c r="C63" s="20" t="s">
        <v>71</v>
      </c>
      <c r="D63" s="46">
        <v>402402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402402</v>
      </c>
      <c r="O63" s="47">
        <f t="shared" si="10"/>
        <v>10.513991586758289</v>
      </c>
      <c r="P63" s="9"/>
    </row>
    <row r="64" spans="1:16">
      <c r="A64" s="12"/>
      <c r="B64" s="25">
        <v>364</v>
      </c>
      <c r="C64" s="20" t="s">
        <v>122</v>
      </c>
      <c r="D64" s="46">
        <v>430648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47233</v>
      </c>
      <c r="K64" s="46">
        <v>0</v>
      </c>
      <c r="L64" s="46">
        <v>0</v>
      </c>
      <c r="M64" s="46">
        <v>0</v>
      </c>
      <c r="N64" s="46">
        <f t="shared" si="14"/>
        <v>477881</v>
      </c>
      <c r="O64" s="47">
        <f t="shared" si="10"/>
        <v>12.4861129255611</v>
      </c>
      <c r="P64" s="9"/>
    </row>
    <row r="65" spans="1:119">
      <c r="A65" s="12"/>
      <c r="B65" s="25">
        <v>366</v>
      </c>
      <c r="C65" s="20" t="s">
        <v>101</v>
      </c>
      <c r="D65" s="46">
        <v>0</v>
      </c>
      <c r="E65" s="46">
        <v>0</v>
      </c>
      <c r="F65" s="46">
        <v>0</v>
      </c>
      <c r="G65" s="46">
        <v>164852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164852</v>
      </c>
      <c r="O65" s="47">
        <f t="shared" si="10"/>
        <v>4.3072662190055651</v>
      </c>
      <c r="P65" s="9"/>
    </row>
    <row r="66" spans="1:119">
      <c r="A66" s="12"/>
      <c r="B66" s="25">
        <v>368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15106582</v>
      </c>
      <c r="L66" s="46">
        <v>0</v>
      </c>
      <c r="M66" s="46">
        <v>0</v>
      </c>
      <c r="N66" s="46">
        <f t="shared" si="14"/>
        <v>15106582</v>
      </c>
      <c r="O66" s="47">
        <f t="shared" si="10"/>
        <v>394.70598071747708</v>
      </c>
      <c r="P66" s="9"/>
    </row>
    <row r="67" spans="1:119">
      <c r="A67" s="12"/>
      <c r="B67" s="25">
        <v>369.4</v>
      </c>
      <c r="C67" s="20" t="s">
        <v>75</v>
      </c>
      <c r="D67" s="46">
        <v>1648689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1648689</v>
      </c>
      <c r="O67" s="47">
        <f t="shared" si="10"/>
        <v>43.077077835549865</v>
      </c>
      <c r="P67" s="9"/>
    </row>
    <row r="68" spans="1:119">
      <c r="A68" s="12"/>
      <c r="B68" s="25">
        <v>369.9</v>
      </c>
      <c r="C68" s="20" t="s">
        <v>76</v>
      </c>
      <c r="D68" s="46">
        <v>266921</v>
      </c>
      <c r="E68" s="46">
        <v>435500</v>
      </c>
      <c r="F68" s="46">
        <v>0</v>
      </c>
      <c r="G68" s="46">
        <v>319142</v>
      </c>
      <c r="H68" s="46">
        <v>0</v>
      </c>
      <c r="I68" s="46">
        <v>27625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1049188</v>
      </c>
      <c r="O68" s="47">
        <f t="shared" si="10"/>
        <v>27.413267838946517</v>
      </c>
      <c r="P68" s="9"/>
    </row>
    <row r="69" spans="1:119" ht="15.6">
      <c r="A69" s="29" t="s">
        <v>52</v>
      </c>
      <c r="B69" s="30"/>
      <c r="C69" s="31"/>
      <c r="D69" s="32">
        <f t="shared" ref="D69:M69" si="15">SUM(D70:D71)</f>
        <v>62471</v>
      </c>
      <c r="E69" s="32">
        <f t="shared" si="15"/>
        <v>3542687</v>
      </c>
      <c r="F69" s="32">
        <f t="shared" si="15"/>
        <v>0</v>
      </c>
      <c r="G69" s="32">
        <f t="shared" si="15"/>
        <v>2010000</v>
      </c>
      <c r="H69" s="32">
        <f t="shared" si="15"/>
        <v>0</v>
      </c>
      <c r="I69" s="32">
        <f t="shared" si="15"/>
        <v>5301572</v>
      </c>
      <c r="J69" s="32">
        <f t="shared" si="15"/>
        <v>250000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11166730</v>
      </c>
      <c r="O69" s="45">
        <f>(N69/O$74)</f>
        <v>291.76521307449116</v>
      </c>
      <c r="P69" s="9"/>
    </row>
    <row r="70" spans="1:119">
      <c r="A70" s="12"/>
      <c r="B70" s="25">
        <v>381</v>
      </c>
      <c r="C70" s="20" t="s">
        <v>77</v>
      </c>
      <c r="D70" s="46">
        <v>62471</v>
      </c>
      <c r="E70" s="46">
        <v>3542687</v>
      </c>
      <c r="F70" s="46">
        <v>0</v>
      </c>
      <c r="G70" s="46">
        <v>2010000</v>
      </c>
      <c r="H70" s="46">
        <v>0</v>
      </c>
      <c r="I70" s="46">
        <v>0</v>
      </c>
      <c r="J70" s="46">
        <v>250000</v>
      </c>
      <c r="K70" s="46">
        <v>0</v>
      </c>
      <c r="L70" s="46">
        <v>0</v>
      </c>
      <c r="M70" s="46">
        <v>0</v>
      </c>
      <c r="N70" s="46">
        <f>SUM(D70:M70)</f>
        <v>5865158</v>
      </c>
      <c r="O70" s="47">
        <f>(N70/O$74)</f>
        <v>153.24531654168734</v>
      </c>
      <c r="P70" s="9"/>
    </row>
    <row r="71" spans="1:119" ht="15.6" thickBot="1">
      <c r="A71" s="12"/>
      <c r="B71" s="25">
        <v>389.9</v>
      </c>
      <c r="C71" s="20" t="s">
        <v>123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5301572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5301572</v>
      </c>
      <c r="O71" s="47">
        <f>(N71/O$74)</f>
        <v>138.51989653280381</v>
      </c>
      <c r="P71" s="9"/>
    </row>
    <row r="72" spans="1:119" ht="16.2" thickBot="1">
      <c r="A72" s="14" t="s">
        <v>65</v>
      </c>
      <c r="B72" s="23"/>
      <c r="C72" s="22"/>
      <c r="D72" s="15">
        <f t="shared" ref="D72:M72" si="16">SUM(D5,D13,D20,D36,D53,D59,D69)</f>
        <v>52640087</v>
      </c>
      <c r="E72" s="15">
        <f t="shared" si="16"/>
        <v>10897610</v>
      </c>
      <c r="F72" s="15">
        <f t="shared" si="16"/>
        <v>0</v>
      </c>
      <c r="G72" s="15">
        <f t="shared" si="16"/>
        <v>9615139</v>
      </c>
      <c r="H72" s="15">
        <f t="shared" si="16"/>
        <v>0</v>
      </c>
      <c r="I72" s="15">
        <f t="shared" si="16"/>
        <v>36566029</v>
      </c>
      <c r="J72" s="15">
        <f t="shared" si="16"/>
        <v>5225620</v>
      </c>
      <c r="K72" s="15">
        <f t="shared" si="16"/>
        <v>35397479</v>
      </c>
      <c r="L72" s="15">
        <f t="shared" si="16"/>
        <v>0</v>
      </c>
      <c r="M72" s="15">
        <f t="shared" si="16"/>
        <v>0</v>
      </c>
      <c r="N72" s="15">
        <f>SUM(D72:M72)</f>
        <v>150341964</v>
      </c>
      <c r="O72" s="38">
        <f>(N72/O$74)</f>
        <v>3928.1468398087422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133</v>
      </c>
      <c r="M74" s="118"/>
      <c r="N74" s="118"/>
      <c r="O74" s="43">
        <v>38273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22929778</v>
      </c>
      <c r="E5" s="27">
        <f t="shared" si="0"/>
        <v>3868801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26798579</v>
      </c>
      <c r="O5" s="33">
        <f t="shared" ref="O5:O36" si="1">(N5/O$78)</f>
        <v>698.04326534864947</v>
      </c>
      <c r="P5" s="6"/>
    </row>
    <row r="6" spans="1:133">
      <c r="A6" s="12"/>
      <c r="B6" s="25">
        <v>311</v>
      </c>
      <c r="C6" s="20" t="s">
        <v>3</v>
      </c>
      <c r="D6" s="46">
        <v>16710250</v>
      </c>
      <c r="E6" s="46">
        <v>3868801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20579051</v>
      </c>
      <c r="O6" s="47">
        <f t="shared" si="1"/>
        <v>536.03842046312934</v>
      </c>
      <c r="P6" s="9"/>
    </row>
    <row r="7" spans="1:133">
      <c r="A7" s="12"/>
      <c r="B7" s="25">
        <v>314.10000000000002</v>
      </c>
      <c r="C7" s="20" t="s">
        <v>11</v>
      </c>
      <c r="D7" s="46">
        <v>3071668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3071668</v>
      </c>
      <c r="O7" s="47">
        <f t="shared" si="1"/>
        <v>80.010106535385901</v>
      </c>
      <c r="P7" s="9"/>
    </row>
    <row r="8" spans="1:133">
      <c r="A8" s="12"/>
      <c r="B8" s="25">
        <v>314.3</v>
      </c>
      <c r="C8" s="20" t="s">
        <v>12</v>
      </c>
      <c r="D8" s="46">
        <v>997798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997798</v>
      </c>
      <c r="O8" s="47">
        <f t="shared" si="1"/>
        <v>25.990414420046363</v>
      </c>
      <c r="P8" s="9"/>
    </row>
    <row r="9" spans="1:133">
      <c r="A9" s="12"/>
      <c r="B9" s="25">
        <v>314.39999999999998</v>
      </c>
      <c r="C9" s="20" t="s">
        <v>13</v>
      </c>
      <c r="D9" s="46">
        <v>53610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53610</v>
      </c>
      <c r="O9" s="47">
        <f t="shared" si="1"/>
        <v>1.3964210361803548</v>
      </c>
      <c r="P9" s="9"/>
    </row>
    <row r="10" spans="1:133">
      <c r="A10" s="12"/>
      <c r="B10" s="25">
        <v>315</v>
      </c>
      <c r="C10" s="20" t="s">
        <v>110</v>
      </c>
      <c r="D10" s="46">
        <v>1577885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1577885</v>
      </c>
      <c r="O10" s="47">
        <f t="shared" si="1"/>
        <v>41.100388111797038</v>
      </c>
      <c r="P10" s="9"/>
    </row>
    <row r="11" spans="1:133">
      <c r="A11" s="12"/>
      <c r="B11" s="25">
        <v>316</v>
      </c>
      <c r="C11" s="20" t="s">
        <v>111</v>
      </c>
      <c r="D11" s="46">
        <v>390510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390510</v>
      </c>
      <c r="O11" s="47">
        <f t="shared" si="1"/>
        <v>10.171915292646714</v>
      </c>
      <c r="P11" s="9"/>
    </row>
    <row r="12" spans="1:133">
      <c r="A12" s="12"/>
      <c r="B12" s="25">
        <v>319</v>
      </c>
      <c r="C12" s="20" t="s">
        <v>16</v>
      </c>
      <c r="D12" s="46">
        <v>128057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128057</v>
      </c>
      <c r="O12" s="47">
        <f t="shared" si="1"/>
        <v>3.3355994894636765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SUM(D14:D21)</f>
        <v>10073091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1152570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11225661</v>
      </c>
      <c r="O13" s="45">
        <f t="shared" si="1"/>
        <v>292.40345393451588</v>
      </c>
      <c r="P13" s="10"/>
    </row>
    <row r="14" spans="1:133">
      <c r="A14" s="12"/>
      <c r="B14" s="25">
        <v>322</v>
      </c>
      <c r="C14" s="20" t="s">
        <v>0</v>
      </c>
      <c r="D14" s="46">
        <v>1537052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1537052</v>
      </c>
      <c r="O14" s="47">
        <f t="shared" si="1"/>
        <v>40.036779453517752</v>
      </c>
      <c r="P14" s="9"/>
    </row>
    <row r="15" spans="1:133">
      <c r="A15" s="12"/>
      <c r="B15" s="25">
        <v>323.10000000000002</v>
      </c>
      <c r="C15" s="20" t="s">
        <v>18</v>
      </c>
      <c r="D15" s="46">
        <v>2402527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2402527</v>
      </c>
      <c r="O15" s="47">
        <f t="shared" si="1"/>
        <v>62.580474590398794</v>
      </c>
      <c r="P15" s="9"/>
    </row>
    <row r="16" spans="1:133">
      <c r="A16" s="12"/>
      <c r="B16" s="25">
        <v>323.39999999999998</v>
      </c>
      <c r="C16" s="20" t="s">
        <v>19</v>
      </c>
      <c r="D16" s="46">
        <v>39482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39482</v>
      </c>
      <c r="O16" s="47">
        <f t="shared" si="1"/>
        <v>1.0284181188299342</v>
      </c>
      <c r="P16" s="9"/>
    </row>
    <row r="17" spans="1:16">
      <c r="A17" s="12"/>
      <c r="B17" s="25">
        <v>323.89999999999998</v>
      </c>
      <c r="C17" s="20" t="s">
        <v>20</v>
      </c>
      <c r="D17" s="46">
        <v>77470</v>
      </c>
      <c r="E17" s="46">
        <v>0</v>
      </c>
      <c r="F17" s="46">
        <v>0</v>
      </c>
      <c r="G17" s="46">
        <v>0</v>
      </c>
      <c r="H17" s="46">
        <v>0</v>
      </c>
      <c r="I17" s="46">
        <v>219766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297236</v>
      </c>
      <c r="O17" s="47">
        <f t="shared" si="1"/>
        <v>7.7423354432028342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402370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402370</v>
      </c>
      <c r="O18" s="47">
        <f t="shared" si="1"/>
        <v>10.480841863978537</v>
      </c>
      <c r="P18" s="9"/>
    </row>
    <row r="19" spans="1:16">
      <c r="A19" s="12"/>
      <c r="B19" s="25">
        <v>324.22000000000003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530434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530434</v>
      </c>
      <c r="O19" s="47">
        <f t="shared" si="1"/>
        <v>13.816623687843505</v>
      </c>
      <c r="P19" s="9"/>
    </row>
    <row r="20" spans="1:16">
      <c r="A20" s="12"/>
      <c r="B20" s="25">
        <v>325.2</v>
      </c>
      <c r="C20" s="20" t="s">
        <v>22</v>
      </c>
      <c r="D20" s="46">
        <v>5615253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5615253</v>
      </c>
      <c r="O20" s="47">
        <f t="shared" si="1"/>
        <v>146.26482769399078</v>
      </c>
      <c r="P20" s="9"/>
    </row>
    <row r="21" spans="1:16">
      <c r="A21" s="12"/>
      <c r="B21" s="25">
        <v>329</v>
      </c>
      <c r="C21" s="20" t="s">
        <v>23</v>
      </c>
      <c r="D21" s="46">
        <v>401307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401307</v>
      </c>
      <c r="O21" s="47">
        <f t="shared" si="1"/>
        <v>10.45315308275377</v>
      </c>
      <c r="P21" s="9"/>
    </row>
    <row r="22" spans="1:16" ht="15.6">
      <c r="A22" s="29" t="s">
        <v>25</v>
      </c>
      <c r="B22" s="30"/>
      <c r="C22" s="31"/>
      <c r="D22" s="32">
        <f t="shared" ref="D22:M22" si="6">SUM(D23:D41)</f>
        <v>3045581</v>
      </c>
      <c r="E22" s="32">
        <f t="shared" si="6"/>
        <v>4529948</v>
      </c>
      <c r="F22" s="32">
        <f t="shared" si="6"/>
        <v>0</v>
      </c>
      <c r="G22" s="32">
        <f t="shared" si="6"/>
        <v>2009289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9584818</v>
      </c>
      <c r="O22" s="45">
        <f t="shared" si="1"/>
        <v>249.6631502174989</v>
      </c>
      <c r="P22" s="10"/>
    </row>
    <row r="23" spans="1:16">
      <c r="A23" s="12"/>
      <c r="B23" s="25">
        <v>331.2</v>
      </c>
      <c r="C23" s="20" t="s">
        <v>24</v>
      </c>
      <c r="D23" s="46">
        <v>0</v>
      </c>
      <c r="E23" s="46">
        <v>0</v>
      </c>
      <c r="F23" s="46">
        <v>0</v>
      </c>
      <c r="G23" s="46">
        <v>256124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256124</v>
      </c>
      <c r="O23" s="47">
        <f t="shared" si="1"/>
        <v>6.6714594566434844</v>
      </c>
      <c r="P23" s="9"/>
    </row>
    <row r="24" spans="1:16">
      <c r="A24" s="12"/>
      <c r="B24" s="25">
        <v>331.39</v>
      </c>
      <c r="C24" s="20" t="s">
        <v>27</v>
      </c>
      <c r="D24" s="46">
        <v>0</v>
      </c>
      <c r="E24" s="46">
        <v>0</v>
      </c>
      <c r="F24" s="46">
        <v>0</v>
      </c>
      <c r="G24" s="46">
        <v>232681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232681</v>
      </c>
      <c r="O24" s="47">
        <f t="shared" si="1"/>
        <v>6.0608215467166788</v>
      </c>
      <c r="P24" s="9"/>
    </row>
    <row r="25" spans="1:16">
      <c r="A25" s="12"/>
      <c r="B25" s="25">
        <v>331.49</v>
      </c>
      <c r="C25" s="20" t="s">
        <v>28</v>
      </c>
      <c r="D25" s="46">
        <v>0</v>
      </c>
      <c r="E25" s="46">
        <v>0</v>
      </c>
      <c r="F25" s="46">
        <v>0</v>
      </c>
      <c r="G25" s="46">
        <v>24929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24929</v>
      </c>
      <c r="O25" s="47">
        <f t="shared" si="1"/>
        <v>0.64934489854392952</v>
      </c>
      <c r="P25" s="9"/>
    </row>
    <row r="26" spans="1:16">
      <c r="A26" s="12"/>
      <c r="B26" s="25">
        <v>331.5</v>
      </c>
      <c r="C26" s="20" t="s">
        <v>26</v>
      </c>
      <c r="D26" s="46">
        <v>0</v>
      </c>
      <c r="E26" s="46">
        <v>0</v>
      </c>
      <c r="F26" s="46">
        <v>0</v>
      </c>
      <c r="G26" s="46">
        <v>724106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724106</v>
      </c>
      <c r="O26" s="47">
        <f t="shared" si="1"/>
        <v>18.861347711703264</v>
      </c>
      <c r="P26" s="9"/>
    </row>
    <row r="27" spans="1:16">
      <c r="A27" s="12"/>
      <c r="B27" s="25">
        <v>331.69</v>
      </c>
      <c r="C27" s="20" t="s">
        <v>104</v>
      </c>
      <c r="D27" s="46">
        <v>0</v>
      </c>
      <c r="E27" s="46">
        <v>0</v>
      </c>
      <c r="F27" s="46">
        <v>0</v>
      </c>
      <c r="G27" s="46">
        <v>25946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25946</v>
      </c>
      <c r="O27" s="47">
        <f t="shared" si="1"/>
        <v>0.67583548227449142</v>
      </c>
      <c r="P27" s="9"/>
    </row>
    <row r="28" spans="1:16">
      <c r="A28" s="12"/>
      <c r="B28" s="25">
        <v>331.7</v>
      </c>
      <c r="C28" s="20" t="s">
        <v>105</v>
      </c>
      <c r="D28" s="46">
        <v>0</v>
      </c>
      <c r="E28" s="46">
        <v>0</v>
      </c>
      <c r="F28" s="46">
        <v>0</v>
      </c>
      <c r="G28" s="46">
        <v>5181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5181</v>
      </c>
      <c r="O28" s="47">
        <f t="shared" si="1"/>
        <v>0.13495350472767054</v>
      </c>
      <c r="P28" s="9"/>
    </row>
    <row r="29" spans="1:16">
      <c r="A29" s="12"/>
      <c r="B29" s="25">
        <v>334.7</v>
      </c>
      <c r="C29" s="20" t="s">
        <v>33</v>
      </c>
      <c r="D29" s="46">
        <v>0</v>
      </c>
      <c r="E29" s="46">
        <v>0</v>
      </c>
      <c r="F29" s="46">
        <v>0</v>
      </c>
      <c r="G29" s="46">
        <v>-58575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-58575</v>
      </c>
      <c r="O29" s="47">
        <f t="shared" si="1"/>
        <v>-1.5257482222395875</v>
      </c>
      <c r="P29" s="9"/>
    </row>
    <row r="30" spans="1:16">
      <c r="A30" s="12"/>
      <c r="B30" s="25">
        <v>335.12</v>
      </c>
      <c r="C30" s="20" t="s">
        <v>112</v>
      </c>
      <c r="D30" s="46">
        <v>751268</v>
      </c>
      <c r="E30" s="46">
        <v>269406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1020674</v>
      </c>
      <c r="O30" s="47">
        <f t="shared" si="1"/>
        <v>26.586283243468522</v>
      </c>
      <c r="P30" s="9"/>
    </row>
    <row r="31" spans="1:16">
      <c r="A31" s="12"/>
      <c r="B31" s="25">
        <v>335.14</v>
      </c>
      <c r="C31" s="20" t="s">
        <v>113</v>
      </c>
      <c r="D31" s="46">
        <v>23938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23938</v>
      </c>
      <c r="O31" s="47">
        <f t="shared" si="1"/>
        <v>0.62353155687530937</v>
      </c>
      <c r="P31" s="9"/>
    </row>
    <row r="32" spans="1:16">
      <c r="A32" s="12"/>
      <c r="B32" s="25">
        <v>335.15</v>
      </c>
      <c r="C32" s="20" t="s">
        <v>114</v>
      </c>
      <c r="D32" s="46">
        <v>23436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23436</v>
      </c>
      <c r="O32" s="47">
        <f t="shared" si="1"/>
        <v>0.61045557552551377</v>
      </c>
      <c r="P32" s="9"/>
    </row>
    <row r="33" spans="1:16">
      <c r="A33" s="12"/>
      <c r="B33" s="25">
        <v>335.18</v>
      </c>
      <c r="C33" s="20" t="s">
        <v>115</v>
      </c>
      <c r="D33" s="46">
        <v>2188337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2188337</v>
      </c>
      <c r="O33" s="47">
        <f t="shared" si="1"/>
        <v>57.001302388580655</v>
      </c>
      <c r="P33" s="9"/>
    </row>
    <row r="34" spans="1:16">
      <c r="A34" s="12"/>
      <c r="B34" s="25">
        <v>335.23</v>
      </c>
      <c r="C34" s="20" t="s">
        <v>116</v>
      </c>
      <c r="D34" s="46">
        <v>23800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23800</v>
      </c>
      <c r="O34" s="47">
        <f t="shared" si="1"/>
        <v>0.61993696439269619</v>
      </c>
      <c r="P34" s="9"/>
    </row>
    <row r="35" spans="1:16">
      <c r="A35" s="12"/>
      <c r="B35" s="25">
        <v>335.49</v>
      </c>
      <c r="C35" s="20" t="s">
        <v>39</v>
      </c>
      <c r="D35" s="46">
        <v>34802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34802</v>
      </c>
      <c r="O35" s="47">
        <f t="shared" si="1"/>
        <v>0.90651454768044593</v>
      </c>
      <c r="P35" s="9"/>
    </row>
    <row r="36" spans="1:16">
      <c r="A36" s="12"/>
      <c r="B36" s="25">
        <v>337.2</v>
      </c>
      <c r="C36" s="20" t="s">
        <v>40</v>
      </c>
      <c r="D36" s="46">
        <v>0</v>
      </c>
      <c r="E36" s="46">
        <v>0</v>
      </c>
      <c r="F36" s="46">
        <v>0</v>
      </c>
      <c r="G36" s="46">
        <v>246128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246128</v>
      </c>
      <c r="O36" s="47">
        <f t="shared" si="1"/>
        <v>6.411085931598552</v>
      </c>
      <c r="P36" s="9"/>
    </row>
    <row r="37" spans="1:16">
      <c r="A37" s="12"/>
      <c r="B37" s="25">
        <v>337.3</v>
      </c>
      <c r="C37" s="20" t="s">
        <v>41</v>
      </c>
      <c r="D37" s="46">
        <v>0</v>
      </c>
      <c r="E37" s="46">
        <v>0</v>
      </c>
      <c r="F37" s="46">
        <v>0</v>
      </c>
      <c r="G37" s="46">
        <v>53488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53488</v>
      </c>
      <c r="O37" s="47">
        <f t="shared" ref="O37:O68" si="9">(N37/O$78)</f>
        <v>1.393243208043552</v>
      </c>
      <c r="P37" s="9"/>
    </row>
    <row r="38" spans="1:16">
      <c r="A38" s="12"/>
      <c r="B38" s="25">
        <v>337.4</v>
      </c>
      <c r="C38" s="20" t="s">
        <v>42</v>
      </c>
      <c r="D38" s="46">
        <v>0</v>
      </c>
      <c r="E38" s="46">
        <v>0</v>
      </c>
      <c r="F38" s="46">
        <v>0</v>
      </c>
      <c r="G38" s="46">
        <v>304330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304330</v>
      </c>
      <c r="O38" s="47">
        <f t="shared" si="9"/>
        <v>7.9271183350264387</v>
      </c>
      <c r="P38" s="9"/>
    </row>
    <row r="39" spans="1:16">
      <c r="A39" s="12"/>
      <c r="B39" s="25">
        <v>337.6</v>
      </c>
      <c r="C39" s="20" t="s">
        <v>43</v>
      </c>
      <c r="D39" s="46">
        <v>0</v>
      </c>
      <c r="E39" s="46">
        <v>0</v>
      </c>
      <c r="F39" s="46">
        <v>0</v>
      </c>
      <c r="G39" s="46">
        <v>90750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90750</v>
      </c>
      <c r="O39" s="47">
        <f t="shared" si="9"/>
        <v>2.3638352738923185</v>
      </c>
      <c r="P39" s="9"/>
    </row>
    <row r="40" spans="1:16">
      <c r="A40" s="12"/>
      <c r="B40" s="25">
        <v>337.7</v>
      </c>
      <c r="C40" s="20" t="s">
        <v>44</v>
      </c>
      <c r="D40" s="46">
        <v>0</v>
      </c>
      <c r="E40" s="46">
        <v>0</v>
      </c>
      <c r="F40" s="46">
        <v>0</v>
      </c>
      <c r="G40" s="46">
        <v>104201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104201</v>
      </c>
      <c r="O40" s="47">
        <f t="shared" si="9"/>
        <v>2.7142038498606444</v>
      </c>
      <c r="P40" s="9"/>
    </row>
    <row r="41" spans="1:16">
      <c r="A41" s="12"/>
      <c r="B41" s="25">
        <v>338</v>
      </c>
      <c r="C41" s="20" t="s">
        <v>45</v>
      </c>
      <c r="D41" s="46">
        <v>0</v>
      </c>
      <c r="E41" s="46">
        <v>4260542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4260542</v>
      </c>
      <c r="O41" s="47">
        <f t="shared" si="9"/>
        <v>110.97762496418432</v>
      </c>
      <c r="P41" s="9"/>
    </row>
    <row r="42" spans="1:16" ht="15.6">
      <c r="A42" s="29" t="s">
        <v>50</v>
      </c>
      <c r="B42" s="30"/>
      <c r="C42" s="31"/>
      <c r="D42" s="32">
        <f t="shared" ref="D42:M42" si="10">SUM(D43:D57)</f>
        <v>8660628</v>
      </c>
      <c r="E42" s="32">
        <f t="shared" si="10"/>
        <v>1357296</v>
      </c>
      <c r="F42" s="32">
        <f t="shared" si="10"/>
        <v>0</v>
      </c>
      <c r="G42" s="32">
        <f t="shared" si="10"/>
        <v>-1445</v>
      </c>
      <c r="H42" s="32">
        <f t="shared" si="10"/>
        <v>0</v>
      </c>
      <c r="I42" s="32">
        <f t="shared" si="10"/>
        <v>30786028</v>
      </c>
      <c r="J42" s="32">
        <f t="shared" si="10"/>
        <v>1307067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42109574</v>
      </c>
      <c r="O42" s="45">
        <f t="shared" si="9"/>
        <v>1096.8605662785549</v>
      </c>
      <c r="P42" s="10"/>
    </row>
    <row r="43" spans="1:16">
      <c r="A43" s="12"/>
      <c r="B43" s="25">
        <v>341.2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1307067</v>
      </c>
      <c r="K43" s="46">
        <v>0</v>
      </c>
      <c r="L43" s="46">
        <v>0</v>
      </c>
      <c r="M43" s="46">
        <v>0</v>
      </c>
      <c r="N43" s="46">
        <f t="shared" ref="N43:N57" si="11">SUM(D43:M43)</f>
        <v>1307067</v>
      </c>
      <c r="O43" s="47">
        <f t="shared" si="9"/>
        <v>34.046182699070094</v>
      </c>
      <c r="P43" s="9"/>
    </row>
    <row r="44" spans="1:16">
      <c r="A44" s="12"/>
      <c r="B44" s="25">
        <v>341.9</v>
      </c>
      <c r="C44" s="20" t="s">
        <v>118</v>
      </c>
      <c r="D44" s="46">
        <v>1111951</v>
      </c>
      <c r="E44" s="46">
        <v>23654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1135605</v>
      </c>
      <c r="O44" s="47">
        <f t="shared" si="9"/>
        <v>29.579979682738141</v>
      </c>
      <c r="P44" s="9"/>
    </row>
    <row r="45" spans="1:16">
      <c r="A45" s="12"/>
      <c r="B45" s="25">
        <v>342.1</v>
      </c>
      <c r="C45" s="20" t="s">
        <v>55</v>
      </c>
      <c r="D45" s="46">
        <v>118079</v>
      </c>
      <c r="E45" s="46">
        <v>1067449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1185528</v>
      </c>
      <c r="O45" s="47">
        <f t="shared" si="9"/>
        <v>30.880362584980855</v>
      </c>
      <c r="P45" s="9"/>
    </row>
    <row r="46" spans="1:16">
      <c r="A46" s="12"/>
      <c r="B46" s="25">
        <v>342.2</v>
      </c>
      <c r="C46" s="20" t="s">
        <v>56</v>
      </c>
      <c r="D46" s="46">
        <v>271225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271225</v>
      </c>
      <c r="O46" s="47">
        <f t="shared" si="9"/>
        <v>7.0648068557734884</v>
      </c>
      <c r="P46" s="9"/>
    </row>
    <row r="47" spans="1:16">
      <c r="A47" s="12"/>
      <c r="B47" s="25">
        <v>342.6</v>
      </c>
      <c r="C47" s="20" t="s">
        <v>57</v>
      </c>
      <c r="D47" s="46">
        <v>1193301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1193301</v>
      </c>
      <c r="O47" s="47">
        <f t="shared" si="9"/>
        <v>31.08283191372978</v>
      </c>
      <c r="P47" s="9"/>
    </row>
    <row r="48" spans="1:16">
      <c r="A48" s="12"/>
      <c r="B48" s="25">
        <v>342.9</v>
      </c>
      <c r="C48" s="20" t="s">
        <v>58</v>
      </c>
      <c r="D48" s="46">
        <v>1298904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1298904</v>
      </c>
      <c r="O48" s="47">
        <f t="shared" si="9"/>
        <v>33.833554739392042</v>
      </c>
      <c r="P48" s="9"/>
    </row>
    <row r="49" spans="1:16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11984956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11984956</v>
      </c>
      <c r="O49" s="47">
        <f t="shared" si="9"/>
        <v>312.18139668151389</v>
      </c>
      <c r="P49" s="9"/>
    </row>
    <row r="50" spans="1:16">
      <c r="A50" s="12"/>
      <c r="B50" s="25">
        <v>343.4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4955016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4955016</v>
      </c>
      <c r="O50" s="47">
        <f t="shared" si="9"/>
        <v>129.06712510744705</v>
      </c>
      <c r="P50" s="9"/>
    </row>
    <row r="51" spans="1:16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11659444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11659444</v>
      </c>
      <c r="O51" s="47">
        <f t="shared" si="9"/>
        <v>303.70253444817797</v>
      </c>
      <c r="P51" s="9"/>
    </row>
    <row r="52" spans="1:16">
      <c r="A52" s="12"/>
      <c r="B52" s="25">
        <v>343.8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228663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228663</v>
      </c>
      <c r="O52" s="47">
        <f t="shared" si="9"/>
        <v>5.9561616003750881</v>
      </c>
      <c r="P52" s="9"/>
    </row>
    <row r="53" spans="1:16">
      <c r="A53" s="12"/>
      <c r="B53" s="25">
        <v>343.9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1957949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1957949</v>
      </c>
      <c r="O53" s="47">
        <f t="shared" si="9"/>
        <v>51.000208382172907</v>
      </c>
      <c r="P53" s="9"/>
    </row>
    <row r="54" spans="1:16">
      <c r="A54" s="12"/>
      <c r="B54" s="25">
        <v>344.5</v>
      </c>
      <c r="C54" s="20" t="s">
        <v>119</v>
      </c>
      <c r="D54" s="46">
        <v>0</v>
      </c>
      <c r="E54" s="46">
        <v>252458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252458</v>
      </c>
      <c r="O54" s="47">
        <f t="shared" si="9"/>
        <v>6.5759683259097184</v>
      </c>
      <c r="P54" s="9"/>
    </row>
    <row r="55" spans="1:16">
      <c r="A55" s="12"/>
      <c r="B55" s="25">
        <v>346.9</v>
      </c>
      <c r="C55" s="20" t="s">
        <v>106</v>
      </c>
      <c r="D55" s="46">
        <v>217661</v>
      </c>
      <c r="E55" s="46">
        <v>0</v>
      </c>
      <c r="F55" s="46">
        <v>0</v>
      </c>
      <c r="G55" s="46">
        <v>-1445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216216</v>
      </c>
      <c r="O55" s="47">
        <f t="shared" si="9"/>
        <v>5.6319449871063529</v>
      </c>
      <c r="P55" s="9"/>
    </row>
    <row r="56" spans="1:16">
      <c r="A56" s="12"/>
      <c r="B56" s="25">
        <v>347.2</v>
      </c>
      <c r="C56" s="20" t="s">
        <v>64</v>
      </c>
      <c r="D56" s="46">
        <v>311299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311299</v>
      </c>
      <c r="O56" s="47">
        <f t="shared" si="9"/>
        <v>8.1086452553984003</v>
      </c>
      <c r="P56" s="9"/>
    </row>
    <row r="57" spans="1:16">
      <c r="A57" s="12"/>
      <c r="B57" s="25">
        <v>349</v>
      </c>
      <c r="C57" s="20" t="s">
        <v>1</v>
      </c>
      <c r="D57" s="46">
        <v>4138208</v>
      </c>
      <c r="E57" s="46">
        <v>13735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4151943</v>
      </c>
      <c r="O57" s="47">
        <f t="shared" si="9"/>
        <v>108.14886301476909</v>
      </c>
      <c r="P57" s="9"/>
    </row>
    <row r="58" spans="1:16" ht="15.6">
      <c r="A58" s="29" t="s">
        <v>51</v>
      </c>
      <c r="B58" s="30"/>
      <c r="C58" s="31"/>
      <c r="D58" s="32">
        <f t="shared" ref="D58:M58" si="12">SUM(D59:D63)</f>
        <v>912550</v>
      </c>
      <c r="E58" s="32">
        <f t="shared" si="12"/>
        <v>163629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ref="N58:N65" si="13">SUM(D58:M58)</f>
        <v>1076179</v>
      </c>
      <c r="O58" s="45">
        <f t="shared" si="9"/>
        <v>28.032064806855775</v>
      </c>
      <c r="P58" s="10"/>
    </row>
    <row r="59" spans="1:16">
      <c r="A59" s="13"/>
      <c r="B59" s="39">
        <v>351.1</v>
      </c>
      <c r="C59" s="21" t="s">
        <v>120</v>
      </c>
      <c r="D59" s="46">
        <v>248119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248119</v>
      </c>
      <c r="O59" s="47">
        <f t="shared" si="9"/>
        <v>6.4629470448803108</v>
      </c>
      <c r="P59" s="9"/>
    </row>
    <row r="60" spans="1:16">
      <c r="A60" s="13"/>
      <c r="B60" s="39">
        <v>351.3</v>
      </c>
      <c r="C60" s="21" t="s">
        <v>67</v>
      </c>
      <c r="D60" s="46">
        <v>0</v>
      </c>
      <c r="E60" s="46">
        <v>9859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9859</v>
      </c>
      <c r="O60" s="47">
        <f t="shared" si="9"/>
        <v>0.25680498033393245</v>
      </c>
      <c r="P60" s="9"/>
    </row>
    <row r="61" spans="1:16">
      <c r="A61" s="13"/>
      <c r="B61" s="39">
        <v>354</v>
      </c>
      <c r="C61" s="21" t="s">
        <v>68</v>
      </c>
      <c r="D61" s="46">
        <v>664431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664431</v>
      </c>
      <c r="O61" s="47">
        <f t="shared" si="9"/>
        <v>17.306946940689222</v>
      </c>
      <c r="P61" s="9"/>
    </row>
    <row r="62" spans="1:16">
      <c r="A62" s="13"/>
      <c r="B62" s="39">
        <v>355</v>
      </c>
      <c r="C62" s="21" t="s">
        <v>90</v>
      </c>
      <c r="D62" s="46">
        <v>0</v>
      </c>
      <c r="E62" s="46">
        <v>108258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108258</v>
      </c>
      <c r="O62" s="47">
        <f t="shared" si="9"/>
        <v>2.8198796592951472</v>
      </c>
      <c r="P62" s="9"/>
    </row>
    <row r="63" spans="1:16">
      <c r="A63" s="13"/>
      <c r="B63" s="39">
        <v>356</v>
      </c>
      <c r="C63" s="21" t="s">
        <v>91</v>
      </c>
      <c r="D63" s="46">
        <v>0</v>
      </c>
      <c r="E63" s="46">
        <v>45512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45512</v>
      </c>
      <c r="O63" s="47">
        <f t="shared" si="9"/>
        <v>1.1854861816571591</v>
      </c>
      <c r="P63" s="9"/>
    </row>
    <row r="64" spans="1:16" ht="15.6">
      <c r="A64" s="29" t="s">
        <v>4</v>
      </c>
      <c r="B64" s="30"/>
      <c r="C64" s="31"/>
      <c r="D64" s="32">
        <f t="shared" ref="D64:M64" si="14">SUM(D65:D72)</f>
        <v>2427246</v>
      </c>
      <c r="E64" s="32">
        <f t="shared" si="14"/>
        <v>676485</v>
      </c>
      <c r="F64" s="32">
        <f t="shared" si="14"/>
        <v>0</v>
      </c>
      <c r="G64" s="32">
        <f t="shared" si="14"/>
        <v>1317161</v>
      </c>
      <c r="H64" s="32">
        <f t="shared" si="14"/>
        <v>0</v>
      </c>
      <c r="I64" s="32">
        <f t="shared" si="14"/>
        <v>243401</v>
      </c>
      <c r="J64" s="32">
        <f t="shared" si="14"/>
        <v>80740</v>
      </c>
      <c r="K64" s="32">
        <f t="shared" si="14"/>
        <v>38007050</v>
      </c>
      <c r="L64" s="32">
        <f t="shared" si="14"/>
        <v>0</v>
      </c>
      <c r="M64" s="32">
        <f t="shared" si="14"/>
        <v>0</v>
      </c>
      <c r="N64" s="32">
        <f t="shared" si="13"/>
        <v>42752083</v>
      </c>
      <c r="O64" s="45">
        <f t="shared" si="9"/>
        <v>1113.5964939699409</v>
      </c>
      <c r="P64" s="10"/>
    </row>
    <row r="65" spans="1:119">
      <c r="A65" s="12"/>
      <c r="B65" s="25">
        <v>361.1</v>
      </c>
      <c r="C65" s="20" t="s">
        <v>69</v>
      </c>
      <c r="D65" s="46">
        <v>0</v>
      </c>
      <c r="E65" s="46">
        <v>240111</v>
      </c>
      <c r="F65" s="46">
        <v>0</v>
      </c>
      <c r="G65" s="46">
        <v>3784</v>
      </c>
      <c r="H65" s="46">
        <v>0</v>
      </c>
      <c r="I65" s="46">
        <v>192645</v>
      </c>
      <c r="J65" s="46">
        <v>44811</v>
      </c>
      <c r="K65" s="46">
        <v>2258013</v>
      </c>
      <c r="L65" s="46">
        <v>0</v>
      </c>
      <c r="M65" s="46">
        <v>0</v>
      </c>
      <c r="N65" s="46">
        <f t="shared" si="13"/>
        <v>2739364</v>
      </c>
      <c r="O65" s="47">
        <f t="shared" si="9"/>
        <v>71.354327837253521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21606312</v>
      </c>
      <c r="L66" s="46">
        <v>0</v>
      </c>
      <c r="M66" s="46">
        <v>0</v>
      </c>
      <c r="N66" s="46">
        <f t="shared" ref="N66:N72" si="15">SUM(D66:M66)</f>
        <v>21606312</v>
      </c>
      <c r="O66" s="47">
        <f t="shared" si="9"/>
        <v>562.79628037821362</v>
      </c>
      <c r="P66" s="9"/>
    </row>
    <row r="67" spans="1:119">
      <c r="A67" s="12"/>
      <c r="B67" s="25">
        <v>361.4</v>
      </c>
      <c r="C67" s="20" t="s">
        <v>121</v>
      </c>
      <c r="D67" s="46">
        <v>101913</v>
      </c>
      <c r="E67" s="46">
        <v>-99803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14142725</v>
      </c>
      <c r="L67" s="46">
        <v>0</v>
      </c>
      <c r="M67" s="46">
        <v>0</v>
      </c>
      <c r="N67" s="46">
        <f t="shared" si="15"/>
        <v>14144835</v>
      </c>
      <c r="O67" s="47">
        <f t="shared" si="9"/>
        <v>368.44143158552788</v>
      </c>
      <c r="P67" s="9"/>
    </row>
    <row r="68" spans="1:119">
      <c r="A68" s="12"/>
      <c r="B68" s="25">
        <v>362</v>
      </c>
      <c r="C68" s="20" t="s">
        <v>71</v>
      </c>
      <c r="D68" s="46">
        <v>290818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290818</v>
      </c>
      <c r="O68" s="47">
        <f t="shared" si="9"/>
        <v>7.5751608449897114</v>
      </c>
      <c r="P68" s="9"/>
    </row>
    <row r="69" spans="1:119">
      <c r="A69" s="12"/>
      <c r="B69" s="25">
        <v>364</v>
      </c>
      <c r="C69" s="20" t="s">
        <v>122</v>
      </c>
      <c r="D69" s="46">
        <v>65961</v>
      </c>
      <c r="E69" s="46">
        <v>206446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272407</v>
      </c>
      <c r="O69" s="47">
        <f t="shared" ref="O69:O76" si="16">(N69/O$78)</f>
        <v>7.0955953218202179</v>
      </c>
      <c r="P69" s="9"/>
    </row>
    <row r="70" spans="1:119">
      <c r="A70" s="12"/>
      <c r="B70" s="25">
        <v>366</v>
      </c>
      <c r="C70" s="20" t="s">
        <v>101</v>
      </c>
      <c r="D70" s="46">
        <v>0</v>
      </c>
      <c r="E70" s="46">
        <v>0</v>
      </c>
      <c r="F70" s="46">
        <v>0</v>
      </c>
      <c r="G70" s="46">
        <v>1048165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1048165</v>
      </c>
      <c r="O70" s="47">
        <f t="shared" si="16"/>
        <v>27.302362532885311</v>
      </c>
      <c r="P70" s="9"/>
    </row>
    <row r="71" spans="1:119">
      <c r="A71" s="12"/>
      <c r="B71" s="25">
        <v>369.4</v>
      </c>
      <c r="C71" s="20" t="s">
        <v>75</v>
      </c>
      <c r="D71" s="46">
        <v>1718618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1718618</v>
      </c>
      <c r="O71" s="47">
        <f t="shared" si="16"/>
        <v>44.766169154228855</v>
      </c>
      <c r="P71" s="9"/>
    </row>
    <row r="72" spans="1:119">
      <c r="A72" s="12"/>
      <c r="B72" s="25">
        <v>369.9</v>
      </c>
      <c r="C72" s="20" t="s">
        <v>76</v>
      </c>
      <c r="D72" s="46">
        <v>249936</v>
      </c>
      <c r="E72" s="46">
        <v>329731</v>
      </c>
      <c r="F72" s="46">
        <v>0</v>
      </c>
      <c r="G72" s="46">
        <v>265212</v>
      </c>
      <c r="H72" s="46">
        <v>0</v>
      </c>
      <c r="I72" s="46">
        <v>50756</v>
      </c>
      <c r="J72" s="46">
        <v>35929</v>
      </c>
      <c r="K72" s="46">
        <v>0</v>
      </c>
      <c r="L72" s="46">
        <v>0</v>
      </c>
      <c r="M72" s="46">
        <v>0</v>
      </c>
      <c r="N72" s="46">
        <f t="shared" si="15"/>
        <v>931564</v>
      </c>
      <c r="O72" s="47">
        <f t="shared" si="16"/>
        <v>24.265166315021752</v>
      </c>
      <c r="P72" s="9"/>
    </row>
    <row r="73" spans="1:119" ht="15.6">
      <c r="A73" s="29" t="s">
        <v>52</v>
      </c>
      <c r="B73" s="30"/>
      <c r="C73" s="31"/>
      <c r="D73" s="32">
        <f t="shared" ref="D73:M73" si="17">SUM(D74:D75)</f>
        <v>78079</v>
      </c>
      <c r="E73" s="32">
        <f t="shared" si="17"/>
        <v>0</v>
      </c>
      <c r="F73" s="32">
        <f t="shared" si="17"/>
        <v>0</v>
      </c>
      <c r="G73" s="32">
        <f t="shared" si="17"/>
        <v>2373476</v>
      </c>
      <c r="H73" s="32">
        <f t="shared" si="17"/>
        <v>0</v>
      </c>
      <c r="I73" s="32">
        <f t="shared" si="17"/>
        <v>4946161</v>
      </c>
      <c r="J73" s="32">
        <f t="shared" si="17"/>
        <v>225000</v>
      </c>
      <c r="K73" s="32">
        <f t="shared" si="17"/>
        <v>0</v>
      </c>
      <c r="L73" s="32">
        <f t="shared" si="17"/>
        <v>0</v>
      </c>
      <c r="M73" s="32">
        <f t="shared" si="17"/>
        <v>0</v>
      </c>
      <c r="N73" s="32">
        <f>SUM(D73:M73)</f>
        <v>7622716</v>
      </c>
      <c r="O73" s="45">
        <f t="shared" si="16"/>
        <v>198.55476543981663</v>
      </c>
      <c r="P73" s="9"/>
    </row>
    <row r="74" spans="1:119">
      <c r="A74" s="12"/>
      <c r="B74" s="25">
        <v>381</v>
      </c>
      <c r="C74" s="20" t="s">
        <v>77</v>
      </c>
      <c r="D74" s="46">
        <v>78079</v>
      </c>
      <c r="E74" s="46">
        <v>0</v>
      </c>
      <c r="F74" s="46">
        <v>0</v>
      </c>
      <c r="G74" s="46">
        <v>2373476</v>
      </c>
      <c r="H74" s="46">
        <v>0</v>
      </c>
      <c r="I74" s="46">
        <v>1084990</v>
      </c>
      <c r="J74" s="46">
        <v>225000</v>
      </c>
      <c r="K74" s="46">
        <v>0</v>
      </c>
      <c r="L74" s="46">
        <v>0</v>
      </c>
      <c r="M74" s="46">
        <v>0</v>
      </c>
      <c r="N74" s="46">
        <f>SUM(D74:M74)</f>
        <v>3761545</v>
      </c>
      <c r="O74" s="47">
        <f t="shared" si="16"/>
        <v>97.979865072543049</v>
      </c>
      <c r="P74" s="9"/>
    </row>
    <row r="75" spans="1:119" ht="15.6" thickBot="1">
      <c r="A75" s="12"/>
      <c r="B75" s="25">
        <v>389.9</v>
      </c>
      <c r="C75" s="20" t="s">
        <v>123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3861171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3861171</v>
      </c>
      <c r="O75" s="47">
        <f t="shared" si="16"/>
        <v>100.57490036727359</v>
      </c>
      <c r="P75" s="9"/>
    </row>
    <row r="76" spans="1:119" ht="16.2" thickBot="1">
      <c r="A76" s="14" t="s">
        <v>65</v>
      </c>
      <c r="B76" s="23"/>
      <c r="C76" s="22"/>
      <c r="D76" s="15">
        <f t="shared" ref="D76:M76" si="18">SUM(D5,D13,D22,D42,D58,D64,D73)</f>
        <v>48126953</v>
      </c>
      <c r="E76" s="15">
        <f t="shared" si="18"/>
        <v>10596159</v>
      </c>
      <c r="F76" s="15">
        <f t="shared" si="18"/>
        <v>0</v>
      </c>
      <c r="G76" s="15">
        <f t="shared" si="18"/>
        <v>5698481</v>
      </c>
      <c r="H76" s="15">
        <f t="shared" si="18"/>
        <v>0</v>
      </c>
      <c r="I76" s="15">
        <f t="shared" si="18"/>
        <v>37128160</v>
      </c>
      <c r="J76" s="15">
        <f t="shared" si="18"/>
        <v>1612807</v>
      </c>
      <c r="K76" s="15">
        <f t="shared" si="18"/>
        <v>38007050</v>
      </c>
      <c r="L76" s="15">
        <f t="shared" si="18"/>
        <v>0</v>
      </c>
      <c r="M76" s="15">
        <f t="shared" si="18"/>
        <v>0</v>
      </c>
      <c r="N76" s="15">
        <f>SUM(D76:M76)</f>
        <v>141169610</v>
      </c>
      <c r="O76" s="38">
        <f t="shared" si="16"/>
        <v>3677.1537599958324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124</v>
      </c>
      <c r="M78" s="118"/>
      <c r="N78" s="118"/>
      <c r="O78" s="43">
        <v>38391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95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SUM(D6:D14)</f>
        <v>23412842</v>
      </c>
      <c r="E5" s="27">
        <f t="shared" si="0"/>
        <v>4037755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27450597</v>
      </c>
      <c r="O5" s="33">
        <f t="shared" ref="O5:O36" si="1">(N5/O$81)</f>
        <v>727.5150270327573</v>
      </c>
      <c r="P5" s="6"/>
    </row>
    <row r="6" spans="1:133">
      <c r="A6" s="12"/>
      <c r="B6" s="25">
        <v>311</v>
      </c>
      <c r="C6" s="20" t="s">
        <v>3</v>
      </c>
      <c r="D6" s="46">
        <v>16561970</v>
      </c>
      <c r="E6" s="46">
        <v>4037755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20599725</v>
      </c>
      <c r="O6" s="47">
        <f t="shared" si="1"/>
        <v>545.94839923672214</v>
      </c>
      <c r="P6" s="9"/>
    </row>
    <row r="7" spans="1:133">
      <c r="A7" s="12"/>
      <c r="B7" s="25">
        <v>312.51</v>
      </c>
      <c r="C7" s="20" t="s">
        <v>87</v>
      </c>
      <c r="D7" s="46">
        <v>361395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361395</v>
      </c>
      <c r="O7" s="47">
        <f t="shared" si="1"/>
        <v>9.5779444503339342</v>
      </c>
      <c r="P7" s="9"/>
    </row>
    <row r="8" spans="1:133">
      <c r="A8" s="12"/>
      <c r="B8" s="25">
        <v>312.52</v>
      </c>
      <c r="C8" s="20" t="s">
        <v>88</v>
      </c>
      <c r="D8" s="46">
        <v>227692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227692</v>
      </c>
      <c r="O8" s="47">
        <f t="shared" si="1"/>
        <v>6.0344535142584546</v>
      </c>
      <c r="P8" s="9"/>
    </row>
    <row r="9" spans="1:133">
      <c r="A9" s="12"/>
      <c r="B9" s="25">
        <v>314.10000000000002</v>
      </c>
      <c r="C9" s="20" t="s">
        <v>11</v>
      </c>
      <c r="D9" s="46">
        <v>2877983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2877983</v>
      </c>
      <c r="O9" s="47">
        <f t="shared" si="1"/>
        <v>76.274329481607126</v>
      </c>
      <c r="P9" s="9"/>
    </row>
    <row r="10" spans="1:133">
      <c r="A10" s="12"/>
      <c r="B10" s="25">
        <v>314.3</v>
      </c>
      <c r="C10" s="20" t="s">
        <v>12</v>
      </c>
      <c r="D10" s="46">
        <v>1002483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1002483</v>
      </c>
      <c r="O10" s="47">
        <f t="shared" si="1"/>
        <v>26.568509487967773</v>
      </c>
      <c r="P10" s="9"/>
    </row>
    <row r="11" spans="1:133">
      <c r="A11" s="12"/>
      <c r="B11" s="25">
        <v>314.39999999999998</v>
      </c>
      <c r="C11" s="20" t="s">
        <v>13</v>
      </c>
      <c r="D11" s="46">
        <v>67657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67657</v>
      </c>
      <c r="O11" s="47">
        <f t="shared" si="1"/>
        <v>1.7930933955263437</v>
      </c>
      <c r="P11" s="9"/>
    </row>
    <row r="12" spans="1:133">
      <c r="A12" s="12"/>
      <c r="B12" s="25">
        <v>315</v>
      </c>
      <c r="C12" s="20" t="s">
        <v>14</v>
      </c>
      <c r="D12" s="46">
        <v>1794186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1794186</v>
      </c>
      <c r="O12" s="47">
        <f t="shared" si="1"/>
        <v>47.550779179476308</v>
      </c>
      <c r="P12" s="9"/>
    </row>
    <row r="13" spans="1:133">
      <c r="A13" s="12"/>
      <c r="B13" s="25">
        <v>316</v>
      </c>
      <c r="C13" s="20" t="s">
        <v>15</v>
      </c>
      <c r="D13" s="46">
        <v>392987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392987</v>
      </c>
      <c r="O13" s="47">
        <f t="shared" si="1"/>
        <v>10.415217852220927</v>
      </c>
      <c r="P13" s="9"/>
    </row>
    <row r="14" spans="1:133">
      <c r="A14" s="12"/>
      <c r="B14" s="25">
        <v>319</v>
      </c>
      <c r="C14" s="20" t="s">
        <v>16</v>
      </c>
      <c r="D14" s="46">
        <v>126489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126489</v>
      </c>
      <c r="O14" s="47">
        <f t="shared" si="1"/>
        <v>3.3523004346443339</v>
      </c>
      <c r="P14" s="9"/>
    </row>
    <row r="15" spans="1:133" ht="15.6">
      <c r="A15" s="29" t="s">
        <v>17</v>
      </c>
      <c r="B15" s="30"/>
      <c r="C15" s="31"/>
      <c r="D15" s="32">
        <f t="shared" ref="D15:M15" si="3">SUM(D16:D23)</f>
        <v>8188649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224381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8413030</v>
      </c>
      <c r="O15" s="45">
        <f t="shared" si="1"/>
        <v>222.96803773984948</v>
      </c>
      <c r="P15" s="10"/>
    </row>
    <row r="16" spans="1:133">
      <c r="A16" s="12"/>
      <c r="B16" s="25">
        <v>322</v>
      </c>
      <c r="C16" s="20" t="s">
        <v>0</v>
      </c>
      <c r="D16" s="46">
        <v>707535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707535</v>
      </c>
      <c r="O16" s="47">
        <f t="shared" si="1"/>
        <v>18.751590162196543</v>
      </c>
      <c r="P16" s="9"/>
    </row>
    <row r="17" spans="1:16">
      <c r="A17" s="12"/>
      <c r="B17" s="25">
        <v>323.10000000000002</v>
      </c>
      <c r="C17" s="20" t="s">
        <v>18</v>
      </c>
      <c r="D17" s="46">
        <v>2456175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2456175</v>
      </c>
      <c r="O17" s="47">
        <f t="shared" si="1"/>
        <v>65.095277218276266</v>
      </c>
      <c r="P17" s="9"/>
    </row>
    <row r="18" spans="1:16">
      <c r="A18" s="12"/>
      <c r="B18" s="25">
        <v>323.39999999999998</v>
      </c>
      <c r="C18" s="20" t="s">
        <v>19</v>
      </c>
      <c r="D18" s="46">
        <v>46546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46546</v>
      </c>
      <c r="O18" s="47">
        <f t="shared" si="1"/>
        <v>1.2335948266723207</v>
      </c>
      <c r="P18" s="9"/>
    </row>
    <row r="19" spans="1:16">
      <c r="A19" s="12"/>
      <c r="B19" s="25">
        <v>323.89999999999998</v>
      </c>
      <c r="C19" s="20" t="s">
        <v>20</v>
      </c>
      <c r="D19" s="46">
        <v>78256</v>
      </c>
      <c r="E19" s="46">
        <v>0</v>
      </c>
      <c r="F19" s="46">
        <v>0</v>
      </c>
      <c r="G19" s="46">
        <v>0</v>
      </c>
      <c r="H19" s="46">
        <v>0</v>
      </c>
      <c r="I19" s="46">
        <v>213018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291274</v>
      </c>
      <c r="O19" s="47">
        <f t="shared" si="1"/>
        <v>7.7195483939361811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3417</v>
      </c>
      <c r="O20" s="47">
        <f t="shared" si="1"/>
        <v>9.0559737093183504E-2</v>
      </c>
      <c r="P20" s="9"/>
    </row>
    <row r="21" spans="1:16">
      <c r="A21" s="12"/>
      <c r="B21" s="25">
        <v>324.22000000000003</v>
      </c>
      <c r="C21" s="20" t="s">
        <v>97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7946</v>
      </c>
      <c r="O21" s="47">
        <f t="shared" si="1"/>
        <v>0.21059048022898336</v>
      </c>
      <c r="P21" s="9"/>
    </row>
    <row r="22" spans="1:16">
      <c r="A22" s="12"/>
      <c r="B22" s="25">
        <v>325.2</v>
      </c>
      <c r="C22" s="20" t="s">
        <v>22</v>
      </c>
      <c r="D22" s="46">
        <v>4701930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4701930</v>
      </c>
      <c r="O22" s="47">
        <f t="shared" si="1"/>
        <v>124.61385561327255</v>
      </c>
      <c r="P22" s="9"/>
    </row>
    <row r="23" spans="1:16">
      <c r="A23" s="12"/>
      <c r="B23" s="25">
        <v>329</v>
      </c>
      <c r="C23" s="20" t="s">
        <v>23</v>
      </c>
      <c r="D23" s="46">
        <v>198207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5">SUM(D23:M23)</f>
        <v>198207</v>
      </c>
      <c r="O23" s="47">
        <f t="shared" si="1"/>
        <v>5.2530213081734338</v>
      </c>
      <c r="P23" s="9"/>
    </row>
    <row r="24" spans="1:16" ht="15.6">
      <c r="A24" s="29" t="s">
        <v>25</v>
      </c>
      <c r="B24" s="30"/>
      <c r="C24" s="31"/>
      <c r="D24" s="32">
        <f t="shared" ref="D24:M24" si="6">SUM(D25:D43)</f>
        <v>2976069</v>
      </c>
      <c r="E24" s="32">
        <f t="shared" si="6"/>
        <v>4554768</v>
      </c>
      <c r="F24" s="32">
        <f t="shared" si="6"/>
        <v>0</v>
      </c>
      <c r="G24" s="32">
        <f t="shared" si="6"/>
        <v>2021608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9552445</v>
      </c>
      <c r="O24" s="45">
        <f t="shared" si="1"/>
        <v>253.16561539277006</v>
      </c>
      <c r="P24" s="10"/>
    </row>
    <row r="25" spans="1:16">
      <c r="A25" s="12"/>
      <c r="B25" s="25">
        <v>331.2</v>
      </c>
      <c r="C25" s="20" t="s">
        <v>24</v>
      </c>
      <c r="D25" s="46">
        <v>0</v>
      </c>
      <c r="E25" s="46">
        <v>0</v>
      </c>
      <c r="F25" s="46">
        <v>0</v>
      </c>
      <c r="G25" s="46">
        <v>446366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446366</v>
      </c>
      <c r="O25" s="47">
        <f t="shared" si="1"/>
        <v>11.829905650376338</v>
      </c>
      <c r="P25" s="9"/>
    </row>
    <row r="26" spans="1:16">
      <c r="A26" s="12"/>
      <c r="B26" s="25">
        <v>331.39</v>
      </c>
      <c r="C26" s="20" t="s">
        <v>27</v>
      </c>
      <c r="D26" s="46">
        <v>0</v>
      </c>
      <c r="E26" s="46">
        <v>0</v>
      </c>
      <c r="F26" s="46">
        <v>0</v>
      </c>
      <c r="G26" s="46">
        <v>336453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336453</v>
      </c>
      <c r="O26" s="47">
        <f t="shared" si="1"/>
        <v>8.9169140252305734</v>
      </c>
      <c r="P26" s="9"/>
    </row>
    <row r="27" spans="1:16">
      <c r="A27" s="12"/>
      <c r="B27" s="25">
        <v>331.49</v>
      </c>
      <c r="C27" s="20" t="s">
        <v>28</v>
      </c>
      <c r="D27" s="46">
        <v>0</v>
      </c>
      <c r="E27" s="46">
        <v>0</v>
      </c>
      <c r="F27" s="46">
        <v>0</v>
      </c>
      <c r="G27" s="46">
        <v>177000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177000</v>
      </c>
      <c r="O27" s="47">
        <f t="shared" si="1"/>
        <v>4.6909784798049401</v>
      </c>
      <c r="P27" s="9"/>
    </row>
    <row r="28" spans="1:16">
      <c r="A28" s="12"/>
      <c r="B28" s="25">
        <v>331.5</v>
      </c>
      <c r="C28" s="20" t="s">
        <v>26</v>
      </c>
      <c r="D28" s="46">
        <v>0</v>
      </c>
      <c r="E28" s="46">
        <v>0</v>
      </c>
      <c r="F28" s="46">
        <v>0</v>
      </c>
      <c r="G28" s="46">
        <v>88695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88695</v>
      </c>
      <c r="O28" s="47">
        <f t="shared" si="1"/>
        <v>2.350657267041238</v>
      </c>
      <c r="P28" s="9"/>
    </row>
    <row r="29" spans="1:16">
      <c r="A29" s="12"/>
      <c r="B29" s="25">
        <v>331.69</v>
      </c>
      <c r="C29" s="20" t="s">
        <v>104</v>
      </c>
      <c r="D29" s="46">
        <v>0</v>
      </c>
      <c r="E29" s="46">
        <v>0</v>
      </c>
      <c r="F29" s="46">
        <v>0</v>
      </c>
      <c r="G29" s="46">
        <v>107488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107488</v>
      </c>
      <c r="O29" s="47">
        <f t="shared" si="1"/>
        <v>2.8487225697021095</v>
      </c>
      <c r="P29" s="9"/>
    </row>
    <row r="30" spans="1:16">
      <c r="A30" s="12"/>
      <c r="B30" s="25">
        <v>331.7</v>
      </c>
      <c r="C30" s="20" t="s">
        <v>105</v>
      </c>
      <c r="D30" s="46">
        <v>0</v>
      </c>
      <c r="E30" s="46">
        <v>0</v>
      </c>
      <c r="F30" s="46">
        <v>0</v>
      </c>
      <c r="G30" s="46">
        <v>4531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4531</v>
      </c>
      <c r="O30" s="47">
        <f t="shared" si="1"/>
        <v>0.12008374854235132</v>
      </c>
      <c r="P30" s="9"/>
    </row>
    <row r="31" spans="1:16">
      <c r="A31" s="12"/>
      <c r="B31" s="25">
        <v>334.7</v>
      </c>
      <c r="C31" s="20" t="s">
        <v>33</v>
      </c>
      <c r="D31" s="46">
        <v>0</v>
      </c>
      <c r="E31" s="46">
        <v>0</v>
      </c>
      <c r="F31" s="46">
        <v>0</v>
      </c>
      <c r="G31" s="46">
        <v>210195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210195</v>
      </c>
      <c r="O31" s="47">
        <f t="shared" si="1"/>
        <v>5.5707357150429342</v>
      </c>
      <c r="P31" s="9"/>
    </row>
    <row r="32" spans="1:16">
      <c r="A32" s="12"/>
      <c r="B32" s="25">
        <v>335.12</v>
      </c>
      <c r="C32" s="20" t="s">
        <v>34</v>
      </c>
      <c r="D32" s="46">
        <v>741230</v>
      </c>
      <c r="E32" s="46">
        <v>285252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1026482</v>
      </c>
      <c r="O32" s="47">
        <f t="shared" si="1"/>
        <v>27.204547863882116</v>
      </c>
      <c r="P32" s="9"/>
    </row>
    <row r="33" spans="1:16">
      <c r="A33" s="12"/>
      <c r="B33" s="25">
        <v>335.14</v>
      </c>
      <c r="C33" s="20" t="s">
        <v>35</v>
      </c>
      <c r="D33" s="46">
        <v>23306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23306</v>
      </c>
      <c r="O33" s="47">
        <f t="shared" si="1"/>
        <v>0.61767200254425947</v>
      </c>
      <c r="P33" s="9"/>
    </row>
    <row r="34" spans="1:16">
      <c r="A34" s="12"/>
      <c r="B34" s="25">
        <v>335.15</v>
      </c>
      <c r="C34" s="20" t="s">
        <v>36</v>
      </c>
      <c r="D34" s="46">
        <v>22448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22448</v>
      </c>
      <c r="O34" s="47">
        <f t="shared" si="1"/>
        <v>0.59493268313367964</v>
      </c>
      <c r="P34" s="9"/>
    </row>
    <row r="35" spans="1:16">
      <c r="A35" s="12"/>
      <c r="B35" s="25">
        <v>335.18</v>
      </c>
      <c r="C35" s="20" t="s">
        <v>37</v>
      </c>
      <c r="D35" s="46">
        <v>2047824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2047824</v>
      </c>
      <c r="O35" s="47">
        <f t="shared" si="1"/>
        <v>54.27287183292696</v>
      </c>
      <c r="P35" s="9"/>
    </row>
    <row r="36" spans="1:16">
      <c r="A36" s="12"/>
      <c r="B36" s="25">
        <v>335.21</v>
      </c>
      <c r="C36" s="20" t="s">
        <v>38</v>
      </c>
      <c r="D36" s="46">
        <v>26542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26542</v>
      </c>
      <c r="O36" s="47">
        <f t="shared" si="1"/>
        <v>0.70343475034453518</v>
      </c>
      <c r="P36" s="9"/>
    </row>
    <row r="37" spans="1:16">
      <c r="A37" s="12"/>
      <c r="B37" s="25">
        <v>335.49</v>
      </c>
      <c r="C37" s="20" t="s">
        <v>39</v>
      </c>
      <c r="D37" s="46">
        <v>36092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36092</v>
      </c>
      <c r="O37" s="47">
        <f t="shared" ref="O37:O68" si="8">(N37/O$81)</f>
        <v>0.95653556662779604</v>
      </c>
      <c r="P37" s="9"/>
    </row>
    <row r="38" spans="1:16">
      <c r="A38" s="12"/>
      <c r="B38" s="25">
        <v>337.2</v>
      </c>
      <c r="C38" s="20" t="s">
        <v>40</v>
      </c>
      <c r="D38" s="46">
        <v>0</v>
      </c>
      <c r="E38" s="46">
        <v>0</v>
      </c>
      <c r="F38" s="46">
        <v>0</v>
      </c>
      <c r="G38" s="46">
        <v>115844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9">SUM(D38:M38)</f>
        <v>115844</v>
      </c>
      <c r="O38" s="47">
        <f t="shared" si="8"/>
        <v>3.070179158274144</v>
      </c>
      <c r="P38" s="9"/>
    </row>
    <row r="39" spans="1:16">
      <c r="A39" s="12"/>
      <c r="B39" s="25">
        <v>337.3</v>
      </c>
      <c r="C39" s="20" t="s">
        <v>41</v>
      </c>
      <c r="D39" s="46">
        <v>0</v>
      </c>
      <c r="E39" s="46">
        <v>0</v>
      </c>
      <c r="F39" s="46">
        <v>0</v>
      </c>
      <c r="G39" s="46">
        <v>10250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10250</v>
      </c>
      <c r="O39" s="47">
        <f t="shared" si="8"/>
        <v>0.27165270857627477</v>
      </c>
      <c r="P39" s="9"/>
    </row>
    <row r="40" spans="1:16">
      <c r="A40" s="12"/>
      <c r="B40" s="25">
        <v>337.4</v>
      </c>
      <c r="C40" s="20" t="s">
        <v>42</v>
      </c>
      <c r="D40" s="46">
        <v>0</v>
      </c>
      <c r="E40" s="46">
        <v>0</v>
      </c>
      <c r="F40" s="46">
        <v>0</v>
      </c>
      <c r="G40" s="46">
        <v>76380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76380</v>
      </c>
      <c r="O40" s="47">
        <f t="shared" si="8"/>
        <v>2.0242764762005723</v>
      </c>
      <c r="P40" s="9"/>
    </row>
    <row r="41" spans="1:16">
      <c r="A41" s="12"/>
      <c r="B41" s="25">
        <v>337.6</v>
      </c>
      <c r="C41" s="20" t="s">
        <v>43</v>
      </c>
      <c r="D41" s="46">
        <v>0</v>
      </c>
      <c r="E41" s="46">
        <v>0</v>
      </c>
      <c r="F41" s="46">
        <v>0</v>
      </c>
      <c r="G41" s="46">
        <v>82746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82746</v>
      </c>
      <c r="O41" s="47">
        <f t="shared" si="8"/>
        <v>2.1929926852538957</v>
      </c>
      <c r="P41" s="9"/>
    </row>
    <row r="42" spans="1:16">
      <c r="A42" s="12"/>
      <c r="B42" s="25">
        <v>337.7</v>
      </c>
      <c r="C42" s="20" t="s">
        <v>44</v>
      </c>
      <c r="D42" s="46">
        <v>0</v>
      </c>
      <c r="E42" s="46">
        <v>0</v>
      </c>
      <c r="F42" s="46">
        <v>0</v>
      </c>
      <c r="G42" s="46">
        <v>365660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365660</v>
      </c>
      <c r="O42" s="47">
        <f t="shared" si="8"/>
        <v>9.6909784798049401</v>
      </c>
      <c r="P42" s="9"/>
    </row>
    <row r="43" spans="1:16">
      <c r="A43" s="12"/>
      <c r="B43" s="25">
        <v>338</v>
      </c>
      <c r="C43" s="20" t="s">
        <v>45</v>
      </c>
      <c r="D43" s="46">
        <v>78627</v>
      </c>
      <c r="E43" s="46">
        <v>4269516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4348143</v>
      </c>
      <c r="O43" s="47">
        <f t="shared" si="8"/>
        <v>115.2375437294604</v>
      </c>
      <c r="P43" s="9"/>
    </row>
    <row r="44" spans="1:16" ht="15.6">
      <c r="A44" s="29" t="s">
        <v>50</v>
      </c>
      <c r="B44" s="30"/>
      <c r="C44" s="31"/>
      <c r="D44" s="32">
        <f t="shared" ref="D44:M44" si="10">SUM(D45:D59)</f>
        <v>5765266</v>
      </c>
      <c r="E44" s="32">
        <f t="shared" si="10"/>
        <v>1440695</v>
      </c>
      <c r="F44" s="32">
        <f t="shared" si="10"/>
        <v>0</v>
      </c>
      <c r="G44" s="32">
        <f t="shared" si="10"/>
        <v>107367</v>
      </c>
      <c r="H44" s="32">
        <f t="shared" si="10"/>
        <v>0</v>
      </c>
      <c r="I44" s="32">
        <f t="shared" si="10"/>
        <v>29128524</v>
      </c>
      <c r="J44" s="32">
        <f t="shared" si="10"/>
        <v>1313741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37755593</v>
      </c>
      <c r="O44" s="45">
        <f t="shared" si="8"/>
        <v>1000.6252782783844</v>
      </c>
      <c r="P44" s="10"/>
    </row>
    <row r="45" spans="1:16">
      <c r="A45" s="12"/>
      <c r="B45" s="25">
        <v>341.2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1313741</v>
      </c>
      <c r="K45" s="46">
        <v>0</v>
      </c>
      <c r="L45" s="46">
        <v>0</v>
      </c>
      <c r="M45" s="46">
        <v>0</v>
      </c>
      <c r="N45" s="46">
        <f t="shared" ref="N45:N59" si="11">SUM(D45:M45)</f>
        <v>1313741</v>
      </c>
      <c r="O45" s="47">
        <f t="shared" si="8"/>
        <v>34.817687904166227</v>
      </c>
      <c r="P45" s="9"/>
    </row>
    <row r="46" spans="1:16">
      <c r="A46" s="12"/>
      <c r="B46" s="25">
        <v>341.9</v>
      </c>
      <c r="C46" s="20" t="s">
        <v>54</v>
      </c>
      <c r="D46" s="46">
        <v>897361</v>
      </c>
      <c r="E46" s="46">
        <v>22588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919949</v>
      </c>
      <c r="O46" s="47">
        <f t="shared" si="8"/>
        <v>24.381135375808331</v>
      </c>
      <c r="P46" s="9"/>
    </row>
    <row r="47" spans="1:16">
      <c r="A47" s="12"/>
      <c r="B47" s="25">
        <v>342.1</v>
      </c>
      <c r="C47" s="20" t="s">
        <v>55</v>
      </c>
      <c r="D47" s="46">
        <v>103832</v>
      </c>
      <c r="E47" s="46">
        <v>1176185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1280017</v>
      </c>
      <c r="O47" s="47">
        <f t="shared" si="8"/>
        <v>33.923910738895366</v>
      </c>
      <c r="P47" s="9"/>
    </row>
    <row r="48" spans="1:16">
      <c r="A48" s="12"/>
      <c r="B48" s="25">
        <v>342.2</v>
      </c>
      <c r="C48" s="20" t="s">
        <v>56</v>
      </c>
      <c r="D48" s="46">
        <v>305529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305529</v>
      </c>
      <c r="O48" s="47">
        <f t="shared" si="8"/>
        <v>8.0973444291317715</v>
      </c>
      <c r="P48" s="9"/>
    </row>
    <row r="49" spans="1:16">
      <c r="A49" s="12"/>
      <c r="B49" s="25">
        <v>342.6</v>
      </c>
      <c r="C49" s="20" t="s">
        <v>57</v>
      </c>
      <c r="D49" s="46">
        <v>1145584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1145584</v>
      </c>
      <c r="O49" s="47">
        <f t="shared" si="8"/>
        <v>30.361072829428601</v>
      </c>
      <c r="P49" s="9"/>
    </row>
    <row r="50" spans="1:16">
      <c r="A50" s="12"/>
      <c r="B50" s="25">
        <v>342.9</v>
      </c>
      <c r="C50" s="20" t="s">
        <v>58</v>
      </c>
      <c r="D50" s="46">
        <v>42067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42067</v>
      </c>
      <c r="O50" s="47">
        <f t="shared" si="8"/>
        <v>1.1148892187003074</v>
      </c>
      <c r="P50" s="9"/>
    </row>
    <row r="51" spans="1:16">
      <c r="A51" s="12"/>
      <c r="B51" s="25">
        <v>343.3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11655763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11655763</v>
      </c>
      <c r="O51" s="47">
        <f t="shared" si="8"/>
        <v>308.90922824128063</v>
      </c>
      <c r="P51" s="9"/>
    </row>
    <row r="52" spans="1:16">
      <c r="A52" s="12"/>
      <c r="B52" s="25">
        <v>343.4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4970460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4970460</v>
      </c>
      <c r="O52" s="47">
        <f t="shared" si="8"/>
        <v>131.73062652390544</v>
      </c>
      <c r="P52" s="9"/>
    </row>
    <row r="53" spans="1:16">
      <c r="A53" s="12"/>
      <c r="B53" s="25">
        <v>343.5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10297128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10297128</v>
      </c>
      <c r="O53" s="47">
        <f t="shared" si="8"/>
        <v>272.9017279762536</v>
      </c>
      <c r="P53" s="9"/>
    </row>
    <row r="54" spans="1:16">
      <c r="A54" s="12"/>
      <c r="B54" s="25">
        <v>343.8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225759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225759</v>
      </c>
      <c r="O54" s="47">
        <f t="shared" si="8"/>
        <v>5.9832237888264599</v>
      </c>
      <c r="P54" s="9"/>
    </row>
    <row r="55" spans="1:16">
      <c r="A55" s="12"/>
      <c r="B55" s="25">
        <v>343.9</v>
      </c>
      <c r="C55" s="20" t="s">
        <v>99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1979414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1979414</v>
      </c>
      <c r="O55" s="47">
        <f t="shared" si="8"/>
        <v>52.45982190183399</v>
      </c>
      <c r="P55" s="9"/>
    </row>
    <row r="56" spans="1:16">
      <c r="A56" s="12"/>
      <c r="B56" s="25">
        <v>344.5</v>
      </c>
      <c r="C56" s="20" t="s">
        <v>63</v>
      </c>
      <c r="D56" s="46">
        <v>0</v>
      </c>
      <c r="E56" s="46">
        <v>230745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230745</v>
      </c>
      <c r="O56" s="47">
        <f t="shared" si="8"/>
        <v>6.1153662673592706</v>
      </c>
      <c r="P56" s="9"/>
    </row>
    <row r="57" spans="1:16">
      <c r="A57" s="12"/>
      <c r="B57" s="25">
        <v>346.9</v>
      </c>
      <c r="C57" s="20" t="s">
        <v>106</v>
      </c>
      <c r="D57" s="46">
        <v>25202</v>
      </c>
      <c r="E57" s="46">
        <v>0</v>
      </c>
      <c r="F57" s="46">
        <v>0</v>
      </c>
      <c r="G57" s="46">
        <v>107367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132569</v>
      </c>
      <c r="O57" s="47">
        <f t="shared" si="8"/>
        <v>3.5134368705607972</v>
      </c>
      <c r="P57" s="9"/>
    </row>
    <row r="58" spans="1:16">
      <c r="A58" s="12"/>
      <c r="B58" s="25">
        <v>347.2</v>
      </c>
      <c r="C58" s="20" t="s">
        <v>64</v>
      </c>
      <c r="D58" s="46">
        <v>60314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60314</v>
      </c>
      <c r="O58" s="47">
        <f t="shared" si="8"/>
        <v>1.5984840453726281</v>
      </c>
      <c r="P58" s="9"/>
    </row>
    <row r="59" spans="1:16">
      <c r="A59" s="12"/>
      <c r="B59" s="25">
        <v>349</v>
      </c>
      <c r="C59" s="20" t="s">
        <v>1</v>
      </c>
      <c r="D59" s="46">
        <v>3185377</v>
      </c>
      <c r="E59" s="46">
        <v>11177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3196554</v>
      </c>
      <c r="O59" s="47">
        <f t="shared" si="8"/>
        <v>84.717322166861024</v>
      </c>
      <c r="P59" s="9"/>
    </row>
    <row r="60" spans="1:16" ht="15.6">
      <c r="A60" s="29" t="s">
        <v>51</v>
      </c>
      <c r="B60" s="30"/>
      <c r="C60" s="31"/>
      <c r="D60" s="32">
        <f t="shared" ref="D60:M60" si="12">SUM(D61:D65)</f>
        <v>631078</v>
      </c>
      <c r="E60" s="32">
        <f t="shared" si="12"/>
        <v>306929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ref="N60:N67" si="13">SUM(D60:M60)</f>
        <v>938007</v>
      </c>
      <c r="O60" s="45">
        <f t="shared" si="8"/>
        <v>24.85972119156154</v>
      </c>
      <c r="P60" s="10"/>
    </row>
    <row r="61" spans="1:16">
      <c r="A61" s="13"/>
      <c r="B61" s="39">
        <v>351.2</v>
      </c>
      <c r="C61" s="21" t="s">
        <v>89</v>
      </c>
      <c r="D61" s="46">
        <v>0</v>
      </c>
      <c r="E61" s="46">
        <v>8038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8038</v>
      </c>
      <c r="O61" s="47">
        <f t="shared" si="8"/>
        <v>0.21302872893035091</v>
      </c>
      <c r="P61" s="9"/>
    </row>
    <row r="62" spans="1:16">
      <c r="A62" s="13"/>
      <c r="B62" s="39">
        <v>351.3</v>
      </c>
      <c r="C62" s="21" t="s">
        <v>67</v>
      </c>
      <c r="D62" s="46">
        <v>194130</v>
      </c>
      <c r="E62" s="46">
        <v>-1819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192311</v>
      </c>
      <c r="O62" s="47">
        <f t="shared" si="8"/>
        <v>5.0967613696597054</v>
      </c>
      <c r="P62" s="9"/>
    </row>
    <row r="63" spans="1:16">
      <c r="A63" s="13"/>
      <c r="B63" s="39">
        <v>354</v>
      </c>
      <c r="C63" s="21" t="s">
        <v>68</v>
      </c>
      <c r="D63" s="46">
        <v>436948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436948</v>
      </c>
      <c r="O63" s="47">
        <f t="shared" si="8"/>
        <v>11.580303190925475</v>
      </c>
      <c r="P63" s="9"/>
    </row>
    <row r="64" spans="1:16">
      <c r="A64" s="13"/>
      <c r="B64" s="39">
        <v>355</v>
      </c>
      <c r="C64" s="21" t="s">
        <v>90</v>
      </c>
      <c r="D64" s="46">
        <v>0</v>
      </c>
      <c r="E64" s="46">
        <v>244002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244002</v>
      </c>
      <c r="O64" s="47">
        <f t="shared" si="8"/>
        <v>6.4667126046856778</v>
      </c>
      <c r="P64" s="9"/>
    </row>
    <row r="65" spans="1:119">
      <c r="A65" s="13"/>
      <c r="B65" s="39">
        <v>356</v>
      </c>
      <c r="C65" s="21" t="s">
        <v>91</v>
      </c>
      <c r="D65" s="46">
        <v>0</v>
      </c>
      <c r="E65" s="46">
        <v>56708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56708</v>
      </c>
      <c r="O65" s="47">
        <f t="shared" si="8"/>
        <v>1.5029152973603308</v>
      </c>
      <c r="P65" s="9"/>
    </row>
    <row r="66" spans="1:119" ht="15.6">
      <c r="A66" s="29" t="s">
        <v>4</v>
      </c>
      <c r="B66" s="30"/>
      <c r="C66" s="31"/>
      <c r="D66" s="32">
        <f t="shared" ref="D66:M66" si="14">SUM(D67:D75)</f>
        <v>2568305</v>
      </c>
      <c r="E66" s="32">
        <f t="shared" si="14"/>
        <v>854160</v>
      </c>
      <c r="F66" s="32">
        <f t="shared" si="14"/>
        <v>0</v>
      </c>
      <c r="G66" s="32">
        <f t="shared" si="14"/>
        <v>762368</v>
      </c>
      <c r="H66" s="32">
        <f t="shared" si="14"/>
        <v>0</v>
      </c>
      <c r="I66" s="32">
        <f t="shared" si="14"/>
        <v>430387</v>
      </c>
      <c r="J66" s="32">
        <f t="shared" si="14"/>
        <v>79434</v>
      </c>
      <c r="K66" s="32">
        <f t="shared" si="14"/>
        <v>41020293</v>
      </c>
      <c r="L66" s="32">
        <f t="shared" si="14"/>
        <v>0</v>
      </c>
      <c r="M66" s="32">
        <f t="shared" si="14"/>
        <v>0</v>
      </c>
      <c r="N66" s="32">
        <f t="shared" si="13"/>
        <v>45714947</v>
      </c>
      <c r="O66" s="45">
        <f t="shared" si="8"/>
        <v>1211.5696756069119</v>
      </c>
      <c r="P66" s="10"/>
    </row>
    <row r="67" spans="1:119">
      <c r="A67" s="12"/>
      <c r="B67" s="25">
        <v>361.1</v>
      </c>
      <c r="C67" s="20" t="s">
        <v>69</v>
      </c>
      <c r="D67" s="46">
        <v>149112</v>
      </c>
      <c r="E67" s="46">
        <v>166916</v>
      </c>
      <c r="F67" s="46">
        <v>0</v>
      </c>
      <c r="G67" s="46">
        <v>2861</v>
      </c>
      <c r="H67" s="46">
        <v>0</v>
      </c>
      <c r="I67" s="46">
        <v>227382</v>
      </c>
      <c r="J67" s="46">
        <v>54031</v>
      </c>
      <c r="K67" s="46">
        <v>1928451</v>
      </c>
      <c r="L67" s="46">
        <v>0</v>
      </c>
      <c r="M67" s="46">
        <v>0</v>
      </c>
      <c r="N67" s="46">
        <f t="shared" si="13"/>
        <v>2528753</v>
      </c>
      <c r="O67" s="47">
        <f t="shared" si="8"/>
        <v>67.018790416622494</v>
      </c>
      <c r="P67" s="9"/>
    </row>
    <row r="68" spans="1:119">
      <c r="A68" s="12"/>
      <c r="B68" s="25">
        <v>361.3</v>
      </c>
      <c r="C68" s="20" t="s">
        <v>70</v>
      </c>
      <c r="D68" s="46">
        <v>-16499</v>
      </c>
      <c r="E68" s="46">
        <v>-15145</v>
      </c>
      <c r="F68" s="46">
        <v>0</v>
      </c>
      <c r="G68" s="46">
        <v>6575</v>
      </c>
      <c r="H68" s="46">
        <v>0</v>
      </c>
      <c r="I68" s="46">
        <v>73134</v>
      </c>
      <c r="J68" s="46">
        <v>0</v>
      </c>
      <c r="K68" s="46">
        <v>24047900</v>
      </c>
      <c r="L68" s="46">
        <v>0</v>
      </c>
      <c r="M68" s="46">
        <v>0</v>
      </c>
      <c r="N68" s="46">
        <f t="shared" ref="N68:N75" si="15">SUM(D68:M68)</f>
        <v>24095965</v>
      </c>
      <c r="O68" s="47">
        <f t="shared" si="8"/>
        <v>638.60821053747486</v>
      </c>
      <c r="P68" s="9"/>
    </row>
    <row r="69" spans="1:119">
      <c r="A69" s="12"/>
      <c r="B69" s="25">
        <v>361.4</v>
      </c>
      <c r="C69" s="20" t="s">
        <v>93</v>
      </c>
      <c r="D69" s="46">
        <v>52279</v>
      </c>
      <c r="E69" s="46">
        <v>39224</v>
      </c>
      <c r="F69" s="46">
        <v>0</v>
      </c>
      <c r="G69" s="46">
        <v>0</v>
      </c>
      <c r="H69" s="46">
        <v>0</v>
      </c>
      <c r="I69" s="46">
        <v>72050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163553</v>
      </c>
      <c r="O69" s="47">
        <f t="shared" ref="O69:O79" si="16">(N69/O$81)</f>
        <v>4.3345966288561435</v>
      </c>
      <c r="P69" s="9"/>
    </row>
    <row r="70" spans="1:119">
      <c r="A70" s="12"/>
      <c r="B70" s="25">
        <v>362</v>
      </c>
      <c r="C70" s="20" t="s">
        <v>71</v>
      </c>
      <c r="D70" s="46">
        <v>309088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309088</v>
      </c>
      <c r="O70" s="47">
        <f t="shared" si="16"/>
        <v>8.1916675500901093</v>
      </c>
      <c r="P70" s="9"/>
    </row>
    <row r="71" spans="1:119">
      <c r="A71" s="12"/>
      <c r="B71" s="25">
        <v>364</v>
      </c>
      <c r="C71" s="20" t="s">
        <v>72</v>
      </c>
      <c r="D71" s="46">
        <v>35055</v>
      </c>
      <c r="E71" s="46">
        <v>0</v>
      </c>
      <c r="F71" s="46">
        <v>0</v>
      </c>
      <c r="G71" s="46">
        <v>0</v>
      </c>
      <c r="H71" s="46">
        <v>0</v>
      </c>
      <c r="I71" s="46">
        <v>12349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47404</v>
      </c>
      <c r="O71" s="47">
        <f t="shared" si="16"/>
        <v>1.2563341460829005</v>
      </c>
      <c r="P71" s="9"/>
    </row>
    <row r="72" spans="1:119">
      <c r="A72" s="12"/>
      <c r="B72" s="25">
        <v>366</v>
      </c>
      <c r="C72" s="20" t="s">
        <v>101</v>
      </c>
      <c r="D72" s="46">
        <v>0</v>
      </c>
      <c r="E72" s="46">
        <v>-5000</v>
      </c>
      <c r="F72" s="46">
        <v>0</v>
      </c>
      <c r="G72" s="46">
        <v>105000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100000</v>
      </c>
      <c r="O72" s="47">
        <f t="shared" si="16"/>
        <v>2.6502703275734123</v>
      </c>
      <c r="P72" s="9"/>
    </row>
    <row r="73" spans="1:119">
      <c r="A73" s="12"/>
      <c r="B73" s="25">
        <v>368</v>
      </c>
      <c r="C73" s="20" t="s">
        <v>74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15043942</v>
      </c>
      <c r="L73" s="46">
        <v>0</v>
      </c>
      <c r="M73" s="46">
        <v>0</v>
      </c>
      <c r="N73" s="46">
        <f t="shared" si="15"/>
        <v>15043942</v>
      </c>
      <c r="O73" s="47">
        <f t="shared" si="16"/>
        <v>398.7051309233542</v>
      </c>
      <c r="P73" s="9"/>
    </row>
    <row r="74" spans="1:119">
      <c r="A74" s="12"/>
      <c r="B74" s="25">
        <v>369.4</v>
      </c>
      <c r="C74" s="20" t="s">
        <v>75</v>
      </c>
      <c r="D74" s="46">
        <v>1818151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1818151</v>
      </c>
      <c r="O74" s="47">
        <f t="shared" si="16"/>
        <v>48.185916463479273</v>
      </c>
      <c r="P74" s="9"/>
    </row>
    <row r="75" spans="1:119">
      <c r="A75" s="12"/>
      <c r="B75" s="25">
        <v>369.9</v>
      </c>
      <c r="C75" s="20" t="s">
        <v>76</v>
      </c>
      <c r="D75" s="46">
        <v>221119</v>
      </c>
      <c r="E75" s="46">
        <v>668165</v>
      </c>
      <c r="F75" s="46">
        <v>0</v>
      </c>
      <c r="G75" s="46">
        <v>647932</v>
      </c>
      <c r="H75" s="46">
        <v>0</v>
      </c>
      <c r="I75" s="46">
        <v>45472</v>
      </c>
      <c r="J75" s="46">
        <v>25403</v>
      </c>
      <c r="K75" s="46">
        <v>0</v>
      </c>
      <c r="L75" s="46">
        <v>0</v>
      </c>
      <c r="M75" s="46">
        <v>0</v>
      </c>
      <c r="N75" s="46">
        <f t="shared" si="15"/>
        <v>1608091</v>
      </c>
      <c r="O75" s="47">
        <f t="shared" si="16"/>
        <v>42.618758613378567</v>
      </c>
      <c r="P75" s="9"/>
    </row>
    <row r="76" spans="1:119" ht="15.6">
      <c r="A76" s="29" t="s">
        <v>52</v>
      </c>
      <c r="B76" s="30"/>
      <c r="C76" s="31"/>
      <c r="D76" s="32">
        <f t="shared" ref="D76:M76" si="17">SUM(D77:D78)</f>
        <v>92996</v>
      </c>
      <c r="E76" s="32">
        <f t="shared" si="17"/>
        <v>250000</v>
      </c>
      <c r="F76" s="32">
        <f t="shared" si="17"/>
        <v>0</v>
      </c>
      <c r="G76" s="32">
        <f t="shared" si="17"/>
        <v>2168600</v>
      </c>
      <c r="H76" s="32">
        <f t="shared" si="17"/>
        <v>0</v>
      </c>
      <c r="I76" s="32">
        <f t="shared" si="17"/>
        <v>1139168</v>
      </c>
      <c r="J76" s="32">
        <f t="shared" si="17"/>
        <v>225000</v>
      </c>
      <c r="K76" s="32">
        <f t="shared" si="17"/>
        <v>0</v>
      </c>
      <c r="L76" s="32">
        <f t="shared" si="17"/>
        <v>0</v>
      </c>
      <c r="M76" s="32">
        <f t="shared" si="17"/>
        <v>0</v>
      </c>
      <c r="N76" s="32">
        <f>SUM(D76:M76)</f>
        <v>3875764</v>
      </c>
      <c r="O76" s="45">
        <f t="shared" si="16"/>
        <v>102.7182232587724</v>
      </c>
      <c r="P76" s="9"/>
    </row>
    <row r="77" spans="1:119">
      <c r="A77" s="12"/>
      <c r="B77" s="25">
        <v>381</v>
      </c>
      <c r="C77" s="20" t="s">
        <v>77</v>
      </c>
      <c r="D77" s="46">
        <v>92996</v>
      </c>
      <c r="E77" s="46">
        <v>250000</v>
      </c>
      <c r="F77" s="46">
        <v>0</v>
      </c>
      <c r="G77" s="46">
        <v>2168600</v>
      </c>
      <c r="H77" s="46">
        <v>0</v>
      </c>
      <c r="I77" s="46">
        <v>350000</v>
      </c>
      <c r="J77" s="46">
        <v>225000</v>
      </c>
      <c r="K77" s="46">
        <v>0</v>
      </c>
      <c r="L77" s="46">
        <v>0</v>
      </c>
      <c r="M77" s="46">
        <v>0</v>
      </c>
      <c r="N77" s="46">
        <f>SUM(D77:M77)</f>
        <v>3086596</v>
      </c>
      <c r="O77" s="47">
        <f t="shared" si="16"/>
        <v>81.80313792006784</v>
      </c>
      <c r="P77" s="9"/>
    </row>
    <row r="78" spans="1:119" ht="15.6" thickBot="1">
      <c r="A78" s="12"/>
      <c r="B78" s="25">
        <v>389.9</v>
      </c>
      <c r="C78" s="20" t="s">
        <v>107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789168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789168</v>
      </c>
      <c r="O78" s="47">
        <f t="shared" si="16"/>
        <v>20.915085338704547</v>
      </c>
      <c r="P78" s="9"/>
    </row>
    <row r="79" spans="1:119" ht="16.2" thickBot="1">
      <c r="A79" s="14" t="s">
        <v>65</v>
      </c>
      <c r="B79" s="23"/>
      <c r="C79" s="22"/>
      <c r="D79" s="15">
        <f t="shared" ref="D79:M79" si="18">SUM(D5,D15,D24,D44,D60,D66,D76)</f>
        <v>43635205</v>
      </c>
      <c r="E79" s="15">
        <f t="shared" si="18"/>
        <v>11444307</v>
      </c>
      <c r="F79" s="15">
        <f t="shared" si="18"/>
        <v>0</v>
      </c>
      <c r="G79" s="15">
        <f t="shared" si="18"/>
        <v>5059943</v>
      </c>
      <c r="H79" s="15">
        <f t="shared" si="18"/>
        <v>0</v>
      </c>
      <c r="I79" s="15">
        <f t="shared" si="18"/>
        <v>30922460</v>
      </c>
      <c r="J79" s="15">
        <f t="shared" si="18"/>
        <v>1618175</v>
      </c>
      <c r="K79" s="15">
        <f t="shared" si="18"/>
        <v>41020293</v>
      </c>
      <c r="L79" s="15">
        <f t="shared" si="18"/>
        <v>0</v>
      </c>
      <c r="M79" s="15">
        <f t="shared" si="18"/>
        <v>0</v>
      </c>
      <c r="N79" s="15">
        <f>SUM(D79:M79)</f>
        <v>133700383</v>
      </c>
      <c r="O79" s="38">
        <f t="shared" si="16"/>
        <v>3543.4215785010069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108</v>
      </c>
      <c r="M81" s="118"/>
      <c r="N81" s="118"/>
      <c r="O81" s="43">
        <v>37732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95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SUM(D6:D14)</f>
        <v>27162999</v>
      </c>
      <c r="E5" s="27">
        <f t="shared" si="0"/>
        <v>465006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27628005</v>
      </c>
      <c r="O5" s="33">
        <f t="shared" ref="O5:O36" si="1">(N5/O$78)</f>
        <v>742.10978001020715</v>
      </c>
      <c r="P5" s="6"/>
    </row>
    <row r="6" spans="1:133">
      <c r="A6" s="12"/>
      <c r="B6" s="25">
        <v>311</v>
      </c>
      <c r="C6" s="20" t="s">
        <v>3</v>
      </c>
      <c r="D6" s="46">
        <v>20506735</v>
      </c>
      <c r="E6" s="46">
        <v>465006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20971741</v>
      </c>
      <c r="O6" s="47">
        <f t="shared" si="1"/>
        <v>563.31733326170456</v>
      </c>
      <c r="P6" s="9"/>
    </row>
    <row r="7" spans="1:133">
      <c r="A7" s="12"/>
      <c r="B7" s="25">
        <v>312.51</v>
      </c>
      <c r="C7" s="20" t="s">
        <v>87</v>
      </c>
      <c r="D7" s="46">
        <v>359118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359118</v>
      </c>
      <c r="O7" s="47">
        <f t="shared" si="1"/>
        <v>9.6461897982755378</v>
      </c>
      <c r="P7" s="9"/>
    </row>
    <row r="8" spans="1:133">
      <c r="A8" s="12"/>
      <c r="B8" s="25">
        <v>312.52</v>
      </c>
      <c r="C8" s="20" t="s">
        <v>88</v>
      </c>
      <c r="D8" s="46">
        <v>211610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211610</v>
      </c>
      <c r="O8" s="47">
        <f t="shared" si="1"/>
        <v>5.6840097773241292</v>
      </c>
      <c r="P8" s="9"/>
    </row>
    <row r="9" spans="1:133">
      <c r="A9" s="12"/>
      <c r="B9" s="25">
        <v>314.10000000000002</v>
      </c>
      <c r="C9" s="20" t="s">
        <v>11</v>
      </c>
      <c r="D9" s="46">
        <v>2787178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2787178</v>
      </c>
      <c r="O9" s="47">
        <f t="shared" si="1"/>
        <v>74.865776679470301</v>
      </c>
      <c r="P9" s="9"/>
    </row>
    <row r="10" spans="1:133">
      <c r="A10" s="12"/>
      <c r="B10" s="25">
        <v>314.3</v>
      </c>
      <c r="C10" s="20" t="s">
        <v>12</v>
      </c>
      <c r="D10" s="46">
        <v>992953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992953</v>
      </c>
      <c r="O10" s="47">
        <f t="shared" si="1"/>
        <v>26.671492653576514</v>
      </c>
      <c r="P10" s="9"/>
    </row>
    <row r="11" spans="1:133">
      <c r="A11" s="12"/>
      <c r="B11" s="25">
        <v>314.39999999999998</v>
      </c>
      <c r="C11" s="20" t="s">
        <v>13</v>
      </c>
      <c r="D11" s="46">
        <v>72994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72994</v>
      </c>
      <c r="O11" s="47">
        <f t="shared" si="1"/>
        <v>1.9606758172392489</v>
      </c>
      <c r="P11" s="9"/>
    </row>
    <row r="12" spans="1:133">
      <c r="A12" s="12"/>
      <c r="B12" s="25">
        <v>315</v>
      </c>
      <c r="C12" s="20" t="s">
        <v>14</v>
      </c>
      <c r="D12" s="46">
        <v>1730092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1730092</v>
      </c>
      <c r="O12" s="47">
        <f t="shared" si="1"/>
        <v>46.47162158532327</v>
      </c>
      <c r="P12" s="9"/>
    </row>
    <row r="13" spans="1:133">
      <c r="A13" s="12"/>
      <c r="B13" s="25">
        <v>316</v>
      </c>
      <c r="C13" s="20" t="s">
        <v>15</v>
      </c>
      <c r="D13" s="46">
        <v>378492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378492</v>
      </c>
      <c r="O13" s="47">
        <f t="shared" si="1"/>
        <v>10.166590561121707</v>
      </c>
      <c r="P13" s="9"/>
    </row>
    <row r="14" spans="1:133">
      <c r="A14" s="12"/>
      <c r="B14" s="25">
        <v>319</v>
      </c>
      <c r="C14" s="20" t="s">
        <v>16</v>
      </c>
      <c r="D14" s="46">
        <v>123827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123827</v>
      </c>
      <c r="O14" s="47">
        <f t="shared" si="1"/>
        <v>3.3260898761718014</v>
      </c>
      <c r="P14" s="9"/>
    </row>
    <row r="15" spans="1:133" ht="15.6">
      <c r="A15" s="29" t="s">
        <v>17</v>
      </c>
      <c r="B15" s="30"/>
      <c r="C15" s="31"/>
      <c r="D15" s="32">
        <f t="shared" ref="D15:M15" si="3">SUM(D16:D23)</f>
        <v>8481031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272398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8753429</v>
      </c>
      <c r="O15" s="45">
        <f t="shared" si="1"/>
        <v>235.12393564156974</v>
      </c>
      <c r="P15" s="10"/>
    </row>
    <row r="16" spans="1:133">
      <c r="A16" s="12"/>
      <c r="B16" s="25">
        <v>322</v>
      </c>
      <c r="C16" s="20" t="s">
        <v>0</v>
      </c>
      <c r="D16" s="46">
        <v>939674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939674</v>
      </c>
      <c r="O16" s="47">
        <f t="shared" si="1"/>
        <v>25.240377125359263</v>
      </c>
      <c r="P16" s="9"/>
    </row>
    <row r="17" spans="1:16">
      <c r="A17" s="12"/>
      <c r="B17" s="25">
        <v>323.10000000000002</v>
      </c>
      <c r="C17" s="20" t="s">
        <v>18</v>
      </c>
      <c r="D17" s="46">
        <v>2519550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2519550</v>
      </c>
      <c r="O17" s="47">
        <f t="shared" si="1"/>
        <v>67.677079695935959</v>
      </c>
      <c r="P17" s="9"/>
    </row>
    <row r="18" spans="1:16">
      <c r="A18" s="12"/>
      <c r="B18" s="25">
        <v>323.39999999999998</v>
      </c>
      <c r="C18" s="20" t="s">
        <v>19</v>
      </c>
      <c r="D18" s="46">
        <v>58153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58153</v>
      </c>
      <c r="O18" s="47">
        <f t="shared" si="1"/>
        <v>1.5620349727363076</v>
      </c>
      <c r="P18" s="9"/>
    </row>
    <row r="19" spans="1:16">
      <c r="A19" s="12"/>
      <c r="B19" s="25">
        <v>323.89999999999998</v>
      </c>
      <c r="C19" s="20" t="s">
        <v>20</v>
      </c>
      <c r="D19" s="46">
        <v>61150</v>
      </c>
      <c r="E19" s="46">
        <v>0</v>
      </c>
      <c r="F19" s="46">
        <v>0</v>
      </c>
      <c r="G19" s="46">
        <v>0</v>
      </c>
      <c r="H19" s="46">
        <v>0</v>
      </c>
      <c r="I19" s="46">
        <v>240153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301303</v>
      </c>
      <c r="O19" s="47">
        <f t="shared" si="1"/>
        <v>8.093233769373338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11233</v>
      </c>
      <c r="O20" s="47">
        <f t="shared" si="1"/>
        <v>0.30172714819092644</v>
      </c>
      <c r="P20" s="9"/>
    </row>
    <row r="21" spans="1:16">
      <c r="A21" s="12"/>
      <c r="B21" s="25">
        <v>324.22000000000003</v>
      </c>
      <c r="C21" s="20" t="s">
        <v>97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21012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21012</v>
      </c>
      <c r="O21" s="47">
        <f t="shared" si="1"/>
        <v>0.56439872142684466</v>
      </c>
      <c r="P21" s="9"/>
    </row>
    <row r="22" spans="1:16">
      <c r="A22" s="12"/>
      <c r="B22" s="25">
        <v>325.2</v>
      </c>
      <c r="C22" s="20" t="s">
        <v>22</v>
      </c>
      <c r="D22" s="46">
        <v>4590580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4590580</v>
      </c>
      <c r="O22" s="47">
        <f t="shared" si="1"/>
        <v>123.30656208869429</v>
      </c>
      <c r="P22" s="9"/>
    </row>
    <row r="23" spans="1:16">
      <c r="A23" s="12"/>
      <c r="B23" s="25">
        <v>329</v>
      </c>
      <c r="C23" s="20" t="s">
        <v>23</v>
      </c>
      <c r="D23" s="46">
        <v>311924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311924</v>
      </c>
      <c r="O23" s="47">
        <f t="shared" si="1"/>
        <v>8.3785221198528035</v>
      </c>
      <c r="P23" s="9"/>
    </row>
    <row r="24" spans="1:16" ht="15.6">
      <c r="A24" s="29" t="s">
        <v>25</v>
      </c>
      <c r="B24" s="30"/>
      <c r="C24" s="31"/>
      <c r="D24" s="32">
        <f t="shared" ref="D24:M24" si="6">SUM(D25:D41)</f>
        <v>2897387</v>
      </c>
      <c r="E24" s="32">
        <f t="shared" si="6"/>
        <v>4536567</v>
      </c>
      <c r="F24" s="32">
        <f t="shared" si="6"/>
        <v>0</v>
      </c>
      <c r="G24" s="32">
        <f t="shared" si="6"/>
        <v>1314012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8747966</v>
      </c>
      <c r="O24" s="45">
        <f t="shared" si="1"/>
        <v>234.97719519729245</v>
      </c>
      <c r="P24" s="10"/>
    </row>
    <row r="25" spans="1:16">
      <c r="A25" s="12"/>
      <c r="B25" s="25">
        <v>331.2</v>
      </c>
      <c r="C25" s="20" t="s">
        <v>24</v>
      </c>
      <c r="D25" s="46">
        <v>0</v>
      </c>
      <c r="E25" s="46">
        <v>0</v>
      </c>
      <c r="F25" s="46">
        <v>0</v>
      </c>
      <c r="G25" s="46">
        <v>675208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675208</v>
      </c>
      <c r="O25" s="47">
        <f t="shared" si="1"/>
        <v>18.136613930000806</v>
      </c>
      <c r="P25" s="9"/>
    </row>
    <row r="26" spans="1:16">
      <c r="A26" s="12"/>
      <c r="B26" s="25">
        <v>331.49</v>
      </c>
      <c r="C26" s="20" t="s">
        <v>28</v>
      </c>
      <c r="D26" s="46">
        <v>0</v>
      </c>
      <c r="E26" s="46">
        <v>0</v>
      </c>
      <c r="F26" s="46">
        <v>0</v>
      </c>
      <c r="G26" s="46">
        <v>3474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3474</v>
      </c>
      <c r="O26" s="47">
        <f t="shared" si="1"/>
        <v>9.3314351715060834E-2</v>
      </c>
      <c r="P26" s="9"/>
    </row>
    <row r="27" spans="1:16">
      <c r="A27" s="12"/>
      <c r="B27" s="25">
        <v>331.5</v>
      </c>
      <c r="C27" s="20" t="s">
        <v>26</v>
      </c>
      <c r="D27" s="46">
        <v>0</v>
      </c>
      <c r="E27" s="46">
        <v>0</v>
      </c>
      <c r="F27" s="46">
        <v>0</v>
      </c>
      <c r="G27" s="46">
        <v>125437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125437</v>
      </c>
      <c r="O27" s="47">
        <f t="shared" si="1"/>
        <v>3.3693357328963978</v>
      </c>
      <c r="P27" s="9"/>
    </row>
    <row r="28" spans="1:16">
      <c r="A28" s="12"/>
      <c r="B28" s="25">
        <v>331.62</v>
      </c>
      <c r="C28" s="20" t="s">
        <v>29</v>
      </c>
      <c r="D28" s="46">
        <v>0</v>
      </c>
      <c r="E28" s="46">
        <v>0</v>
      </c>
      <c r="F28" s="46">
        <v>0</v>
      </c>
      <c r="G28" s="46">
        <v>88973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88973</v>
      </c>
      <c r="O28" s="47">
        <f t="shared" si="1"/>
        <v>2.389884230035725</v>
      </c>
      <c r="P28" s="9"/>
    </row>
    <row r="29" spans="1:16">
      <c r="A29" s="12"/>
      <c r="B29" s="25">
        <v>334.7</v>
      </c>
      <c r="C29" s="20" t="s">
        <v>33</v>
      </c>
      <c r="D29" s="46">
        <v>0</v>
      </c>
      <c r="E29" s="46">
        <v>0</v>
      </c>
      <c r="F29" s="46">
        <v>0</v>
      </c>
      <c r="G29" s="46">
        <v>135030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135030</v>
      </c>
      <c r="O29" s="47">
        <f t="shared" si="1"/>
        <v>3.6270112009454993</v>
      </c>
      <c r="P29" s="9"/>
    </row>
    <row r="30" spans="1:16">
      <c r="A30" s="12"/>
      <c r="B30" s="25">
        <v>335.12</v>
      </c>
      <c r="C30" s="20" t="s">
        <v>34</v>
      </c>
      <c r="D30" s="46">
        <v>720746</v>
      </c>
      <c r="E30" s="46">
        <v>290559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1011305</v>
      </c>
      <c r="O30" s="47">
        <f t="shared" si="1"/>
        <v>27.164441698675763</v>
      </c>
      <c r="P30" s="9"/>
    </row>
    <row r="31" spans="1:16">
      <c r="A31" s="12"/>
      <c r="B31" s="25">
        <v>335.14</v>
      </c>
      <c r="C31" s="20" t="s">
        <v>35</v>
      </c>
      <c r="D31" s="46">
        <v>22777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22777</v>
      </c>
      <c r="O31" s="47">
        <f t="shared" si="1"/>
        <v>0.61180799914045503</v>
      </c>
      <c r="P31" s="9"/>
    </row>
    <row r="32" spans="1:16">
      <c r="A32" s="12"/>
      <c r="B32" s="25">
        <v>335.15</v>
      </c>
      <c r="C32" s="20" t="s">
        <v>36</v>
      </c>
      <c r="D32" s="46">
        <v>29939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29939</v>
      </c>
      <c r="O32" s="47">
        <f t="shared" si="1"/>
        <v>0.80418490961347333</v>
      </c>
      <c r="P32" s="9"/>
    </row>
    <row r="33" spans="1:16">
      <c r="A33" s="12"/>
      <c r="B33" s="25">
        <v>335.19</v>
      </c>
      <c r="C33" s="20" t="s">
        <v>98</v>
      </c>
      <c r="D33" s="46">
        <v>1986881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1986881</v>
      </c>
      <c r="O33" s="47">
        <f t="shared" si="1"/>
        <v>53.369174568212955</v>
      </c>
      <c r="P33" s="9"/>
    </row>
    <row r="34" spans="1:16">
      <c r="A34" s="12"/>
      <c r="B34" s="25">
        <v>335.21</v>
      </c>
      <c r="C34" s="20" t="s">
        <v>38</v>
      </c>
      <c r="D34" s="46">
        <v>14925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14925</v>
      </c>
      <c r="O34" s="47">
        <f t="shared" si="1"/>
        <v>0.40089715007118104</v>
      </c>
      <c r="P34" s="9"/>
    </row>
    <row r="35" spans="1:16">
      <c r="A35" s="12"/>
      <c r="B35" s="25">
        <v>335.49</v>
      </c>
      <c r="C35" s="20" t="s">
        <v>39</v>
      </c>
      <c r="D35" s="46">
        <v>42748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42748</v>
      </c>
      <c r="O35" s="47">
        <f t="shared" si="1"/>
        <v>1.1482446479894706</v>
      </c>
      <c r="P35" s="9"/>
    </row>
    <row r="36" spans="1:16">
      <c r="A36" s="12"/>
      <c r="B36" s="25">
        <v>337.2</v>
      </c>
      <c r="C36" s="20" t="s">
        <v>40</v>
      </c>
      <c r="D36" s="46">
        <v>0</v>
      </c>
      <c r="E36" s="46">
        <v>0</v>
      </c>
      <c r="F36" s="46">
        <v>0</v>
      </c>
      <c r="G36" s="46">
        <v>85901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85901</v>
      </c>
      <c r="O36" s="47">
        <f t="shared" si="1"/>
        <v>2.307367912111526</v>
      </c>
      <c r="P36" s="9"/>
    </row>
    <row r="37" spans="1:16">
      <c r="A37" s="12"/>
      <c r="B37" s="25">
        <v>337.3</v>
      </c>
      <c r="C37" s="20" t="s">
        <v>41</v>
      </c>
      <c r="D37" s="46">
        <v>0</v>
      </c>
      <c r="E37" s="46">
        <v>0</v>
      </c>
      <c r="F37" s="46">
        <v>0</v>
      </c>
      <c r="G37" s="46">
        <v>4481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4481</v>
      </c>
      <c r="O37" s="47">
        <f t="shared" ref="O37:O68" si="9">(N37/O$78)</f>
        <v>0.12036315775336431</v>
      </c>
      <c r="P37" s="9"/>
    </row>
    <row r="38" spans="1:16">
      <c r="A38" s="12"/>
      <c r="B38" s="25">
        <v>337.4</v>
      </c>
      <c r="C38" s="20" t="s">
        <v>42</v>
      </c>
      <c r="D38" s="46">
        <v>0</v>
      </c>
      <c r="E38" s="46">
        <v>0</v>
      </c>
      <c r="F38" s="46">
        <v>0</v>
      </c>
      <c r="G38" s="46">
        <v>60550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60550</v>
      </c>
      <c r="O38" s="47">
        <f t="shared" si="9"/>
        <v>1.6264202637728653</v>
      </c>
      <c r="P38" s="9"/>
    </row>
    <row r="39" spans="1:16">
      <c r="A39" s="12"/>
      <c r="B39" s="25">
        <v>337.6</v>
      </c>
      <c r="C39" s="20" t="s">
        <v>43</v>
      </c>
      <c r="D39" s="46">
        <v>0</v>
      </c>
      <c r="E39" s="46">
        <v>0</v>
      </c>
      <c r="F39" s="46">
        <v>0</v>
      </c>
      <c r="G39" s="46">
        <v>92626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92626</v>
      </c>
      <c r="O39" s="47">
        <f t="shared" si="9"/>
        <v>2.4880066614735825</v>
      </c>
      <c r="P39" s="9"/>
    </row>
    <row r="40" spans="1:16">
      <c r="A40" s="12"/>
      <c r="B40" s="25">
        <v>337.7</v>
      </c>
      <c r="C40" s="20" t="s">
        <v>44</v>
      </c>
      <c r="D40" s="46">
        <v>0</v>
      </c>
      <c r="E40" s="46">
        <v>0</v>
      </c>
      <c r="F40" s="46">
        <v>0</v>
      </c>
      <c r="G40" s="46">
        <v>42332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42332</v>
      </c>
      <c r="O40" s="47">
        <f t="shared" si="9"/>
        <v>1.1370705632705687</v>
      </c>
      <c r="P40" s="9"/>
    </row>
    <row r="41" spans="1:16">
      <c r="A41" s="12"/>
      <c r="B41" s="25">
        <v>338</v>
      </c>
      <c r="C41" s="20" t="s">
        <v>45</v>
      </c>
      <c r="D41" s="46">
        <v>79371</v>
      </c>
      <c r="E41" s="46">
        <v>4246008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4325379</v>
      </c>
      <c r="O41" s="47">
        <f t="shared" si="9"/>
        <v>116.18305621961375</v>
      </c>
      <c r="P41" s="9"/>
    </row>
    <row r="42" spans="1:16" ht="15.6">
      <c r="A42" s="29" t="s">
        <v>50</v>
      </c>
      <c r="B42" s="30"/>
      <c r="C42" s="31"/>
      <c r="D42" s="32">
        <f t="shared" ref="D42:M42" si="10">SUM(D43:D56)</f>
        <v>5299304</v>
      </c>
      <c r="E42" s="32">
        <f t="shared" si="10"/>
        <v>1090337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28746087</v>
      </c>
      <c r="J42" s="32">
        <f t="shared" si="10"/>
        <v>1305883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36441611</v>
      </c>
      <c r="O42" s="45">
        <f t="shared" si="9"/>
        <v>978.85011684439553</v>
      </c>
      <c r="P42" s="10"/>
    </row>
    <row r="43" spans="1:16">
      <c r="A43" s="12"/>
      <c r="B43" s="25">
        <v>341.2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1305883</v>
      </c>
      <c r="K43" s="46">
        <v>0</v>
      </c>
      <c r="L43" s="46">
        <v>0</v>
      </c>
      <c r="M43" s="46">
        <v>0</v>
      </c>
      <c r="N43" s="46">
        <f t="shared" ref="N43:N56" si="11">SUM(D43:M43)</f>
        <v>1305883</v>
      </c>
      <c r="O43" s="47">
        <f t="shared" si="9"/>
        <v>35.077036718687047</v>
      </c>
      <c r="P43" s="9"/>
    </row>
    <row r="44" spans="1:16">
      <c r="A44" s="12"/>
      <c r="B44" s="25">
        <v>341.9</v>
      </c>
      <c r="C44" s="20" t="s">
        <v>54</v>
      </c>
      <c r="D44" s="46">
        <v>1020209</v>
      </c>
      <c r="E44" s="46">
        <v>22050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1042259</v>
      </c>
      <c r="O44" s="47">
        <f t="shared" si="9"/>
        <v>27.995890300572135</v>
      </c>
      <c r="P44" s="9"/>
    </row>
    <row r="45" spans="1:16">
      <c r="A45" s="12"/>
      <c r="B45" s="25">
        <v>342.1</v>
      </c>
      <c r="C45" s="20" t="s">
        <v>55</v>
      </c>
      <c r="D45" s="46">
        <v>113931</v>
      </c>
      <c r="E45" s="46">
        <v>828232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942163</v>
      </c>
      <c r="O45" s="47">
        <f t="shared" si="9"/>
        <v>25.307233608208655</v>
      </c>
      <c r="P45" s="9"/>
    </row>
    <row r="46" spans="1:16">
      <c r="A46" s="12"/>
      <c r="B46" s="25">
        <v>342.2</v>
      </c>
      <c r="C46" s="20" t="s">
        <v>56</v>
      </c>
      <c r="D46" s="46">
        <v>126490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126490</v>
      </c>
      <c r="O46" s="47">
        <f t="shared" si="9"/>
        <v>3.3976201348411186</v>
      </c>
      <c r="P46" s="9"/>
    </row>
    <row r="47" spans="1:16">
      <c r="A47" s="12"/>
      <c r="B47" s="25">
        <v>342.6</v>
      </c>
      <c r="C47" s="20" t="s">
        <v>57</v>
      </c>
      <c r="D47" s="46">
        <v>952267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952267</v>
      </c>
      <c r="O47" s="47">
        <f t="shared" si="9"/>
        <v>25.578634935131216</v>
      </c>
      <c r="P47" s="9"/>
    </row>
    <row r="48" spans="1:16">
      <c r="A48" s="12"/>
      <c r="B48" s="25">
        <v>342.9</v>
      </c>
      <c r="C48" s="20" t="s">
        <v>58</v>
      </c>
      <c r="D48" s="46">
        <v>47456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47456</v>
      </c>
      <c r="O48" s="47">
        <f t="shared" si="9"/>
        <v>1.2747052029331973</v>
      </c>
      <c r="P48" s="9"/>
    </row>
    <row r="49" spans="1:16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11851952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11851952</v>
      </c>
      <c r="O49" s="47">
        <f t="shared" si="9"/>
        <v>318.35268204894032</v>
      </c>
      <c r="P49" s="9"/>
    </row>
    <row r="50" spans="1:16">
      <c r="A50" s="12"/>
      <c r="B50" s="25">
        <v>343.4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4919606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4919606</v>
      </c>
      <c r="O50" s="47">
        <f t="shared" si="9"/>
        <v>132.1444572779285</v>
      </c>
      <c r="P50" s="9"/>
    </row>
    <row r="51" spans="1:16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10221838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10221838</v>
      </c>
      <c r="O51" s="47">
        <f t="shared" si="9"/>
        <v>274.56654758387276</v>
      </c>
      <c r="P51" s="9"/>
    </row>
    <row r="52" spans="1:16">
      <c r="A52" s="12"/>
      <c r="B52" s="25">
        <v>343.8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210574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210574</v>
      </c>
      <c r="O52" s="47">
        <f t="shared" si="9"/>
        <v>5.6561820086491714</v>
      </c>
      <c r="P52" s="9"/>
    </row>
    <row r="53" spans="1:16">
      <c r="A53" s="12"/>
      <c r="B53" s="25">
        <v>343.9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1542117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1542117</v>
      </c>
      <c r="O53" s="47">
        <f t="shared" si="9"/>
        <v>41.422466356872327</v>
      </c>
      <c r="P53" s="9"/>
    </row>
    <row r="54" spans="1:16">
      <c r="A54" s="12"/>
      <c r="B54" s="25">
        <v>344.5</v>
      </c>
      <c r="C54" s="20" t="s">
        <v>63</v>
      </c>
      <c r="D54" s="46">
        <v>0</v>
      </c>
      <c r="E54" s="46">
        <v>234356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234356</v>
      </c>
      <c r="O54" s="47">
        <f t="shared" si="9"/>
        <v>6.2949850922667814</v>
      </c>
      <c r="P54" s="9"/>
    </row>
    <row r="55" spans="1:16">
      <c r="A55" s="12"/>
      <c r="B55" s="25">
        <v>347.2</v>
      </c>
      <c r="C55" s="20" t="s">
        <v>64</v>
      </c>
      <c r="D55" s="46">
        <v>50278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50278</v>
      </c>
      <c r="O55" s="47">
        <f t="shared" si="9"/>
        <v>1.3505063257138252</v>
      </c>
      <c r="P55" s="9"/>
    </row>
    <row r="56" spans="1:16">
      <c r="A56" s="12"/>
      <c r="B56" s="25">
        <v>349</v>
      </c>
      <c r="C56" s="20" t="s">
        <v>1</v>
      </c>
      <c r="D56" s="46">
        <v>2988673</v>
      </c>
      <c r="E56" s="46">
        <v>5699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2994372</v>
      </c>
      <c r="O56" s="47">
        <f t="shared" si="9"/>
        <v>80.431169249778392</v>
      </c>
      <c r="P56" s="9"/>
    </row>
    <row r="57" spans="1:16" ht="15.6">
      <c r="A57" s="29" t="s">
        <v>51</v>
      </c>
      <c r="B57" s="30"/>
      <c r="C57" s="31"/>
      <c r="D57" s="32">
        <f t="shared" ref="D57:M57" si="12">SUM(D58:D63)</f>
        <v>565161</v>
      </c>
      <c r="E57" s="32">
        <f t="shared" si="12"/>
        <v>533959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>SUM(D57:M57)</f>
        <v>1099120</v>
      </c>
      <c r="O57" s="45">
        <f t="shared" si="9"/>
        <v>29.523221144806467</v>
      </c>
      <c r="P57" s="10"/>
    </row>
    <row r="58" spans="1:16">
      <c r="A58" s="13"/>
      <c r="B58" s="39">
        <v>351.2</v>
      </c>
      <c r="C58" s="21" t="s">
        <v>89</v>
      </c>
      <c r="D58" s="46">
        <v>0</v>
      </c>
      <c r="E58" s="46">
        <v>72467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3">SUM(D58:M58)</f>
        <v>72467</v>
      </c>
      <c r="O58" s="47">
        <f t="shared" si="9"/>
        <v>1.9465201858766015</v>
      </c>
      <c r="P58" s="9"/>
    </row>
    <row r="59" spans="1:16">
      <c r="A59" s="13"/>
      <c r="B59" s="39">
        <v>351.3</v>
      </c>
      <c r="C59" s="21" t="s">
        <v>67</v>
      </c>
      <c r="D59" s="46">
        <v>158148</v>
      </c>
      <c r="E59" s="46">
        <v>27515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185663</v>
      </c>
      <c r="O59" s="47">
        <f t="shared" si="9"/>
        <v>4.9870531037631958</v>
      </c>
      <c r="P59" s="9"/>
    </row>
    <row r="60" spans="1:16">
      <c r="A60" s="13"/>
      <c r="B60" s="39">
        <v>354</v>
      </c>
      <c r="C60" s="21" t="s">
        <v>68</v>
      </c>
      <c r="D60" s="46">
        <v>407013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407013</v>
      </c>
      <c r="O60" s="47">
        <f t="shared" si="9"/>
        <v>10.932686883880846</v>
      </c>
      <c r="P60" s="9"/>
    </row>
    <row r="61" spans="1:16">
      <c r="A61" s="13"/>
      <c r="B61" s="39">
        <v>355</v>
      </c>
      <c r="C61" s="21" t="s">
        <v>90</v>
      </c>
      <c r="D61" s="46">
        <v>0</v>
      </c>
      <c r="E61" s="46">
        <v>173935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173935</v>
      </c>
      <c r="O61" s="47">
        <f t="shared" si="9"/>
        <v>4.6720298691879982</v>
      </c>
      <c r="P61" s="9"/>
    </row>
    <row r="62" spans="1:16">
      <c r="A62" s="13"/>
      <c r="B62" s="39">
        <v>356</v>
      </c>
      <c r="C62" s="21" t="s">
        <v>91</v>
      </c>
      <c r="D62" s="46">
        <v>0</v>
      </c>
      <c r="E62" s="46">
        <v>259542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259542</v>
      </c>
      <c r="O62" s="47">
        <f t="shared" si="9"/>
        <v>6.9715007118106849</v>
      </c>
      <c r="P62" s="9"/>
    </row>
    <row r="63" spans="1:16">
      <c r="A63" s="13"/>
      <c r="B63" s="39">
        <v>358.2</v>
      </c>
      <c r="C63" s="21" t="s">
        <v>100</v>
      </c>
      <c r="D63" s="46">
        <v>0</v>
      </c>
      <c r="E63" s="46">
        <v>500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500</v>
      </c>
      <c r="O63" s="47">
        <f t="shared" si="9"/>
        <v>1.3430390287141745E-2</v>
      </c>
      <c r="P63" s="9"/>
    </row>
    <row r="64" spans="1:16" ht="15.6">
      <c r="A64" s="29" t="s">
        <v>4</v>
      </c>
      <c r="B64" s="30"/>
      <c r="C64" s="31"/>
      <c r="D64" s="32">
        <f t="shared" ref="D64:M64" si="14">SUM(D65:D73)</f>
        <v>2823446</v>
      </c>
      <c r="E64" s="32">
        <f t="shared" si="14"/>
        <v>348057</v>
      </c>
      <c r="F64" s="32">
        <f t="shared" si="14"/>
        <v>0</v>
      </c>
      <c r="G64" s="32">
        <f t="shared" si="14"/>
        <v>966441</v>
      </c>
      <c r="H64" s="32">
        <f t="shared" si="14"/>
        <v>0</v>
      </c>
      <c r="I64" s="32">
        <f t="shared" si="14"/>
        <v>366697</v>
      </c>
      <c r="J64" s="32">
        <f t="shared" si="14"/>
        <v>82012</v>
      </c>
      <c r="K64" s="32">
        <f t="shared" si="14"/>
        <v>14774266</v>
      </c>
      <c r="L64" s="32">
        <f t="shared" si="14"/>
        <v>0</v>
      </c>
      <c r="M64" s="32">
        <f t="shared" si="14"/>
        <v>0</v>
      </c>
      <c r="N64" s="32">
        <f>SUM(D64:M64)</f>
        <v>19360919</v>
      </c>
      <c r="O64" s="45">
        <f t="shared" si="9"/>
        <v>520.04939697547616</v>
      </c>
      <c r="P64" s="10"/>
    </row>
    <row r="65" spans="1:119">
      <c r="A65" s="12"/>
      <c r="B65" s="25">
        <v>361.1</v>
      </c>
      <c r="C65" s="20" t="s">
        <v>69</v>
      </c>
      <c r="D65" s="46">
        <v>242671</v>
      </c>
      <c r="E65" s="46">
        <v>188935</v>
      </c>
      <c r="F65" s="46">
        <v>0</v>
      </c>
      <c r="G65" s="46">
        <v>5453</v>
      </c>
      <c r="H65" s="46">
        <v>0</v>
      </c>
      <c r="I65" s="46">
        <v>247326</v>
      </c>
      <c r="J65" s="46">
        <v>22135</v>
      </c>
      <c r="K65" s="46">
        <v>1749678</v>
      </c>
      <c r="L65" s="46">
        <v>0</v>
      </c>
      <c r="M65" s="46">
        <v>0</v>
      </c>
      <c r="N65" s="46">
        <f>SUM(D65:M65)</f>
        <v>2456198</v>
      </c>
      <c r="O65" s="47">
        <f t="shared" si="9"/>
        <v>65.975395524993957</v>
      </c>
      <c r="P65" s="9"/>
    </row>
    <row r="66" spans="1:119">
      <c r="A66" s="12"/>
      <c r="B66" s="25">
        <v>361.3</v>
      </c>
      <c r="C66" s="20" t="s">
        <v>70</v>
      </c>
      <c r="D66" s="46">
        <v>3669</v>
      </c>
      <c r="E66" s="46">
        <v>-27345</v>
      </c>
      <c r="F66" s="46">
        <v>0</v>
      </c>
      <c r="G66" s="46">
        <v>0</v>
      </c>
      <c r="H66" s="46">
        <v>0</v>
      </c>
      <c r="I66" s="46">
        <v>-18430</v>
      </c>
      <c r="J66" s="46">
        <v>0</v>
      </c>
      <c r="K66" s="46">
        <v>-1114990</v>
      </c>
      <c r="L66" s="46">
        <v>0</v>
      </c>
      <c r="M66" s="46">
        <v>0</v>
      </c>
      <c r="N66" s="46">
        <f t="shared" ref="N66:N73" si="15">SUM(D66:M66)</f>
        <v>-1157096</v>
      </c>
      <c r="O66" s="47">
        <f t="shared" si="9"/>
        <v>-31.080501759381129</v>
      </c>
      <c r="P66" s="9"/>
    </row>
    <row r="67" spans="1:119">
      <c r="A67" s="12"/>
      <c r="B67" s="25">
        <v>361.4</v>
      </c>
      <c r="C67" s="20" t="s">
        <v>93</v>
      </c>
      <c r="D67" s="46">
        <v>60167</v>
      </c>
      <c r="E67" s="46">
        <v>39230</v>
      </c>
      <c r="F67" s="46">
        <v>0</v>
      </c>
      <c r="G67" s="46">
        <v>0</v>
      </c>
      <c r="H67" s="46">
        <v>0</v>
      </c>
      <c r="I67" s="46">
        <v>55797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155194</v>
      </c>
      <c r="O67" s="47">
        <f t="shared" si="9"/>
        <v>4.168631980445352</v>
      </c>
      <c r="P67" s="9"/>
    </row>
    <row r="68" spans="1:119">
      <c r="A68" s="12"/>
      <c r="B68" s="25">
        <v>362</v>
      </c>
      <c r="C68" s="20" t="s">
        <v>71</v>
      </c>
      <c r="D68" s="46">
        <v>248802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248802</v>
      </c>
      <c r="O68" s="47">
        <f t="shared" si="9"/>
        <v>6.6830159284428809</v>
      </c>
      <c r="P68" s="9"/>
    </row>
    <row r="69" spans="1:119">
      <c r="A69" s="12"/>
      <c r="B69" s="25">
        <v>364</v>
      </c>
      <c r="C69" s="20" t="s">
        <v>72</v>
      </c>
      <c r="D69" s="46">
        <v>31934</v>
      </c>
      <c r="E69" s="46">
        <v>0</v>
      </c>
      <c r="F69" s="46">
        <v>0</v>
      </c>
      <c r="G69" s="46">
        <v>0</v>
      </c>
      <c r="H69" s="46">
        <v>0</v>
      </c>
      <c r="I69" s="46">
        <v>21975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53909</v>
      </c>
      <c r="O69" s="47">
        <f t="shared" ref="O69:O76" si="16">(N69/O$78)</f>
        <v>1.4480378199790487</v>
      </c>
      <c r="P69" s="9"/>
    </row>
    <row r="70" spans="1:119">
      <c r="A70" s="12"/>
      <c r="B70" s="25">
        <v>366</v>
      </c>
      <c r="C70" s="20" t="s">
        <v>101</v>
      </c>
      <c r="D70" s="46">
        <v>0</v>
      </c>
      <c r="E70" s="46">
        <v>96728</v>
      </c>
      <c r="F70" s="46">
        <v>0</v>
      </c>
      <c r="G70" s="46">
        <v>877413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974141</v>
      </c>
      <c r="O70" s="47">
        <f t="shared" si="16"/>
        <v>26.166187649413093</v>
      </c>
      <c r="P70" s="9"/>
    </row>
    <row r="71" spans="1:119">
      <c r="A71" s="12"/>
      <c r="B71" s="25">
        <v>368</v>
      </c>
      <c r="C71" s="20" t="s">
        <v>74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14139578</v>
      </c>
      <c r="L71" s="46">
        <v>0</v>
      </c>
      <c r="M71" s="46">
        <v>0</v>
      </c>
      <c r="N71" s="46">
        <f t="shared" si="15"/>
        <v>14139578</v>
      </c>
      <c r="O71" s="47">
        <f t="shared" si="16"/>
        <v>379.8001020709662</v>
      </c>
      <c r="P71" s="9"/>
    </row>
    <row r="72" spans="1:119">
      <c r="A72" s="12"/>
      <c r="B72" s="25">
        <v>369.4</v>
      </c>
      <c r="C72" s="20" t="s">
        <v>75</v>
      </c>
      <c r="D72" s="46">
        <v>1922199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1922199</v>
      </c>
      <c r="O72" s="47">
        <f t="shared" si="16"/>
        <v>51.631765559107144</v>
      </c>
      <c r="P72" s="9"/>
    </row>
    <row r="73" spans="1:119">
      <c r="A73" s="12"/>
      <c r="B73" s="25">
        <v>369.9</v>
      </c>
      <c r="C73" s="20" t="s">
        <v>76</v>
      </c>
      <c r="D73" s="46">
        <v>314004</v>
      </c>
      <c r="E73" s="46">
        <v>50509</v>
      </c>
      <c r="F73" s="46">
        <v>0</v>
      </c>
      <c r="G73" s="46">
        <v>83575</v>
      </c>
      <c r="H73" s="46">
        <v>0</v>
      </c>
      <c r="I73" s="46">
        <v>60029</v>
      </c>
      <c r="J73" s="46">
        <v>59877</v>
      </c>
      <c r="K73" s="46">
        <v>0</v>
      </c>
      <c r="L73" s="46">
        <v>0</v>
      </c>
      <c r="M73" s="46">
        <v>0</v>
      </c>
      <c r="N73" s="46">
        <f t="shared" si="15"/>
        <v>567994</v>
      </c>
      <c r="O73" s="47">
        <f t="shared" si="16"/>
        <v>15.256762201509575</v>
      </c>
      <c r="P73" s="9"/>
    </row>
    <row r="74" spans="1:119" ht="15.6">
      <c r="A74" s="29" t="s">
        <v>52</v>
      </c>
      <c r="B74" s="30"/>
      <c r="C74" s="31"/>
      <c r="D74" s="32">
        <f t="shared" ref="D74:M74" si="17">SUM(D75:D75)</f>
        <v>133681</v>
      </c>
      <c r="E74" s="32">
        <f t="shared" si="17"/>
        <v>3593308</v>
      </c>
      <c r="F74" s="32">
        <f t="shared" si="17"/>
        <v>0</v>
      </c>
      <c r="G74" s="32">
        <f t="shared" si="17"/>
        <v>2007215</v>
      </c>
      <c r="H74" s="32">
        <f t="shared" si="17"/>
        <v>0</v>
      </c>
      <c r="I74" s="32">
        <f t="shared" si="17"/>
        <v>743348</v>
      </c>
      <c r="J74" s="32">
        <f t="shared" si="17"/>
        <v>97326</v>
      </c>
      <c r="K74" s="32">
        <f t="shared" si="17"/>
        <v>0</v>
      </c>
      <c r="L74" s="32">
        <f t="shared" si="17"/>
        <v>0</v>
      </c>
      <c r="M74" s="32">
        <f t="shared" si="17"/>
        <v>0</v>
      </c>
      <c r="N74" s="32">
        <f>SUM(D74:M74)</f>
        <v>6574878</v>
      </c>
      <c r="O74" s="45">
        <f t="shared" si="16"/>
        <v>176.60635526068387</v>
      </c>
      <c r="P74" s="9"/>
    </row>
    <row r="75" spans="1:119" ht="15.6" thickBot="1">
      <c r="A75" s="12"/>
      <c r="B75" s="25">
        <v>381</v>
      </c>
      <c r="C75" s="20" t="s">
        <v>77</v>
      </c>
      <c r="D75" s="46">
        <v>133681</v>
      </c>
      <c r="E75" s="46">
        <v>3593308</v>
      </c>
      <c r="F75" s="46">
        <v>0</v>
      </c>
      <c r="G75" s="46">
        <v>2007215</v>
      </c>
      <c r="H75" s="46">
        <v>0</v>
      </c>
      <c r="I75" s="46">
        <v>743348</v>
      </c>
      <c r="J75" s="46">
        <v>97326</v>
      </c>
      <c r="K75" s="46">
        <v>0</v>
      </c>
      <c r="L75" s="46">
        <v>0</v>
      </c>
      <c r="M75" s="46">
        <v>0</v>
      </c>
      <c r="N75" s="46">
        <f>SUM(D75:M75)</f>
        <v>6574878</v>
      </c>
      <c r="O75" s="47">
        <f t="shared" si="16"/>
        <v>176.60635526068387</v>
      </c>
      <c r="P75" s="9"/>
    </row>
    <row r="76" spans="1:119" ht="16.2" thickBot="1">
      <c r="A76" s="14" t="s">
        <v>65</v>
      </c>
      <c r="B76" s="23"/>
      <c r="C76" s="22"/>
      <c r="D76" s="15">
        <f t="shared" ref="D76:M76" si="18">SUM(D5,D15,D24,D42,D57,D64,D74)</f>
        <v>47363009</v>
      </c>
      <c r="E76" s="15">
        <f t="shared" si="18"/>
        <v>10567234</v>
      </c>
      <c r="F76" s="15">
        <f t="shared" si="18"/>
        <v>0</v>
      </c>
      <c r="G76" s="15">
        <f t="shared" si="18"/>
        <v>4287668</v>
      </c>
      <c r="H76" s="15">
        <f t="shared" si="18"/>
        <v>0</v>
      </c>
      <c r="I76" s="15">
        <f t="shared" si="18"/>
        <v>30128530</v>
      </c>
      <c r="J76" s="15">
        <f t="shared" si="18"/>
        <v>1485221</v>
      </c>
      <c r="K76" s="15">
        <f t="shared" si="18"/>
        <v>14774266</v>
      </c>
      <c r="L76" s="15">
        <f t="shared" si="18"/>
        <v>0</v>
      </c>
      <c r="M76" s="15">
        <f t="shared" si="18"/>
        <v>0</v>
      </c>
      <c r="N76" s="15">
        <f>SUM(D76:M76)</f>
        <v>108605928</v>
      </c>
      <c r="O76" s="38">
        <f t="shared" si="16"/>
        <v>2917.2400010744313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102</v>
      </c>
      <c r="M78" s="118"/>
      <c r="N78" s="118"/>
      <c r="O78" s="43">
        <v>37229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95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>SUM(D6:D14)</f>
        <v>31145449</v>
      </c>
      <c r="E5" s="27">
        <f t="shared" ref="E5:M5" si="0">SUM(E6:E14)</f>
        <v>510723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31656172</v>
      </c>
      <c r="O5" s="33">
        <f t="shared" ref="O5:O36" si="1">(N5/O$77)</f>
        <v>852.96720825586726</v>
      </c>
      <c r="P5" s="6"/>
    </row>
    <row r="6" spans="1:133">
      <c r="A6" s="12"/>
      <c r="B6" s="25">
        <v>311</v>
      </c>
      <c r="C6" s="20" t="s">
        <v>3</v>
      </c>
      <c r="D6" s="46">
        <v>24228816</v>
      </c>
      <c r="E6" s="46">
        <v>510723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24739539</v>
      </c>
      <c r="O6" s="47">
        <f t="shared" si="1"/>
        <v>666.60035567051978</v>
      </c>
      <c r="P6" s="9"/>
    </row>
    <row r="7" spans="1:133">
      <c r="A7" s="12"/>
      <c r="B7" s="25">
        <v>312.51</v>
      </c>
      <c r="C7" s="20" t="s">
        <v>87</v>
      </c>
      <c r="D7" s="46">
        <v>393106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393106</v>
      </c>
      <c r="O7" s="47">
        <f t="shared" si="1"/>
        <v>10.592137525934309</v>
      </c>
      <c r="P7" s="9"/>
    </row>
    <row r="8" spans="1:133">
      <c r="A8" s="12"/>
      <c r="B8" s="25">
        <v>312.52</v>
      </c>
      <c r="C8" s="20" t="s">
        <v>88</v>
      </c>
      <c r="D8" s="46">
        <v>244681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244681</v>
      </c>
      <c r="O8" s="47">
        <f t="shared" si="1"/>
        <v>6.5928650338156443</v>
      </c>
      <c r="P8" s="9"/>
    </row>
    <row r="9" spans="1:133">
      <c r="A9" s="12"/>
      <c r="B9" s="25">
        <v>314.10000000000002</v>
      </c>
      <c r="C9" s="20" t="s">
        <v>11</v>
      </c>
      <c r="D9" s="46">
        <v>2700471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2700471</v>
      </c>
      <c r="O9" s="47">
        <f t="shared" si="1"/>
        <v>72.763479104356961</v>
      </c>
      <c r="P9" s="9"/>
    </row>
    <row r="10" spans="1:133">
      <c r="A10" s="12"/>
      <c r="B10" s="25">
        <v>314.3</v>
      </c>
      <c r="C10" s="20" t="s">
        <v>12</v>
      </c>
      <c r="D10" s="46">
        <v>1014674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1014674</v>
      </c>
      <c r="O10" s="47">
        <f t="shared" si="1"/>
        <v>27.340123406892463</v>
      </c>
      <c r="P10" s="9"/>
    </row>
    <row r="11" spans="1:133">
      <c r="A11" s="12"/>
      <c r="B11" s="25">
        <v>314.39999999999998</v>
      </c>
      <c r="C11" s="20" t="s">
        <v>13</v>
      </c>
      <c r="D11" s="46">
        <v>68435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68435</v>
      </c>
      <c r="O11" s="47">
        <f t="shared" si="1"/>
        <v>1.8439630318217337</v>
      </c>
      <c r="P11" s="9"/>
    </row>
    <row r="12" spans="1:133">
      <c r="A12" s="12"/>
      <c r="B12" s="25">
        <v>315</v>
      </c>
      <c r="C12" s="20" t="s">
        <v>14</v>
      </c>
      <c r="D12" s="46">
        <v>1989269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1989269</v>
      </c>
      <c r="O12" s="47">
        <f t="shared" si="1"/>
        <v>53.60032872578342</v>
      </c>
      <c r="P12" s="9"/>
    </row>
    <row r="13" spans="1:133">
      <c r="A13" s="12"/>
      <c r="B13" s="25">
        <v>316</v>
      </c>
      <c r="C13" s="20" t="s">
        <v>15</v>
      </c>
      <c r="D13" s="46">
        <v>389088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389088</v>
      </c>
      <c r="O13" s="47">
        <f t="shared" si="1"/>
        <v>10.483873575297066</v>
      </c>
      <c r="P13" s="9"/>
    </row>
    <row r="14" spans="1:133">
      <c r="A14" s="12"/>
      <c r="B14" s="25">
        <v>319</v>
      </c>
      <c r="C14" s="20" t="s">
        <v>16</v>
      </c>
      <c r="D14" s="46">
        <v>116909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116909</v>
      </c>
      <c r="O14" s="47">
        <f t="shared" si="1"/>
        <v>3.1500821814458546</v>
      </c>
      <c r="P14" s="9"/>
    </row>
    <row r="15" spans="1:133" ht="15.6">
      <c r="A15" s="29" t="s">
        <v>17</v>
      </c>
      <c r="B15" s="30"/>
      <c r="C15" s="31"/>
      <c r="D15" s="32">
        <f t="shared" ref="D15:M15" si="3">SUM(D16:D22)</f>
        <v>8570655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701633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9272288</v>
      </c>
      <c r="O15" s="45">
        <f t="shared" si="1"/>
        <v>249.83935548190661</v>
      </c>
      <c r="P15" s="10"/>
    </row>
    <row r="16" spans="1:133">
      <c r="A16" s="12"/>
      <c r="B16" s="25">
        <v>322</v>
      </c>
      <c r="C16" s="20" t="s">
        <v>0</v>
      </c>
      <c r="D16" s="46">
        <v>1169689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1169689</v>
      </c>
      <c r="O16" s="47">
        <f t="shared" si="1"/>
        <v>31.516961711529653</v>
      </c>
      <c r="P16" s="9"/>
    </row>
    <row r="17" spans="1:16">
      <c r="A17" s="12"/>
      <c r="B17" s="25">
        <v>323.10000000000002</v>
      </c>
      <c r="C17" s="20" t="s">
        <v>18</v>
      </c>
      <c r="D17" s="46">
        <v>2481413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2481413</v>
      </c>
      <c r="O17" s="47">
        <f t="shared" si="1"/>
        <v>66.861019049928601</v>
      </c>
      <c r="P17" s="9"/>
    </row>
    <row r="18" spans="1:16">
      <c r="A18" s="12"/>
      <c r="B18" s="25">
        <v>323.39999999999998</v>
      </c>
      <c r="C18" s="20" t="s">
        <v>19</v>
      </c>
      <c r="D18" s="46">
        <v>57625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57625</v>
      </c>
      <c r="O18" s="47">
        <f t="shared" si="1"/>
        <v>1.5526904319241237</v>
      </c>
      <c r="P18" s="9"/>
    </row>
    <row r="19" spans="1:16">
      <c r="A19" s="12"/>
      <c r="B19" s="25">
        <v>323.89999999999998</v>
      </c>
      <c r="C19" s="20" t="s">
        <v>20</v>
      </c>
      <c r="D19" s="46">
        <v>62300</v>
      </c>
      <c r="E19" s="46">
        <v>0</v>
      </c>
      <c r="F19" s="46">
        <v>0</v>
      </c>
      <c r="G19" s="46">
        <v>0</v>
      </c>
      <c r="H19" s="46">
        <v>0</v>
      </c>
      <c r="I19" s="46">
        <v>335692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397992</v>
      </c>
      <c r="O19" s="47">
        <f t="shared" si="1"/>
        <v>10.723789507719667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365941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365941</v>
      </c>
      <c r="O20" s="47">
        <f t="shared" si="1"/>
        <v>9.8601837631018778</v>
      </c>
      <c r="P20" s="9"/>
    </row>
    <row r="21" spans="1:16">
      <c r="A21" s="12"/>
      <c r="B21" s="25">
        <v>325.2</v>
      </c>
      <c r="C21" s="20" t="s">
        <v>22</v>
      </c>
      <c r="D21" s="46">
        <v>4501731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4501731</v>
      </c>
      <c r="O21" s="47">
        <f t="shared" si="1"/>
        <v>121.29795489451136</v>
      </c>
      <c r="P21" s="9"/>
    </row>
    <row r="22" spans="1:16">
      <c r="A22" s="12"/>
      <c r="B22" s="25">
        <v>329</v>
      </c>
      <c r="C22" s="20" t="s">
        <v>23</v>
      </c>
      <c r="D22" s="46">
        <v>297897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297897</v>
      </c>
      <c r="O22" s="47">
        <f t="shared" si="1"/>
        <v>8.0267561231913351</v>
      </c>
      <c r="P22" s="9"/>
    </row>
    <row r="23" spans="1:16" ht="15.6">
      <c r="A23" s="29" t="s">
        <v>25</v>
      </c>
      <c r="B23" s="30"/>
      <c r="C23" s="31"/>
      <c r="D23" s="32">
        <f t="shared" ref="D23:M23" si="5">SUM(D24:D42)</f>
        <v>2901012</v>
      </c>
      <c r="E23" s="32">
        <f t="shared" si="5"/>
        <v>5482944</v>
      </c>
      <c r="F23" s="32">
        <f t="shared" si="5"/>
        <v>0</v>
      </c>
      <c r="G23" s="32">
        <f t="shared" si="5"/>
        <v>2761955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11145911</v>
      </c>
      <c r="O23" s="45">
        <f t="shared" si="1"/>
        <v>300.32363322824887</v>
      </c>
      <c r="P23" s="10"/>
    </row>
    <row r="24" spans="1:16">
      <c r="A24" s="12"/>
      <c r="B24" s="25">
        <v>331.2</v>
      </c>
      <c r="C24" s="20" t="s">
        <v>24</v>
      </c>
      <c r="D24" s="46">
        <v>0</v>
      </c>
      <c r="E24" s="46">
        <v>0</v>
      </c>
      <c r="F24" s="46">
        <v>0</v>
      </c>
      <c r="G24" s="46">
        <v>467733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467733</v>
      </c>
      <c r="O24" s="47">
        <f t="shared" si="1"/>
        <v>12.602942365208957</v>
      </c>
      <c r="P24" s="9"/>
    </row>
    <row r="25" spans="1:16">
      <c r="A25" s="12"/>
      <c r="B25" s="25">
        <v>331.39</v>
      </c>
      <c r="C25" s="20" t="s">
        <v>27</v>
      </c>
      <c r="D25" s="46">
        <v>0</v>
      </c>
      <c r="E25" s="46">
        <v>0</v>
      </c>
      <c r="F25" s="46">
        <v>0</v>
      </c>
      <c r="G25" s="46">
        <v>515874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515874</v>
      </c>
      <c r="O25" s="47">
        <f t="shared" si="1"/>
        <v>13.90008891762994</v>
      </c>
      <c r="P25" s="9"/>
    </row>
    <row r="26" spans="1:16">
      <c r="A26" s="12"/>
      <c r="B26" s="25">
        <v>331.49</v>
      </c>
      <c r="C26" s="20" t="s">
        <v>28</v>
      </c>
      <c r="D26" s="46">
        <v>0</v>
      </c>
      <c r="E26" s="46">
        <v>0</v>
      </c>
      <c r="F26" s="46">
        <v>0</v>
      </c>
      <c r="G26" s="46">
        <v>231057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231057</v>
      </c>
      <c r="O26" s="47">
        <f t="shared" si="1"/>
        <v>6.2257699458410798</v>
      </c>
      <c r="P26" s="9"/>
    </row>
    <row r="27" spans="1:16">
      <c r="A27" s="12"/>
      <c r="B27" s="25">
        <v>331.5</v>
      </c>
      <c r="C27" s="20" t="s">
        <v>26</v>
      </c>
      <c r="D27" s="46">
        <v>0</v>
      </c>
      <c r="E27" s="46">
        <v>0</v>
      </c>
      <c r="F27" s="46">
        <v>0</v>
      </c>
      <c r="G27" s="46">
        <v>801071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801071</v>
      </c>
      <c r="O27" s="47">
        <f t="shared" si="1"/>
        <v>21.584646889230189</v>
      </c>
      <c r="P27" s="9"/>
    </row>
    <row r="28" spans="1:16">
      <c r="A28" s="12"/>
      <c r="B28" s="25">
        <v>331.62</v>
      </c>
      <c r="C28" s="20" t="s">
        <v>29</v>
      </c>
      <c r="D28" s="46">
        <v>0</v>
      </c>
      <c r="E28" s="46">
        <v>0</v>
      </c>
      <c r="F28" s="46">
        <v>0</v>
      </c>
      <c r="G28" s="46">
        <v>75305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75305</v>
      </c>
      <c r="O28" s="47">
        <f t="shared" si="1"/>
        <v>2.0290733705170694</v>
      </c>
      <c r="P28" s="9"/>
    </row>
    <row r="29" spans="1:16">
      <c r="A29" s="12"/>
      <c r="B29" s="25">
        <v>334.42</v>
      </c>
      <c r="C29" s="20" t="s">
        <v>31</v>
      </c>
      <c r="D29" s="46">
        <v>0</v>
      </c>
      <c r="E29" s="46">
        <v>0</v>
      </c>
      <c r="F29" s="46">
        <v>0</v>
      </c>
      <c r="G29" s="46">
        <v>19919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19919</v>
      </c>
      <c r="O29" s="47">
        <f t="shared" si="1"/>
        <v>0.53671220327109104</v>
      </c>
      <c r="P29" s="9"/>
    </row>
    <row r="30" spans="1:16">
      <c r="A30" s="12"/>
      <c r="B30" s="25">
        <v>334.7</v>
      </c>
      <c r="C30" s="20" t="s">
        <v>33</v>
      </c>
      <c r="D30" s="46">
        <v>0</v>
      </c>
      <c r="E30" s="46">
        <v>0</v>
      </c>
      <c r="F30" s="46">
        <v>0</v>
      </c>
      <c r="G30" s="46">
        <v>29247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29247</v>
      </c>
      <c r="O30" s="47">
        <f t="shared" si="1"/>
        <v>0.78805270390429227</v>
      </c>
      <c r="P30" s="9"/>
    </row>
    <row r="31" spans="1:16">
      <c r="A31" s="12"/>
      <c r="B31" s="25">
        <v>335.12</v>
      </c>
      <c r="C31" s="20" t="s">
        <v>34</v>
      </c>
      <c r="D31" s="46">
        <v>680960</v>
      </c>
      <c r="E31" s="46">
        <v>278732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959692</v>
      </c>
      <c r="O31" s="47">
        <f t="shared" si="1"/>
        <v>25.85864791313017</v>
      </c>
      <c r="P31" s="9"/>
    </row>
    <row r="32" spans="1:16">
      <c r="A32" s="12"/>
      <c r="B32" s="25">
        <v>335.14</v>
      </c>
      <c r="C32" s="20" t="s">
        <v>35</v>
      </c>
      <c r="D32" s="46">
        <v>25450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25450</v>
      </c>
      <c r="O32" s="47">
        <f t="shared" si="1"/>
        <v>0.68574353999946114</v>
      </c>
      <c r="P32" s="9"/>
    </row>
    <row r="33" spans="1:16">
      <c r="A33" s="12"/>
      <c r="B33" s="25">
        <v>335.15</v>
      </c>
      <c r="C33" s="20" t="s">
        <v>36</v>
      </c>
      <c r="D33" s="46">
        <v>27896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27896</v>
      </c>
      <c r="O33" s="47">
        <f t="shared" si="1"/>
        <v>0.75165036510117744</v>
      </c>
      <c r="P33" s="9"/>
    </row>
    <row r="34" spans="1:16">
      <c r="A34" s="12"/>
      <c r="B34" s="25">
        <v>335.18</v>
      </c>
      <c r="C34" s="20" t="s">
        <v>37</v>
      </c>
      <c r="D34" s="46">
        <v>2077981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2077981</v>
      </c>
      <c r="O34" s="47">
        <f t="shared" si="1"/>
        <v>55.990650176488025</v>
      </c>
      <c r="P34" s="9"/>
    </row>
    <row r="35" spans="1:16">
      <c r="A35" s="12"/>
      <c r="B35" s="25">
        <v>335.21</v>
      </c>
      <c r="C35" s="20" t="s">
        <v>38</v>
      </c>
      <c r="D35" s="46">
        <v>21543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21543</v>
      </c>
      <c r="O35" s="47">
        <f t="shared" si="1"/>
        <v>0.58047045509659689</v>
      </c>
      <c r="P35" s="9"/>
    </row>
    <row r="36" spans="1:16">
      <c r="A36" s="12"/>
      <c r="B36" s="25">
        <v>335.49</v>
      </c>
      <c r="C36" s="20" t="s">
        <v>39</v>
      </c>
      <c r="D36" s="46">
        <v>34328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34328</v>
      </c>
      <c r="O36" s="47">
        <f t="shared" si="1"/>
        <v>0.92495890927707269</v>
      </c>
      <c r="P36" s="9"/>
    </row>
    <row r="37" spans="1:16">
      <c r="A37" s="12"/>
      <c r="B37" s="25">
        <v>337.2</v>
      </c>
      <c r="C37" s="20" t="s">
        <v>40</v>
      </c>
      <c r="D37" s="46">
        <v>0</v>
      </c>
      <c r="E37" s="46">
        <v>0</v>
      </c>
      <c r="F37" s="46">
        <v>0</v>
      </c>
      <c r="G37" s="46">
        <v>106404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106404</v>
      </c>
      <c r="O37" s="47">
        <f t="shared" ref="O37:O68" si="8">(N37/O$77)</f>
        <v>2.8670277261336996</v>
      </c>
      <c r="P37" s="9"/>
    </row>
    <row r="38" spans="1:16">
      <c r="A38" s="12"/>
      <c r="B38" s="25">
        <v>337.3</v>
      </c>
      <c r="C38" s="20" t="s">
        <v>41</v>
      </c>
      <c r="D38" s="46">
        <v>0</v>
      </c>
      <c r="E38" s="46">
        <v>0</v>
      </c>
      <c r="F38" s="46">
        <v>0</v>
      </c>
      <c r="G38" s="46">
        <v>335951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335951</v>
      </c>
      <c r="O38" s="47">
        <f t="shared" si="8"/>
        <v>9.0521111200926896</v>
      </c>
      <c r="P38" s="9"/>
    </row>
    <row r="39" spans="1:16">
      <c r="A39" s="12"/>
      <c r="B39" s="25">
        <v>337.4</v>
      </c>
      <c r="C39" s="20" t="s">
        <v>42</v>
      </c>
      <c r="D39" s="46">
        <v>0</v>
      </c>
      <c r="E39" s="46">
        <v>0</v>
      </c>
      <c r="F39" s="46">
        <v>0</v>
      </c>
      <c r="G39" s="46">
        <v>31278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31278</v>
      </c>
      <c r="O39" s="47">
        <f t="shared" si="8"/>
        <v>0.84277746342252036</v>
      </c>
      <c r="P39" s="9"/>
    </row>
    <row r="40" spans="1:16">
      <c r="A40" s="12"/>
      <c r="B40" s="25">
        <v>337.6</v>
      </c>
      <c r="C40" s="20" t="s">
        <v>43</v>
      </c>
      <c r="D40" s="46">
        <v>0</v>
      </c>
      <c r="E40" s="46">
        <v>0</v>
      </c>
      <c r="F40" s="46">
        <v>0</v>
      </c>
      <c r="G40" s="46">
        <v>72209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72209</v>
      </c>
      <c r="O40" s="47">
        <f t="shared" si="8"/>
        <v>1.9456524667906125</v>
      </c>
      <c r="P40" s="9"/>
    </row>
    <row r="41" spans="1:16">
      <c r="A41" s="12"/>
      <c r="B41" s="25">
        <v>337.7</v>
      </c>
      <c r="C41" s="20" t="s">
        <v>44</v>
      </c>
      <c r="D41" s="46">
        <v>0</v>
      </c>
      <c r="E41" s="46">
        <v>0</v>
      </c>
      <c r="F41" s="46">
        <v>0</v>
      </c>
      <c r="G41" s="46">
        <v>75907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75907</v>
      </c>
      <c r="O41" s="47">
        <f t="shared" si="8"/>
        <v>2.0452941017972139</v>
      </c>
      <c r="P41" s="9"/>
    </row>
    <row r="42" spans="1:16">
      <c r="A42" s="12"/>
      <c r="B42" s="25">
        <v>338</v>
      </c>
      <c r="C42" s="20" t="s">
        <v>45</v>
      </c>
      <c r="D42" s="46">
        <v>32854</v>
      </c>
      <c r="E42" s="46">
        <v>5204212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5237066</v>
      </c>
      <c r="O42" s="47">
        <f t="shared" si="8"/>
        <v>141.11136259531702</v>
      </c>
      <c r="P42" s="9"/>
    </row>
    <row r="43" spans="1:16" ht="15.6">
      <c r="A43" s="29" t="s">
        <v>50</v>
      </c>
      <c r="B43" s="30"/>
      <c r="C43" s="31"/>
      <c r="D43" s="32">
        <f t="shared" ref="D43:M43" si="9">SUM(D44:D56)</f>
        <v>5645393</v>
      </c>
      <c r="E43" s="32">
        <f t="shared" si="9"/>
        <v>1146693</v>
      </c>
      <c r="F43" s="32">
        <f t="shared" si="9"/>
        <v>0</v>
      </c>
      <c r="G43" s="32">
        <f t="shared" si="9"/>
        <v>0</v>
      </c>
      <c r="H43" s="32">
        <f t="shared" si="9"/>
        <v>39609</v>
      </c>
      <c r="I43" s="32">
        <f t="shared" si="9"/>
        <v>28722310</v>
      </c>
      <c r="J43" s="32">
        <f t="shared" si="9"/>
        <v>1176616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7"/>
        <v>36730621</v>
      </c>
      <c r="O43" s="45">
        <f t="shared" si="8"/>
        <v>989.69689866084661</v>
      </c>
      <c r="P43" s="10"/>
    </row>
    <row r="44" spans="1:16">
      <c r="A44" s="12"/>
      <c r="B44" s="25">
        <v>341.2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1176616</v>
      </c>
      <c r="K44" s="46">
        <v>0</v>
      </c>
      <c r="L44" s="46">
        <v>0</v>
      </c>
      <c r="M44" s="46">
        <v>0</v>
      </c>
      <c r="N44" s="46">
        <f t="shared" ref="N44:N56" si="10">SUM(D44:M44)</f>
        <v>1176616</v>
      </c>
      <c r="O44" s="47">
        <f t="shared" si="8"/>
        <v>31.703607900196697</v>
      </c>
      <c r="P44" s="9"/>
    </row>
    <row r="45" spans="1:16">
      <c r="A45" s="12"/>
      <c r="B45" s="25">
        <v>341.9</v>
      </c>
      <c r="C45" s="20" t="s">
        <v>54</v>
      </c>
      <c r="D45" s="46">
        <v>1179226</v>
      </c>
      <c r="E45" s="46">
        <v>19592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1198818</v>
      </c>
      <c r="O45" s="47">
        <f t="shared" si="8"/>
        <v>32.301834936545148</v>
      </c>
      <c r="P45" s="9"/>
    </row>
    <row r="46" spans="1:16">
      <c r="A46" s="12"/>
      <c r="B46" s="25">
        <v>342.1</v>
      </c>
      <c r="C46" s="20" t="s">
        <v>55</v>
      </c>
      <c r="D46" s="46">
        <v>105341</v>
      </c>
      <c r="E46" s="46">
        <v>930468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1035809</v>
      </c>
      <c r="O46" s="47">
        <f t="shared" si="8"/>
        <v>27.909600409559992</v>
      </c>
      <c r="P46" s="9"/>
    </row>
    <row r="47" spans="1:16">
      <c r="A47" s="12"/>
      <c r="B47" s="25">
        <v>342.2</v>
      </c>
      <c r="C47" s="20" t="s">
        <v>56</v>
      </c>
      <c r="D47" s="46">
        <v>114525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114525</v>
      </c>
      <c r="O47" s="47">
        <f t="shared" si="8"/>
        <v>3.0858459299975749</v>
      </c>
      <c r="P47" s="9"/>
    </row>
    <row r="48" spans="1:16">
      <c r="A48" s="12"/>
      <c r="B48" s="25">
        <v>342.6</v>
      </c>
      <c r="C48" s="20" t="s">
        <v>57</v>
      </c>
      <c r="D48" s="46">
        <v>1230494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1230494</v>
      </c>
      <c r="O48" s="47">
        <f t="shared" si="8"/>
        <v>33.155336405033275</v>
      </c>
      <c r="P48" s="9"/>
    </row>
    <row r="49" spans="1:16">
      <c r="A49" s="12"/>
      <c r="B49" s="25">
        <v>342.9</v>
      </c>
      <c r="C49" s="20" t="s">
        <v>58</v>
      </c>
      <c r="D49" s="46">
        <v>48502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48502</v>
      </c>
      <c r="O49" s="47">
        <f t="shared" si="8"/>
        <v>1.3068736022418022</v>
      </c>
      <c r="P49" s="9"/>
    </row>
    <row r="50" spans="1:16">
      <c r="A50" s="12"/>
      <c r="B50" s="25">
        <v>343.3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11347428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11347428</v>
      </c>
      <c r="O50" s="47">
        <f t="shared" si="8"/>
        <v>305.75345566243635</v>
      </c>
      <c r="P50" s="9"/>
    </row>
    <row r="51" spans="1:16">
      <c r="A51" s="12"/>
      <c r="B51" s="25">
        <v>343.4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5434863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5434863</v>
      </c>
      <c r="O51" s="47">
        <f t="shared" si="8"/>
        <v>146.44095061029827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11587348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11587348</v>
      </c>
      <c r="O52" s="47">
        <f t="shared" si="8"/>
        <v>312.21803680650987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39609</v>
      </c>
      <c r="I53" s="46">
        <v>352671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392280</v>
      </c>
      <c r="O53" s="47">
        <f t="shared" si="8"/>
        <v>10.569881173712716</v>
      </c>
      <c r="P53" s="9"/>
    </row>
    <row r="54" spans="1:16">
      <c r="A54" s="12"/>
      <c r="B54" s="25">
        <v>344.5</v>
      </c>
      <c r="C54" s="20" t="s">
        <v>63</v>
      </c>
      <c r="D54" s="46">
        <v>0</v>
      </c>
      <c r="E54" s="46">
        <v>174084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174084</v>
      </c>
      <c r="O54" s="47">
        <f t="shared" si="8"/>
        <v>4.6906474820143886</v>
      </c>
      <c r="P54" s="9"/>
    </row>
    <row r="55" spans="1:16">
      <c r="A55" s="12"/>
      <c r="B55" s="25">
        <v>347.2</v>
      </c>
      <c r="C55" s="20" t="s">
        <v>64</v>
      </c>
      <c r="D55" s="46">
        <v>79278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79278</v>
      </c>
      <c r="O55" s="47">
        <f t="shared" si="8"/>
        <v>2.1361248080187534</v>
      </c>
      <c r="P55" s="9"/>
    </row>
    <row r="56" spans="1:16">
      <c r="A56" s="12"/>
      <c r="B56" s="25">
        <v>349</v>
      </c>
      <c r="C56" s="20" t="s">
        <v>1</v>
      </c>
      <c r="D56" s="46">
        <v>2888027</v>
      </c>
      <c r="E56" s="46">
        <v>22549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2910576</v>
      </c>
      <c r="O56" s="47">
        <f t="shared" si="8"/>
        <v>78.424702934281783</v>
      </c>
      <c r="P56" s="9"/>
    </row>
    <row r="57" spans="1:16" ht="15.6">
      <c r="A57" s="29" t="s">
        <v>51</v>
      </c>
      <c r="B57" s="30"/>
      <c r="C57" s="31"/>
      <c r="D57" s="32">
        <f t="shared" ref="D57:M57" si="11">SUM(D58:D63)</f>
        <v>1633665</v>
      </c>
      <c r="E57" s="32">
        <f t="shared" si="11"/>
        <v>291147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>SUM(D57:M57)</f>
        <v>1924812</v>
      </c>
      <c r="O57" s="45">
        <f t="shared" si="8"/>
        <v>51.863551855145097</v>
      </c>
      <c r="P57" s="10"/>
    </row>
    <row r="58" spans="1:16">
      <c r="A58" s="13"/>
      <c r="B58" s="39">
        <v>351.2</v>
      </c>
      <c r="C58" s="21" t="s">
        <v>89</v>
      </c>
      <c r="D58" s="46">
        <v>0</v>
      </c>
      <c r="E58" s="46">
        <v>19029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2">SUM(D58:M58)</f>
        <v>19029</v>
      </c>
      <c r="O58" s="47">
        <f t="shared" si="8"/>
        <v>0.51273138792336914</v>
      </c>
      <c r="P58" s="9"/>
    </row>
    <row r="59" spans="1:16">
      <c r="A59" s="13"/>
      <c r="B59" s="39">
        <v>351.3</v>
      </c>
      <c r="C59" s="21" t="s">
        <v>67</v>
      </c>
      <c r="D59" s="46">
        <v>129582</v>
      </c>
      <c r="E59" s="46">
        <v>18785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148367</v>
      </c>
      <c r="O59" s="47">
        <f t="shared" si="8"/>
        <v>3.997709697410611</v>
      </c>
      <c r="P59" s="9"/>
    </row>
    <row r="60" spans="1:16">
      <c r="A60" s="13"/>
      <c r="B60" s="39">
        <v>354</v>
      </c>
      <c r="C60" s="21" t="s">
        <v>68</v>
      </c>
      <c r="D60" s="46">
        <v>1504083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1504083</v>
      </c>
      <c r="O60" s="47">
        <f t="shared" si="8"/>
        <v>40.527119877132002</v>
      </c>
      <c r="P60" s="9"/>
    </row>
    <row r="61" spans="1:16">
      <c r="A61" s="13"/>
      <c r="B61" s="39">
        <v>355</v>
      </c>
      <c r="C61" s="21" t="s">
        <v>90</v>
      </c>
      <c r="D61" s="46">
        <v>0</v>
      </c>
      <c r="E61" s="46">
        <v>128242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128242</v>
      </c>
      <c r="O61" s="47">
        <f t="shared" si="8"/>
        <v>3.4554468784522943</v>
      </c>
      <c r="P61" s="9"/>
    </row>
    <row r="62" spans="1:16">
      <c r="A62" s="13"/>
      <c r="B62" s="39">
        <v>356</v>
      </c>
      <c r="C62" s="21" t="s">
        <v>91</v>
      </c>
      <c r="D62" s="46">
        <v>0</v>
      </c>
      <c r="E62" s="46">
        <v>122586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122586</v>
      </c>
      <c r="O62" s="47">
        <f t="shared" si="8"/>
        <v>3.303047449680705</v>
      </c>
      <c r="P62" s="9"/>
    </row>
    <row r="63" spans="1:16">
      <c r="A63" s="13"/>
      <c r="B63" s="39">
        <v>358.1</v>
      </c>
      <c r="C63" s="21" t="s">
        <v>92</v>
      </c>
      <c r="D63" s="46">
        <v>0</v>
      </c>
      <c r="E63" s="46">
        <v>2505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2505</v>
      </c>
      <c r="O63" s="47">
        <f t="shared" si="8"/>
        <v>6.7496564546115911E-2</v>
      </c>
      <c r="P63" s="9"/>
    </row>
    <row r="64" spans="1:16" ht="15.6">
      <c r="A64" s="29" t="s">
        <v>4</v>
      </c>
      <c r="B64" s="30"/>
      <c r="C64" s="31"/>
      <c r="D64" s="32">
        <f t="shared" ref="D64:M64" si="13">SUM(D65:D72)</f>
        <v>2359935</v>
      </c>
      <c r="E64" s="32">
        <f t="shared" si="13"/>
        <v>1435024</v>
      </c>
      <c r="F64" s="32">
        <f t="shared" si="13"/>
        <v>0</v>
      </c>
      <c r="G64" s="32">
        <f t="shared" si="13"/>
        <v>650290</v>
      </c>
      <c r="H64" s="32">
        <f t="shared" si="13"/>
        <v>819</v>
      </c>
      <c r="I64" s="32">
        <f t="shared" si="13"/>
        <v>683367</v>
      </c>
      <c r="J64" s="32">
        <f t="shared" si="13"/>
        <v>1021597</v>
      </c>
      <c r="K64" s="32">
        <f t="shared" si="13"/>
        <v>25479504</v>
      </c>
      <c r="L64" s="32">
        <f t="shared" si="13"/>
        <v>0</v>
      </c>
      <c r="M64" s="32">
        <f t="shared" si="13"/>
        <v>0</v>
      </c>
      <c r="N64" s="32">
        <f>SUM(D64:M64)</f>
        <v>31630536</v>
      </c>
      <c r="O64" s="45">
        <f t="shared" si="8"/>
        <v>852.27645299490746</v>
      </c>
      <c r="P64" s="10"/>
    </row>
    <row r="65" spans="1:119">
      <c r="A65" s="12"/>
      <c r="B65" s="25">
        <v>361.1</v>
      </c>
      <c r="C65" s="20" t="s">
        <v>69</v>
      </c>
      <c r="D65" s="46">
        <v>337740</v>
      </c>
      <c r="E65" s="46">
        <v>305940</v>
      </c>
      <c r="F65" s="46">
        <v>0</v>
      </c>
      <c r="G65" s="46">
        <v>6500</v>
      </c>
      <c r="H65" s="46">
        <v>819</v>
      </c>
      <c r="I65" s="46">
        <v>226539</v>
      </c>
      <c r="J65" s="46">
        <v>15503</v>
      </c>
      <c r="K65" s="46">
        <v>1745468</v>
      </c>
      <c r="L65" s="46">
        <v>0</v>
      </c>
      <c r="M65" s="46">
        <v>0</v>
      </c>
      <c r="N65" s="46">
        <f>SUM(D65:M65)</f>
        <v>2638509</v>
      </c>
      <c r="O65" s="47">
        <f t="shared" si="8"/>
        <v>71.093929350901305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9383760</v>
      </c>
      <c r="L66" s="46">
        <v>0</v>
      </c>
      <c r="M66" s="46">
        <v>0</v>
      </c>
      <c r="N66" s="46">
        <f t="shared" ref="N66:N72" si="14">SUM(D66:M66)</f>
        <v>9383760</v>
      </c>
      <c r="O66" s="47">
        <f t="shared" si="8"/>
        <v>252.84293913184061</v>
      </c>
      <c r="P66" s="9"/>
    </row>
    <row r="67" spans="1:119">
      <c r="A67" s="12"/>
      <c r="B67" s="25">
        <v>361.4</v>
      </c>
      <c r="C67" s="20" t="s">
        <v>93</v>
      </c>
      <c r="D67" s="46">
        <v>114908</v>
      </c>
      <c r="E67" s="46">
        <v>130189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245097</v>
      </c>
      <c r="O67" s="47">
        <f t="shared" si="8"/>
        <v>6.6040740441354782</v>
      </c>
      <c r="P67" s="9"/>
    </row>
    <row r="68" spans="1:119">
      <c r="A68" s="12"/>
      <c r="B68" s="25">
        <v>362</v>
      </c>
      <c r="C68" s="20" t="s">
        <v>71</v>
      </c>
      <c r="D68" s="46">
        <v>188907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188907</v>
      </c>
      <c r="O68" s="47">
        <f t="shared" si="8"/>
        <v>5.0900493088675125</v>
      </c>
      <c r="P68" s="9"/>
    </row>
    <row r="69" spans="1:119">
      <c r="A69" s="12"/>
      <c r="B69" s="25">
        <v>364</v>
      </c>
      <c r="C69" s="20" t="s">
        <v>72</v>
      </c>
      <c r="D69" s="46">
        <v>12861</v>
      </c>
      <c r="E69" s="46">
        <v>0</v>
      </c>
      <c r="F69" s="46">
        <v>0</v>
      </c>
      <c r="G69" s="46">
        <v>0</v>
      </c>
      <c r="H69" s="46">
        <v>0</v>
      </c>
      <c r="I69" s="46">
        <v>631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13492</v>
      </c>
      <c r="O69" s="47">
        <f t="shared" ref="O69:O75" si="15">(N69/O$77)</f>
        <v>0.36353838277692452</v>
      </c>
      <c r="P69" s="9"/>
    </row>
    <row r="70" spans="1:119">
      <c r="A70" s="12"/>
      <c r="B70" s="25">
        <v>368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14350276</v>
      </c>
      <c r="L70" s="46">
        <v>0</v>
      </c>
      <c r="M70" s="46">
        <v>0</v>
      </c>
      <c r="N70" s="46">
        <f t="shared" si="14"/>
        <v>14350276</v>
      </c>
      <c r="O70" s="47">
        <f t="shared" si="15"/>
        <v>386.66440330881363</v>
      </c>
      <c r="P70" s="9"/>
    </row>
    <row r="71" spans="1:119">
      <c r="A71" s="12"/>
      <c r="B71" s="25">
        <v>369.4</v>
      </c>
      <c r="C71" s="20" t="s">
        <v>75</v>
      </c>
      <c r="D71" s="46">
        <v>1707120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1707120</v>
      </c>
      <c r="O71" s="47">
        <f t="shared" si="15"/>
        <v>45.997898310565034</v>
      </c>
      <c r="P71" s="9"/>
    </row>
    <row r="72" spans="1:119">
      <c r="A72" s="12"/>
      <c r="B72" s="25">
        <v>369.9</v>
      </c>
      <c r="C72" s="20" t="s">
        <v>76</v>
      </c>
      <c r="D72" s="46">
        <v>-1601</v>
      </c>
      <c r="E72" s="46">
        <v>998895</v>
      </c>
      <c r="F72" s="46">
        <v>0</v>
      </c>
      <c r="G72" s="46">
        <v>643790</v>
      </c>
      <c r="H72" s="46">
        <v>0</v>
      </c>
      <c r="I72" s="46">
        <v>456197</v>
      </c>
      <c r="J72" s="46">
        <v>1006094</v>
      </c>
      <c r="K72" s="46">
        <v>0</v>
      </c>
      <c r="L72" s="46">
        <v>0</v>
      </c>
      <c r="M72" s="46">
        <v>0</v>
      </c>
      <c r="N72" s="46">
        <f t="shared" si="14"/>
        <v>3103375</v>
      </c>
      <c r="O72" s="47">
        <f t="shared" si="15"/>
        <v>83.619621157006975</v>
      </c>
      <c r="P72" s="9"/>
    </row>
    <row r="73" spans="1:119" ht="15.6">
      <c r="A73" s="29" t="s">
        <v>52</v>
      </c>
      <c r="B73" s="30"/>
      <c r="C73" s="31"/>
      <c r="D73" s="32">
        <f t="shared" ref="D73:M73" si="16">SUM(D74:D74)</f>
        <v>728159</v>
      </c>
      <c r="E73" s="32">
        <f t="shared" si="16"/>
        <v>5857436</v>
      </c>
      <c r="F73" s="32">
        <f t="shared" si="16"/>
        <v>0</v>
      </c>
      <c r="G73" s="32">
        <f t="shared" si="16"/>
        <v>2008093</v>
      </c>
      <c r="H73" s="32">
        <f t="shared" si="16"/>
        <v>0</v>
      </c>
      <c r="I73" s="32">
        <f t="shared" si="16"/>
        <v>1375924</v>
      </c>
      <c r="J73" s="32">
        <f t="shared" si="16"/>
        <v>625000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10594612</v>
      </c>
      <c r="O73" s="45">
        <f t="shared" si="15"/>
        <v>285.46902702557054</v>
      </c>
      <c r="P73" s="9"/>
    </row>
    <row r="74" spans="1:119" ht="15.6" thickBot="1">
      <c r="A74" s="12"/>
      <c r="B74" s="25">
        <v>381</v>
      </c>
      <c r="C74" s="20" t="s">
        <v>77</v>
      </c>
      <c r="D74" s="46">
        <v>728159</v>
      </c>
      <c r="E74" s="46">
        <v>5857436</v>
      </c>
      <c r="F74" s="46">
        <v>0</v>
      </c>
      <c r="G74" s="46">
        <v>2008093</v>
      </c>
      <c r="H74" s="46">
        <v>0</v>
      </c>
      <c r="I74" s="46">
        <v>1375924</v>
      </c>
      <c r="J74" s="46">
        <v>625000</v>
      </c>
      <c r="K74" s="46">
        <v>0</v>
      </c>
      <c r="L74" s="46">
        <v>0</v>
      </c>
      <c r="M74" s="46">
        <v>0</v>
      </c>
      <c r="N74" s="46">
        <f>SUM(D74:M74)</f>
        <v>10594612</v>
      </c>
      <c r="O74" s="47">
        <f t="shared" si="15"/>
        <v>285.46902702557054</v>
      </c>
      <c r="P74" s="9"/>
    </row>
    <row r="75" spans="1:119" ht="16.2" thickBot="1">
      <c r="A75" s="14" t="s">
        <v>65</v>
      </c>
      <c r="B75" s="23"/>
      <c r="C75" s="22"/>
      <c r="D75" s="15">
        <f t="shared" ref="D75:M75" si="17">SUM(D5,D15,D23,D43,D57,D64,D73)</f>
        <v>52984268</v>
      </c>
      <c r="E75" s="15">
        <f t="shared" si="17"/>
        <v>14723967</v>
      </c>
      <c r="F75" s="15">
        <f t="shared" si="17"/>
        <v>0</v>
      </c>
      <c r="G75" s="15">
        <f t="shared" si="17"/>
        <v>5420338</v>
      </c>
      <c r="H75" s="15">
        <f t="shared" si="17"/>
        <v>40428</v>
      </c>
      <c r="I75" s="15">
        <f t="shared" si="17"/>
        <v>31483234</v>
      </c>
      <c r="J75" s="15">
        <f t="shared" si="17"/>
        <v>2823213</v>
      </c>
      <c r="K75" s="15">
        <f t="shared" si="17"/>
        <v>25479504</v>
      </c>
      <c r="L75" s="15">
        <f t="shared" si="17"/>
        <v>0</v>
      </c>
      <c r="M75" s="15">
        <f t="shared" si="17"/>
        <v>0</v>
      </c>
      <c r="N75" s="15">
        <f>SUM(D75:M75)</f>
        <v>132954952</v>
      </c>
      <c r="O75" s="38">
        <f t="shared" si="15"/>
        <v>3582.4361275024926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94</v>
      </c>
      <c r="M77" s="118"/>
      <c r="N77" s="118"/>
      <c r="O77" s="43">
        <v>37113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95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5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>SUM(D6:D12)</f>
        <v>28809107</v>
      </c>
      <c r="E5" s="27">
        <f t="shared" ref="E5:M5" si="0">SUM(E6:E12)</f>
        <v>629770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29438877</v>
      </c>
      <c r="O5" s="33">
        <f t="shared" ref="O5:O36" si="1">(N5/O$73)</f>
        <v>787.13574866310159</v>
      </c>
      <c r="P5" s="6"/>
    </row>
    <row r="6" spans="1:133">
      <c r="A6" s="12"/>
      <c r="B6" s="25">
        <v>311</v>
      </c>
      <c r="C6" s="20" t="s">
        <v>3</v>
      </c>
      <c r="D6" s="46">
        <v>22765331</v>
      </c>
      <c r="E6" s="46">
        <v>629770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23395101</v>
      </c>
      <c r="O6" s="47">
        <f t="shared" si="1"/>
        <v>625.53745989304809</v>
      </c>
      <c r="P6" s="9"/>
    </row>
    <row r="7" spans="1:133">
      <c r="A7" s="12"/>
      <c r="B7" s="25">
        <v>314.10000000000002</v>
      </c>
      <c r="C7" s="20" t="s">
        <v>11</v>
      </c>
      <c r="D7" s="46">
        <v>2493406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2493406</v>
      </c>
      <c r="O7" s="47">
        <f t="shared" si="1"/>
        <v>66.668609625668452</v>
      </c>
      <c r="P7" s="9"/>
    </row>
    <row r="8" spans="1:133">
      <c r="A8" s="12"/>
      <c r="B8" s="25">
        <v>314.3</v>
      </c>
      <c r="C8" s="20" t="s">
        <v>12</v>
      </c>
      <c r="D8" s="46">
        <v>982966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982966</v>
      </c>
      <c r="O8" s="47">
        <f t="shared" si="1"/>
        <v>26.282513368983956</v>
      </c>
      <c r="P8" s="9"/>
    </row>
    <row r="9" spans="1:133">
      <c r="A9" s="12"/>
      <c r="B9" s="25">
        <v>314.39999999999998</v>
      </c>
      <c r="C9" s="20" t="s">
        <v>13</v>
      </c>
      <c r="D9" s="46">
        <v>83632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83632</v>
      </c>
      <c r="O9" s="47">
        <f t="shared" si="1"/>
        <v>2.236149732620321</v>
      </c>
      <c r="P9" s="9"/>
    </row>
    <row r="10" spans="1:133">
      <c r="A10" s="12"/>
      <c r="B10" s="25">
        <v>315</v>
      </c>
      <c r="C10" s="20" t="s">
        <v>14</v>
      </c>
      <c r="D10" s="46">
        <v>2006545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2006545</v>
      </c>
      <c r="O10" s="47">
        <f t="shared" si="1"/>
        <v>53.650935828877003</v>
      </c>
      <c r="P10" s="9"/>
    </row>
    <row r="11" spans="1:133">
      <c r="A11" s="12"/>
      <c r="B11" s="25">
        <v>316</v>
      </c>
      <c r="C11" s="20" t="s">
        <v>15</v>
      </c>
      <c r="D11" s="46">
        <v>338707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338707</v>
      </c>
      <c r="O11" s="47">
        <f t="shared" si="1"/>
        <v>9.0563368983957222</v>
      </c>
      <c r="P11" s="9"/>
    </row>
    <row r="12" spans="1:133">
      <c r="A12" s="12"/>
      <c r="B12" s="25">
        <v>319</v>
      </c>
      <c r="C12" s="20" t="s">
        <v>16</v>
      </c>
      <c r="D12" s="46">
        <v>138520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138520</v>
      </c>
      <c r="O12" s="47">
        <f t="shared" si="1"/>
        <v>3.7037433155080213</v>
      </c>
      <c r="P12" s="9"/>
    </row>
    <row r="13" spans="1:133" ht="15.6">
      <c r="A13" s="29" t="s">
        <v>17</v>
      </c>
      <c r="B13" s="30"/>
      <c r="C13" s="31"/>
      <c r="D13" s="32">
        <f>SUM(D14:D20)</f>
        <v>3815579</v>
      </c>
      <c r="E13" s="32">
        <f t="shared" ref="E13:M13" si="3">SUM(E14:E20)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4847787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8663366</v>
      </c>
      <c r="O13" s="45">
        <f t="shared" si="1"/>
        <v>231.64080213903745</v>
      </c>
      <c r="P13" s="10"/>
    </row>
    <row r="14" spans="1:133">
      <c r="A14" s="12"/>
      <c r="B14" s="25">
        <v>322</v>
      </c>
      <c r="C14" s="20" t="s">
        <v>0</v>
      </c>
      <c r="D14" s="46">
        <v>924299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924299</v>
      </c>
      <c r="O14" s="47">
        <f t="shared" si="1"/>
        <v>24.713877005347594</v>
      </c>
      <c r="P14" s="9"/>
    </row>
    <row r="15" spans="1:133">
      <c r="A15" s="12"/>
      <c r="B15" s="25">
        <v>323.10000000000002</v>
      </c>
      <c r="C15" s="20" t="s">
        <v>18</v>
      </c>
      <c r="D15" s="46">
        <v>2732867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2732867</v>
      </c>
      <c r="O15" s="47">
        <f t="shared" si="1"/>
        <v>73.071310160427814</v>
      </c>
      <c r="P15" s="9"/>
    </row>
    <row r="16" spans="1:133">
      <c r="A16" s="12"/>
      <c r="B16" s="25">
        <v>323.39999999999998</v>
      </c>
      <c r="C16" s="20" t="s">
        <v>19</v>
      </c>
      <c r="D16" s="46">
        <v>96338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96338</v>
      </c>
      <c r="O16" s="47">
        <f t="shared" si="1"/>
        <v>2.5758823529411763</v>
      </c>
      <c r="P16" s="9"/>
    </row>
    <row r="17" spans="1:16">
      <c r="A17" s="12"/>
      <c r="B17" s="25">
        <v>323.89999999999998</v>
      </c>
      <c r="C17" s="20" t="s">
        <v>20</v>
      </c>
      <c r="D17" s="46">
        <v>62075</v>
      </c>
      <c r="E17" s="46">
        <v>0</v>
      </c>
      <c r="F17" s="46">
        <v>0</v>
      </c>
      <c r="G17" s="46">
        <v>0</v>
      </c>
      <c r="H17" s="46">
        <v>0</v>
      </c>
      <c r="I17" s="46">
        <v>237199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299274</v>
      </c>
      <c r="O17" s="47">
        <f t="shared" si="1"/>
        <v>8.0019786096256684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644422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644422</v>
      </c>
      <c r="O18" s="47">
        <f t="shared" si="1"/>
        <v>17.230534759358289</v>
      </c>
      <c r="P18" s="9"/>
    </row>
    <row r="19" spans="1:16">
      <c r="A19" s="12"/>
      <c r="B19" s="25">
        <v>325.2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3686009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3686009</v>
      </c>
      <c r="O19" s="47">
        <f t="shared" si="1"/>
        <v>98.556390374331556</v>
      </c>
      <c r="P19" s="9"/>
    </row>
    <row r="20" spans="1:16">
      <c r="A20" s="12"/>
      <c r="B20" s="25">
        <v>329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280157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280157</v>
      </c>
      <c r="O20" s="47">
        <f t="shared" si="1"/>
        <v>7.4908288770053479</v>
      </c>
      <c r="P20" s="9"/>
    </row>
    <row r="21" spans="1:16" ht="15.6">
      <c r="A21" s="29" t="s">
        <v>25</v>
      </c>
      <c r="B21" s="30"/>
      <c r="C21" s="31"/>
      <c r="D21" s="32">
        <f t="shared" ref="D21:M21" si="5">SUM(D22:D42)</f>
        <v>2809271</v>
      </c>
      <c r="E21" s="32">
        <f t="shared" si="5"/>
        <v>5989942</v>
      </c>
      <c r="F21" s="32">
        <f t="shared" si="5"/>
        <v>0</v>
      </c>
      <c r="G21" s="32">
        <f t="shared" si="5"/>
        <v>2140927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>SUM(D21:M21)</f>
        <v>10940140</v>
      </c>
      <c r="O21" s="45">
        <f t="shared" si="1"/>
        <v>292.51711229946523</v>
      </c>
      <c r="P21" s="10"/>
    </row>
    <row r="22" spans="1:16">
      <c r="A22" s="12"/>
      <c r="B22" s="25">
        <v>331.2</v>
      </c>
      <c r="C22" s="20" t="s">
        <v>24</v>
      </c>
      <c r="D22" s="46">
        <v>0</v>
      </c>
      <c r="E22" s="46">
        <v>0</v>
      </c>
      <c r="F22" s="46">
        <v>0</v>
      </c>
      <c r="G22" s="46">
        <v>455109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6" si="6">SUM(D22:M22)</f>
        <v>455109</v>
      </c>
      <c r="O22" s="47">
        <f t="shared" si="1"/>
        <v>12.168689839572192</v>
      </c>
      <c r="P22" s="9"/>
    </row>
    <row r="23" spans="1:16">
      <c r="A23" s="12"/>
      <c r="B23" s="25">
        <v>331.39</v>
      </c>
      <c r="C23" s="20" t="s">
        <v>27</v>
      </c>
      <c r="D23" s="46">
        <v>0</v>
      </c>
      <c r="E23" s="46">
        <v>0</v>
      </c>
      <c r="F23" s="46">
        <v>0</v>
      </c>
      <c r="G23" s="46">
        <v>299919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299919</v>
      </c>
      <c r="O23" s="47">
        <f t="shared" si="1"/>
        <v>8.0192245989304816</v>
      </c>
      <c r="P23" s="9"/>
    </row>
    <row r="24" spans="1:16">
      <c r="A24" s="12"/>
      <c r="B24" s="25">
        <v>331.49</v>
      </c>
      <c r="C24" s="20" t="s">
        <v>28</v>
      </c>
      <c r="D24" s="46">
        <v>0</v>
      </c>
      <c r="E24" s="46">
        <v>0</v>
      </c>
      <c r="F24" s="46">
        <v>0</v>
      </c>
      <c r="G24" s="46">
        <v>596276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596276</v>
      </c>
      <c r="O24" s="47">
        <f t="shared" si="1"/>
        <v>15.943208556149733</v>
      </c>
      <c r="P24" s="9"/>
    </row>
    <row r="25" spans="1:16">
      <c r="A25" s="12"/>
      <c r="B25" s="25">
        <v>331.5</v>
      </c>
      <c r="C25" s="20" t="s">
        <v>26</v>
      </c>
      <c r="D25" s="46">
        <v>0</v>
      </c>
      <c r="E25" s="46">
        <v>0</v>
      </c>
      <c r="F25" s="46">
        <v>0</v>
      </c>
      <c r="G25" s="46">
        <v>351784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351784</v>
      </c>
      <c r="O25" s="47">
        <f t="shared" si="1"/>
        <v>9.4059893048128345</v>
      </c>
      <c r="P25" s="9"/>
    </row>
    <row r="26" spans="1:16">
      <c r="A26" s="12"/>
      <c r="B26" s="25">
        <v>331.62</v>
      </c>
      <c r="C26" s="20" t="s">
        <v>29</v>
      </c>
      <c r="D26" s="46">
        <v>0</v>
      </c>
      <c r="E26" s="46">
        <v>0</v>
      </c>
      <c r="F26" s="46">
        <v>0</v>
      </c>
      <c r="G26" s="46">
        <v>7370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7370</v>
      </c>
      <c r="O26" s="47">
        <f t="shared" si="1"/>
        <v>0.19705882352941176</v>
      </c>
      <c r="P26" s="9"/>
    </row>
    <row r="27" spans="1:16">
      <c r="A27" s="12"/>
      <c r="B27" s="25">
        <v>334.39</v>
      </c>
      <c r="C27" s="20" t="s">
        <v>30</v>
      </c>
      <c r="D27" s="46">
        <v>0</v>
      </c>
      <c r="E27" s="46">
        <v>0</v>
      </c>
      <c r="F27" s="46">
        <v>0</v>
      </c>
      <c r="G27" s="46">
        <v>4806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4806</v>
      </c>
      <c r="O27" s="47">
        <f t="shared" si="1"/>
        <v>0.12850267379679145</v>
      </c>
      <c r="P27" s="9"/>
    </row>
    <row r="28" spans="1:16">
      <c r="A28" s="12"/>
      <c r="B28" s="25">
        <v>334.42</v>
      </c>
      <c r="C28" s="20" t="s">
        <v>31</v>
      </c>
      <c r="D28" s="46">
        <v>0</v>
      </c>
      <c r="E28" s="46">
        <v>0</v>
      </c>
      <c r="F28" s="46">
        <v>0</v>
      </c>
      <c r="G28" s="46">
        <v>97678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97678</v>
      </c>
      <c r="O28" s="47">
        <f t="shared" si="1"/>
        <v>2.6117112299465242</v>
      </c>
      <c r="P28" s="9"/>
    </row>
    <row r="29" spans="1:16">
      <c r="A29" s="12"/>
      <c r="B29" s="25">
        <v>334.5</v>
      </c>
      <c r="C29" s="20" t="s">
        <v>32</v>
      </c>
      <c r="D29" s="46">
        <v>0</v>
      </c>
      <c r="E29" s="46">
        <v>0</v>
      </c>
      <c r="F29" s="46">
        <v>0</v>
      </c>
      <c r="G29" s="46">
        <v>-257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-257</v>
      </c>
      <c r="O29" s="47">
        <f t="shared" si="1"/>
        <v>-6.8716577540106948E-3</v>
      </c>
      <c r="P29" s="9"/>
    </row>
    <row r="30" spans="1:16">
      <c r="A30" s="12"/>
      <c r="B30" s="25">
        <v>334.7</v>
      </c>
      <c r="C30" s="20" t="s">
        <v>33</v>
      </c>
      <c r="D30" s="46">
        <v>0</v>
      </c>
      <c r="E30" s="46">
        <v>0</v>
      </c>
      <c r="F30" s="46">
        <v>0</v>
      </c>
      <c r="G30" s="46">
        <v>155545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155545</v>
      </c>
      <c r="O30" s="47">
        <f t="shared" si="1"/>
        <v>4.1589572192513371</v>
      </c>
      <c r="P30" s="9"/>
    </row>
    <row r="31" spans="1:16">
      <c r="A31" s="12"/>
      <c r="B31" s="25">
        <v>335.12</v>
      </c>
      <c r="C31" s="20" t="s">
        <v>34</v>
      </c>
      <c r="D31" s="46">
        <v>689525</v>
      </c>
      <c r="E31" s="46">
        <v>276667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966192</v>
      </c>
      <c r="O31" s="47">
        <f t="shared" si="1"/>
        <v>25.834010695187168</v>
      </c>
      <c r="P31" s="9"/>
    </row>
    <row r="32" spans="1:16">
      <c r="A32" s="12"/>
      <c r="B32" s="25">
        <v>335.14</v>
      </c>
      <c r="C32" s="20" t="s">
        <v>35</v>
      </c>
      <c r="D32" s="46">
        <v>23543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23543</v>
      </c>
      <c r="O32" s="47">
        <f t="shared" si="1"/>
        <v>0.62949197860962569</v>
      </c>
      <c r="P32" s="9"/>
    </row>
    <row r="33" spans="1:16">
      <c r="A33" s="12"/>
      <c r="B33" s="25">
        <v>335.15</v>
      </c>
      <c r="C33" s="20" t="s">
        <v>36</v>
      </c>
      <c r="D33" s="46">
        <v>17666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17666</v>
      </c>
      <c r="O33" s="47">
        <f t="shared" si="1"/>
        <v>0.47235294117647059</v>
      </c>
      <c r="P33" s="9"/>
    </row>
    <row r="34" spans="1:16">
      <c r="A34" s="12"/>
      <c r="B34" s="25">
        <v>335.18</v>
      </c>
      <c r="C34" s="20" t="s">
        <v>37</v>
      </c>
      <c r="D34" s="46">
        <v>1935590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1935590</v>
      </c>
      <c r="O34" s="47">
        <f t="shared" si="1"/>
        <v>51.753743315508018</v>
      </c>
      <c r="P34" s="9"/>
    </row>
    <row r="35" spans="1:16">
      <c r="A35" s="12"/>
      <c r="B35" s="25">
        <v>335.21</v>
      </c>
      <c r="C35" s="20" t="s">
        <v>38</v>
      </c>
      <c r="D35" s="46">
        <v>18930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18930</v>
      </c>
      <c r="O35" s="47">
        <f t="shared" si="1"/>
        <v>0.50614973262032081</v>
      </c>
      <c r="P35" s="9"/>
    </row>
    <row r="36" spans="1:16">
      <c r="A36" s="12"/>
      <c r="B36" s="25">
        <v>335.49</v>
      </c>
      <c r="C36" s="20" t="s">
        <v>39</v>
      </c>
      <c r="D36" s="46">
        <v>40721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40721</v>
      </c>
      <c r="O36" s="47">
        <f t="shared" si="1"/>
        <v>1.0887967914438503</v>
      </c>
      <c r="P36" s="9"/>
    </row>
    <row r="37" spans="1:16">
      <c r="A37" s="12"/>
      <c r="B37" s="25">
        <v>337.2</v>
      </c>
      <c r="C37" s="20" t="s">
        <v>40</v>
      </c>
      <c r="D37" s="46">
        <v>0</v>
      </c>
      <c r="E37" s="46">
        <v>0</v>
      </c>
      <c r="F37" s="46">
        <v>0</v>
      </c>
      <c r="G37" s="46">
        <v>104574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104574</v>
      </c>
      <c r="O37" s="47">
        <f t="shared" ref="O37:O68" si="8">(N37/O$73)</f>
        <v>2.7960962566844918</v>
      </c>
      <c r="P37" s="9"/>
    </row>
    <row r="38" spans="1:16">
      <c r="A38" s="12"/>
      <c r="B38" s="25">
        <v>337.3</v>
      </c>
      <c r="C38" s="20" t="s">
        <v>41</v>
      </c>
      <c r="D38" s="46">
        <v>0</v>
      </c>
      <c r="E38" s="46">
        <v>0</v>
      </c>
      <c r="F38" s="46">
        <v>0</v>
      </c>
      <c r="G38" s="46">
        <v>31807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31807</v>
      </c>
      <c r="O38" s="47">
        <f t="shared" si="8"/>
        <v>0.85045454545454546</v>
      </c>
      <c r="P38" s="9"/>
    </row>
    <row r="39" spans="1:16">
      <c r="A39" s="12"/>
      <c r="B39" s="25">
        <v>337.4</v>
      </c>
      <c r="C39" s="20" t="s">
        <v>42</v>
      </c>
      <c r="D39" s="46">
        <v>0</v>
      </c>
      <c r="E39" s="46">
        <v>0</v>
      </c>
      <c r="F39" s="46">
        <v>0</v>
      </c>
      <c r="G39" s="46">
        <v>64916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64916</v>
      </c>
      <c r="O39" s="47">
        <f t="shared" si="8"/>
        <v>1.7357219251336899</v>
      </c>
      <c r="P39" s="9"/>
    </row>
    <row r="40" spans="1:16">
      <c r="A40" s="12"/>
      <c r="B40" s="25">
        <v>337.6</v>
      </c>
      <c r="C40" s="20" t="s">
        <v>43</v>
      </c>
      <c r="D40" s="46">
        <v>0</v>
      </c>
      <c r="E40" s="46">
        <v>0</v>
      </c>
      <c r="F40" s="46">
        <v>0</v>
      </c>
      <c r="G40" s="46">
        <v>92341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92341</v>
      </c>
      <c r="O40" s="47">
        <f t="shared" si="8"/>
        <v>2.469010695187166</v>
      </c>
      <c r="P40" s="9"/>
    </row>
    <row r="41" spans="1:16">
      <c r="A41" s="12"/>
      <c r="B41" s="25">
        <v>337.7</v>
      </c>
      <c r="C41" s="20" t="s">
        <v>44</v>
      </c>
      <c r="D41" s="46">
        <v>0</v>
      </c>
      <c r="E41" s="46">
        <v>0</v>
      </c>
      <c r="F41" s="46">
        <v>0</v>
      </c>
      <c r="G41" s="46">
        <v>-120941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-120941</v>
      </c>
      <c r="O41" s="47">
        <f t="shared" si="8"/>
        <v>-3.2337165775401071</v>
      </c>
      <c r="P41" s="9"/>
    </row>
    <row r="42" spans="1:16">
      <c r="A42" s="12"/>
      <c r="B42" s="25">
        <v>338</v>
      </c>
      <c r="C42" s="20" t="s">
        <v>45</v>
      </c>
      <c r="D42" s="46">
        <v>83296</v>
      </c>
      <c r="E42" s="46">
        <v>5713275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5796571</v>
      </c>
      <c r="O42" s="47">
        <f t="shared" si="8"/>
        <v>154.98852941176472</v>
      </c>
      <c r="P42" s="9"/>
    </row>
    <row r="43" spans="1:16" ht="15.6">
      <c r="A43" s="29" t="s">
        <v>50</v>
      </c>
      <c r="B43" s="30"/>
      <c r="C43" s="31"/>
      <c r="D43" s="32">
        <f t="shared" ref="D43:M43" si="9">SUM(D44:D56)</f>
        <v>4971712</v>
      </c>
      <c r="E43" s="32">
        <f t="shared" si="9"/>
        <v>748802</v>
      </c>
      <c r="F43" s="32">
        <f t="shared" si="9"/>
        <v>0</v>
      </c>
      <c r="G43" s="32">
        <f t="shared" si="9"/>
        <v>0</v>
      </c>
      <c r="H43" s="32">
        <f t="shared" si="9"/>
        <v>38929</v>
      </c>
      <c r="I43" s="32">
        <f t="shared" si="9"/>
        <v>29093054</v>
      </c>
      <c r="J43" s="32">
        <f t="shared" si="9"/>
        <v>1597590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36450087</v>
      </c>
      <c r="O43" s="45">
        <f t="shared" si="8"/>
        <v>974.601256684492</v>
      </c>
      <c r="P43" s="10"/>
    </row>
    <row r="44" spans="1:16">
      <c r="A44" s="12"/>
      <c r="B44" s="25">
        <v>341.2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1597590</v>
      </c>
      <c r="K44" s="46">
        <v>0</v>
      </c>
      <c r="L44" s="46">
        <v>0</v>
      </c>
      <c r="M44" s="46">
        <v>0</v>
      </c>
      <c r="N44" s="46">
        <f>SUM(D44:M44)</f>
        <v>1597590</v>
      </c>
      <c r="O44" s="47">
        <f t="shared" si="8"/>
        <v>42.71631016042781</v>
      </c>
      <c r="P44" s="9"/>
    </row>
    <row r="45" spans="1:16">
      <c r="A45" s="12"/>
      <c r="B45" s="25">
        <v>341.9</v>
      </c>
      <c r="C45" s="20" t="s">
        <v>54</v>
      </c>
      <c r="D45" s="46">
        <v>805195</v>
      </c>
      <c r="E45" s="46">
        <v>13793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0">SUM(D45:M45)</f>
        <v>818988</v>
      </c>
      <c r="O45" s="47">
        <f t="shared" si="8"/>
        <v>21.898074866310161</v>
      </c>
      <c r="P45" s="9"/>
    </row>
    <row r="46" spans="1:16">
      <c r="A46" s="12"/>
      <c r="B46" s="25">
        <v>342.1</v>
      </c>
      <c r="C46" s="20" t="s">
        <v>55</v>
      </c>
      <c r="D46" s="46">
        <v>118857</v>
      </c>
      <c r="E46" s="46">
        <v>530637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649494</v>
      </c>
      <c r="O46" s="47">
        <f t="shared" si="8"/>
        <v>17.366149732620322</v>
      </c>
      <c r="P46" s="9"/>
    </row>
    <row r="47" spans="1:16">
      <c r="A47" s="12"/>
      <c r="B47" s="25">
        <v>342.2</v>
      </c>
      <c r="C47" s="20" t="s">
        <v>56</v>
      </c>
      <c r="D47" s="46">
        <v>232955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232955</v>
      </c>
      <c r="O47" s="47">
        <f t="shared" si="8"/>
        <v>6.2287433155080212</v>
      </c>
      <c r="P47" s="9"/>
    </row>
    <row r="48" spans="1:16">
      <c r="A48" s="12"/>
      <c r="B48" s="25">
        <v>342.6</v>
      </c>
      <c r="C48" s="20" t="s">
        <v>57</v>
      </c>
      <c r="D48" s="46">
        <v>892866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892866</v>
      </c>
      <c r="O48" s="47">
        <f t="shared" si="8"/>
        <v>23.87342245989305</v>
      </c>
      <c r="P48" s="9"/>
    </row>
    <row r="49" spans="1:16">
      <c r="A49" s="12"/>
      <c r="B49" s="25">
        <v>342.9</v>
      </c>
      <c r="C49" s="20" t="s">
        <v>58</v>
      </c>
      <c r="D49" s="46">
        <v>60792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60792</v>
      </c>
      <c r="O49" s="47">
        <f t="shared" si="8"/>
        <v>1.6254545454545455</v>
      </c>
      <c r="P49" s="9"/>
    </row>
    <row r="50" spans="1:16">
      <c r="A50" s="12"/>
      <c r="B50" s="25">
        <v>343.3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11391677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11391677</v>
      </c>
      <c r="O50" s="47">
        <f t="shared" si="8"/>
        <v>304.59029411764703</v>
      </c>
      <c r="P50" s="9"/>
    </row>
    <row r="51" spans="1:16">
      <c r="A51" s="12"/>
      <c r="B51" s="25">
        <v>343.4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5635737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5635737</v>
      </c>
      <c r="O51" s="47">
        <f t="shared" si="8"/>
        <v>150.6881550802139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11723486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11723486</v>
      </c>
      <c r="O52" s="47">
        <f t="shared" si="8"/>
        <v>313.46219251336896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38929</v>
      </c>
      <c r="I53" s="46">
        <v>342154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381083</v>
      </c>
      <c r="O53" s="47">
        <f t="shared" si="8"/>
        <v>10.189385026737968</v>
      </c>
      <c r="P53" s="9"/>
    </row>
    <row r="54" spans="1:16">
      <c r="A54" s="12"/>
      <c r="B54" s="25">
        <v>344.5</v>
      </c>
      <c r="C54" s="20" t="s">
        <v>63</v>
      </c>
      <c r="D54" s="46">
        <v>0</v>
      </c>
      <c r="E54" s="46">
        <v>155544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155544</v>
      </c>
      <c r="O54" s="47">
        <f t="shared" si="8"/>
        <v>4.1589304812834227</v>
      </c>
      <c r="P54" s="9"/>
    </row>
    <row r="55" spans="1:16">
      <c r="A55" s="12"/>
      <c r="B55" s="25">
        <v>347.2</v>
      </c>
      <c r="C55" s="20" t="s">
        <v>64</v>
      </c>
      <c r="D55" s="46">
        <v>101123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101123</v>
      </c>
      <c r="O55" s="47">
        <f t="shared" si="8"/>
        <v>2.7038235294117645</v>
      </c>
      <c r="P55" s="9"/>
    </row>
    <row r="56" spans="1:16">
      <c r="A56" s="12"/>
      <c r="B56" s="25">
        <v>349</v>
      </c>
      <c r="C56" s="20" t="s">
        <v>1</v>
      </c>
      <c r="D56" s="46">
        <v>2759924</v>
      </c>
      <c r="E56" s="46">
        <v>48828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1">SUM(D56:M56)</f>
        <v>2808752</v>
      </c>
      <c r="O56" s="47">
        <f t="shared" si="8"/>
        <v>75.100320855614967</v>
      </c>
      <c r="P56" s="9"/>
    </row>
    <row r="57" spans="1:16" ht="15.6">
      <c r="A57" s="29" t="s">
        <v>51</v>
      </c>
      <c r="B57" s="30"/>
      <c r="C57" s="31"/>
      <c r="D57" s="32">
        <f t="shared" ref="D57:M57" si="12">SUM(D58:D59)</f>
        <v>322148</v>
      </c>
      <c r="E57" s="32">
        <f t="shared" si="12"/>
        <v>500649</v>
      </c>
      <c r="F57" s="32">
        <f t="shared" si="12"/>
        <v>0</v>
      </c>
      <c r="G57" s="32">
        <f t="shared" si="12"/>
        <v>0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0</v>
      </c>
      <c r="L57" s="32">
        <f t="shared" si="12"/>
        <v>0</v>
      </c>
      <c r="M57" s="32">
        <f t="shared" si="12"/>
        <v>0</v>
      </c>
      <c r="N57" s="32">
        <f t="shared" si="11"/>
        <v>822797</v>
      </c>
      <c r="O57" s="45">
        <f t="shared" si="8"/>
        <v>21.999919786096257</v>
      </c>
      <c r="P57" s="10"/>
    </row>
    <row r="58" spans="1:16">
      <c r="A58" s="13"/>
      <c r="B58" s="39">
        <v>351.3</v>
      </c>
      <c r="C58" s="21" t="s">
        <v>67</v>
      </c>
      <c r="D58" s="46">
        <v>112937</v>
      </c>
      <c r="E58" s="46">
        <v>500649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613586</v>
      </c>
      <c r="O58" s="47">
        <f t="shared" si="8"/>
        <v>16.406042780748663</v>
      </c>
      <c r="P58" s="9"/>
    </row>
    <row r="59" spans="1:16">
      <c r="A59" s="13"/>
      <c r="B59" s="39">
        <v>354</v>
      </c>
      <c r="C59" s="21" t="s">
        <v>68</v>
      </c>
      <c r="D59" s="46">
        <v>209211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209211</v>
      </c>
      <c r="O59" s="47">
        <f t="shared" si="8"/>
        <v>5.5938770053475935</v>
      </c>
      <c r="P59" s="9"/>
    </row>
    <row r="60" spans="1:16" ht="15.6">
      <c r="A60" s="29" t="s">
        <v>4</v>
      </c>
      <c r="B60" s="30"/>
      <c r="C60" s="31"/>
      <c r="D60" s="32">
        <f t="shared" ref="D60:M60" si="13">SUM(D61:D68)</f>
        <v>3070071</v>
      </c>
      <c r="E60" s="32">
        <f t="shared" si="13"/>
        <v>1183139</v>
      </c>
      <c r="F60" s="32">
        <f t="shared" si="13"/>
        <v>0</v>
      </c>
      <c r="G60" s="32">
        <f t="shared" si="13"/>
        <v>203000</v>
      </c>
      <c r="H60" s="32">
        <f t="shared" si="13"/>
        <v>823</v>
      </c>
      <c r="I60" s="32">
        <f t="shared" si="13"/>
        <v>554377</v>
      </c>
      <c r="J60" s="32">
        <f t="shared" si="13"/>
        <v>316627</v>
      </c>
      <c r="K60" s="32">
        <f t="shared" si="13"/>
        <v>13579116</v>
      </c>
      <c r="L60" s="32">
        <f t="shared" si="13"/>
        <v>0</v>
      </c>
      <c r="M60" s="32">
        <f t="shared" si="13"/>
        <v>0</v>
      </c>
      <c r="N60" s="32">
        <f t="shared" si="11"/>
        <v>18907153</v>
      </c>
      <c r="O60" s="45">
        <f t="shared" si="8"/>
        <v>505.5388502673797</v>
      </c>
      <c r="P60" s="10"/>
    </row>
    <row r="61" spans="1:16">
      <c r="A61" s="12"/>
      <c r="B61" s="25">
        <v>361.1</v>
      </c>
      <c r="C61" s="20" t="s">
        <v>69</v>
      </c>
      <c r="D61" s="46">
        <v>554706</v>
      </c>
      <c r="E61" s="46">
        <v>408374</v>
      </c>
      <c r="F61" s="46">
        <v>0</v>
      </c>
      <c r="G61" s="46">
        <v>46092</v>
      </c>
      <c r="H61" s="46">
        <v>823</v>
      </c>
      <c r="I61" s="46">
        <v>444634</v>
      </c>
      <c r="J61" s="46">
        <v>259748</v>
      </c>
      <c r="K61" s="46">
        <v>1641844</v>
      </c>
      <c r="L61" s="46">
        <v>0</v>
      </c>
      <c r="M61" s="46">
        <v>0</v>
      </c>
      <c r="N61" s="46">
        <f t="shared" si="11"/>
        <v>3356221</v>
      </c>
      <c r="O61" s="47">
        <f t="shared" si="8"/>
        <v>89.738529411764702</v>
      </c>
      <c r="P61" s="9"/>
    </row>
    <row r="62" spans="1:16">
      <c r="A62" s="12"/>
      <c r="B62" s="25">
        <v>361.3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-1617445</v>
      </c>
      <c r="L62" s="46">
        <v>0</v>
      </c>
      <c r="M62" s="46">
        <v>0</v>
      </c>
      <c r="N62" s="46">
        <f t="shared" ref="N62:N68" si="14">SUM(D62:M62)</f>
        <v>-1617445</v>
      </c>
      <c r="O62" s="47">
        <f t="shared" si="8"/>
        <v>-43.247192513368987</v>
      </c>
      <c r="P62" s="9"/>
    </row>
    <row r="63" spans="1:16">
      <c r="A63" s="12"/>
      <c r="B63" s="25">
        <v>362</v>
      </c>
      <c r="C63" s="20" t="s">
        <v>71</v>
      </c>
      <c r="D63" s="46">
        <v>189984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189984</v>
      </c>
      <c r="O63" s="47">
        <f t="shared" si="8"/>
        <v>5.0797860962566848</v>
      </c>
      <c r="P63" s="9"/>
    </row>
    <row r="64" spans="1:16">
      <c r="A64" s="12"/>
      <c r="B64" s="25">
        <v>364</v>
      </c>
      <c r="C64" s="20" t="s">
        <v>72</v>
      </c>
      <c r="D64" s="46">
        <v>6931</v>
      </c>
      <c r="E64" s="46">
        <v>0</v>
      </c>
      <c r="F64" s="46">
        <v>0</v>
      </c>
      <c r="G64" s="46">
        <v>7441</v>
      </c>
      <c r="H64" s="46">
        <v>0</v>
      </c>
      <c r="I64" s="46">
        <v>57056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71428</v>
      </c>
      <c r="O64" s="47">
        <f t="shared" si="8"/>
        <v>1.9098395721925134</v>
      </c>
      <c r="P64" s="9"/>
    </row>
    <row r="65" spans="1:119">
      <c r="A65" s="12"/>
      <c r="B65" s="25">
        <v>367</v>
      </c>
      <c r="C65" s="20" t="s">
        <v>73</v>
      </c>
      <c r="D65" s="46">
        <v>338627</v>
      </c>
      <c r="E65" s="46">
        <v>179806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518433</v>
      </c>
      <c r="O65" s="47">
        <f t="shared" si="8"/>
        <v>13.861844919786096</v>
      </c>
      <c r="P65" s="9"/>
    </row>
    <row r="66" spans="1:119">
      <c r="A66" s="12"/>
      <c r="B66" s="25">
        <v>368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13554717</v>
      </c>
      <c r="L66" s="46">
        <v>0</v>
      </c>
      <c r="M66" s="46">
        <v>0</v>
      </c>
      <c r="N66" s="46">
        <f t="shared" si="14"/>
        <v>13554717</v>
      </c>
      <c r="O66" s="47">
        <f t="shared" si="8"/>
        <v>362.42558823529413</v>
      </c>
      <c r="P66" s="9"/>
    </row>
    <row r="67" spans="1:119">
      <c r="A67" s="12"/>
      <c r="B67" s="25">
        <v>369.4</v>
      </c>
      <c r="C67" s="20" t="s">
        <v>75</v>
      </c>
      <c r="D67" s="46">
        <v>1749010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1749010</v>
      </c>
      <c r="O67" s="47">
        <f t="shared" si="8"/>
        <v>46.764973262032086</v>
      </c>
      <c r="P67" s="9"/>
    </row>
    <row r="68" spans="1:119">
      <c r="A68" s="12"/>
      <c r="B68" s="25">
        <v>369.9</v>
      </c>
      <c r="C68" s="20" t="s">
        <v>76</v>
      </c>
      <c r="D68" s="46">
        <v>230813</v>
      </c>
      <c r="E68" s="46">
        <v>594959</v>
      </c>
      <c r="F68" s="46">
        <v>0</v>
      </c>
      <c r="G68" s="46">
        <v>149467</v>
      </c>
      <c r="H68" s="46">
        <v>0</v>
      </c>
      <c r="I68" s="46">
        <v>52687</v>
      </c>
      <c r="J68" s="46">
        <v>56879</v>
      </c>
      <c r="K68" s="46">
        <v>0</v>
      </c>
      <c r="L68" s="46">
        <v>0</v>
      </c>
      <c r="M68" s="46">
        <v>0</v>
      </c>
      <c r="N68" s="46">
        <f t="shared" si="14"/>
        <v>1084805</v>
      </c>
      <c r="O68" s="47">
        <f t="shared" si="8"/>
        <v>29.005481283422458</v>
      </c>
      <c r="P68" s="9"/>
    </row>
    <row r="69" spans="1:119" ht="15.6">
      <c r="A69" s="29" t="s">
        <v>52</v>
      </c>
      <c r="B69" s="30"/>
      <c r="C69" s="31"/>
      <c r="D69" s="32">
        <f t="shared" ref="D69:M69" si="15">SUM(D70:D70)</f>
        <v>2598654</v>
      </c>
      <c r="E69" s="32">
        <f t="shared" si="15"/>
        <v>5029812</v>
      </c>
      <c r="F69" s="32">
        <f t="shared" si="15"/>
        <v>0</v>
      </c>
      <c r="G69" s="32">
        <f t="shared" si="15"/>
        <v>2007552</v>
      </c>
      <c r="H69" s="32">
        <f t="shared" si="15"/>
        <v>0</v>
      </c>
      <c r="I69" s="32">
        <f t="shared" si="15"/>
        <v>734094</v>
      </c>
      <c r="J69" s="32">
        <f t="shared" si="15"/>
        <v>626200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10996312</v>
      </c>
      <c r="O69" s="45">
        <f>(N69/O$73)</f>
        <v>294.01903743315506</v>
      </c>
      <c r="P69" s="9"/>
    </row>
    <row r="70" spans="1:119" ht="15.6" thickBot="1">
      <c r="A70" s="12"/>
      <c r="B70" s="25">
        <v>381</v>
      </c>
      <c r="C70" s="20" t="s">
        <v>77</v>
      </c>
      <c r="D70" s="46">
        <v>2598654</v>
      </c>
      <c r="E70" s="46">
        <v>5029812</v>
      </c>
      <c r="F70" s="46">
        <v>0</v>
      </c>
      <c r="G70" s="46">
        <v>2007552</v>
      </c>
      <c r="H70" s="46">
        <v>0</v>
      </c>
      <c r="I70" s="46">
        <v>734094</v>
      </c>
      <c r="J70" s="46">
        <v>626200</v>
      </c>
      <c r="K70" s="46">
        <v>0</v>
      </c>
      <c r="L70" s="46">
        <v>0</v>
      </c>
      <c r="M70" s="46">
        <v>0</v>
      </c>
      <c r="N70" s="46">
        <f>SUM(D70:M70)</f>
        <v>10996312</v>
      </c>
      <c r="O70" s="47">
        <f>(N70/O$73)</f>
        <v>294.01903743315506</v>
      </c>
      <c r="P70" s="9"/>
    </row>
    <row r="71" spans="1:119" ht="16.2" thickBot="1">
      <c r="A71" s="14" t="s">
        <v>65</v>
      </c>
      <c r="B71" s="23"/>
      <c r="C71" s="22"/>
      <c r="D71" s="15">
        <f t="shared" ref="D71:M71" si="16">SUM(D5,D13,D21,D43,D57,D60,D69)</f>
        <v>46396542</v>
      </c>
      <c r="E71" s="15">
        <f t="shared" si="16"/>
        <v>14082114</v>
      </c>
      <c r="F71" s="15">
        <f t="shared" si="16"/>
        <v>0</v>
      </c>
      <c r="G71" s="15">
        <f t="shared" si="16"/>
        <v>4351479</v>
      </c>
      <c r="H71" s="15">
        <f t="shared" si="16"/>
        <v>39752</v>
      </c>
      <c r="I71" s="15">
        <f t="shared" si="16"/>
        <v>35229312</v>
      </c>
      <c r="J71" s="15">
        <f t="shared" si="16"/>
        <v>2540417</v>
      </c>
      <c r="K71" s="15">
        <f t="shared" si="16"/>
        <v>13579116</v>
      </c>
      <c r="L71" s="15">
        <f t="shared" si="16"/>
        <v>0</v>
      </c>
      <c r="M71" s="15">
        <f t="shared" si="16"/>
        <v>0</v>
      </c>
      <c r="N71" s="15">
        <f>SUM(D71:M71)</f>
        <v>116218732</v>
      </c>
      <c r="O71" s="38">
        <f>(N71/O$73)</f>
        <v>3107.4527272727273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84</v>
      </c>
      <c r="M73" s="118"/>
      <c r="N73" s="118"/>
      <c r="O73" s="43">
        <v>37400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6" thickBot="1">
      <c r="A75" s="120" t="s">
        <v>95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A75:O75"/>
    <mergeCell ref="A74:O74"/>
    <mergeCell ref="L73:N7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29441205</v>
      </c>
      <c r="E5" s="27">
        <f t="shared" si="0"/>
        <v>726965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30168170</v>
      </c>
      <c r="O5" s="33">
        <f t="shared" ref="O5:O36" si="1">(N5/O$73)</f>
        <v>789.0816593429588</v>
      </c>
      <c r="P5" s="6"/>
    </row>
    <row r="6" spans="1:133">
      <c r="A6" s="12"/>
      <c r="B6" s="25">
        <v>311</v>
      </c>
      <c r="C6" s="20" t="s">
        <v>3</v>
      </c>
      <c r="D6" s="46">
        <v>23804246</v>
      </c>
      <c r="E6" s="46">
        <v>726965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24531211</v>
      </c>
      <c r="O6" s="47">
        <f t="shared" si="1"/>
        <v>641.64079828415981</v>
      </c>
      <c r="P6" s="9"/>
    </row>
    <row r="7" spans="1:133">
      <c r="A7" s="12"/>
      <c r="B7" s="25">
        <v>314.10000000000002</v>
      </c>
      <c r="C7" s="20" t="s">
        <v>11</v>
      </c>
      <c r="D7" s="46">
        <v>2534168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2534168</v>
      </c>
      <c r="O7" s="47">
        <f t="shared" si="1"/>
        <v>66.283950617283949</v>
      </c>
      <c r="P7" s="9"/>
    </row>
    <row r="8" spans="1:133">
      <c r="A8" s="12"/>
      <c r="B8" s="25">
        <v>314.3</v>
      </c>
      <c r="C8" s="20" t="s">
        <v>12</v>
      </c>
      <c r="D8" s="46">
        <v>738474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738474</v>
      </c>
      <c r="O8" s="47">
        <f t="shared" si="1"/>
        <v>19.315599497802889</v>
      </c>
      <c r="P8" s="9"/>
    </row>
    <row r="9" spans="1:133">
      <c r="A9" s="12"/>
      <c r="B9" s="25">
        <v>314.39999999999998</v>
      </c>
      <c r="C9" s="20" t="s">
        <v>13</v>
      </c>
      <c r="D9" s="46">
        <v>94002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94002</v>
      </c>
      <c r="O9" s="47">
        <f t="shared" si="1"/>
        <v>2.4587256748273698</v>
      </c>
      <c r="P9" s="9"/>
    </row>
    <row r="10" spans="1:133">
      <c r="A10" s="12"/>
      <c r="B10" s="25">
        <v>315</v>
      </c>
      <c r="C10" s="20" t="s">
        <v>14</v>
      </c>
      <c r="D10" s="46">
        <v>1860817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1860817</v>
      </c>
      <c r="O10" s="47">
        <f t="shared" si="1"/>
        <v>48.671714793889933</v>
      </c>
      <c r="P10" s="9"/>
    </row>
    <row r="11" spans="1:133">
      <c r="A11" s="12"/>
      <c r="B11" s="25">
        <v>316</v>
      </c>
      <c r="C11" s="20" t="s">
        <v>15</v>
      </c>
      <c r="D11" s="46">
        <v>359498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359498</v>
      </c>
      <c r="O11" s="47">
        <f t="shared" si="1"/>
        <v>9.4030654948734043</v>
      </c>
      <c r="P11" s="9"/>
    </row>
    <row r="12" spans="1:133">
      <c r="A12" s="12"/>
      <c r="B12" s="25">
        <v>319</v>
      </c>
      <c r="C12" s="20" t="s">
        <v>16</v>
      </c>
      <c r="D12" s="46">
        <v>50000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50000</v>
      </c>
      <c r="O12" s="47">
        <f t="shared" si="1"/>
        <v>1.3078049801213643</v>
      </c>
      <c r="P12" s="9"/>
    </row>
    <row r="13" spans="1:133" ht="15.6">
      <c r="A13" s="29" t="s">
        <v>126</v>
      </c>
      <c r="B13" s="30"/>
      <c r="C13" s="31"/>
      <c r="D13" s="32">
        <f t="shared" ref="D13:M13" si="3">SUM(D14:D18)</f>
        <v>4300095</v>
      </c>
      <c r="E13" s="32">
        <f t="shared" si="3"/>
        <v>950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214064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4515109</v>
      </c>
      <c r="O13" s="45">
        <f t="shared" si="1"/>
        <v>118.09764071981586</v>
      </c>
      <c r="P13" s="10"/>
    </row>
    <row r="14" spans="1:133">
      <c r="A14" s="12"/>
      <c r="B14" s="25">
        <v>322</v>
      </c>
      <c r="C14" s="20" t="s">
        <v>0</v>
      </c>
      <c r="D14" s="46">
        <v>1149986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1149986</v>
      </c>
      <c r="O14" s="47">
        <f t="shared" si="1"/>
        <v>30.079148357396946</v>
      </c>
      <c r="P14" s="9"/>
    </row>
    <row r="15" spans="1:133">
      <c r="A15" s="12"/>
      <c r="B15" s="25">
        <v>323.10000000000002</v>
      </c>
      <c r="C15" s="20" t="s">
        <v>18</v>
      </c>
      <c r="D15" s="46">
        <v>2786854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2786854</v>
      </c>
      <c r="O15" s="47">
        <f t="shared" si="1"/>
        <v>72.893230801422888</v>
      </c>
      <c r="P15" s="9"/>
    </row>
    <row r="16" spans="1:133">
      <c r="A16" s="12"/>
      <c r="B16" s="25">
        <v>323.39999999999998</v>
      </c>
      <c r="C16" s="20" t="s">
        <v>19</v>
      </c>
      <c r="D16" s="46">
        <v>73776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73776</v>
      </c>
      <c r="O16" s="47">
        <f t="shared" si="1"/>
        <v>1.9296924042686754</v>
      </c>
      <c r="P16" s="9"/>
    </row>
    <row r="17" spans="1:16">
      <c r="A17" s="12"/>
      <c r="B17" s="25">
        <v>323.89999999999998</v>
      </c>
      <c r="C17" s="20" t="s">
        <v>20</v>
      </c>
      <c r="D17" s="46">
        <v>43667</v>
      </c>
      <c r="E17" s="46">
        <v>0</v>
      </c>
      <c r="F17" s="46">
        <v>0</v>
      </c>
      <c r="G17" s="46">
        <v>0</v>
      </c>
      <c r="H17" s="46">
        <v>0</v>
      </c>
      <c r="I17" s="46">
        <v>214064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257731</v>
      </c>
      <c r="O17" s="47">
        <f t="shared" si="1"/>
        <v>6.7412377066331866</v>
      </c>
      <c r="P17" s="9"/>
    </row>
    <row r="18" spans="1:16">
      <c r="A18" s="12"/>
      <c r="B18" s="25">
        <v>329</v>
      </c>
      <c r="C18" s="20" t="s">
        <v>127</v>
      </c>
      <c r="D18" s="46">
        <v>245812</v>
      </c>
      <c r="E18" s="46">
        <v>950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246762</v>
      </c>
      <c r="O18" s="47">
        <f t="shared" si="1"/>
        <v>6.4543314500941618</v>
      </c>
      <c r="P18" s="9"/>
    </row>
    <row r="19" spans="1:16" ht="15.6">
      <c r="A19" s="29" t="s">
        <v>25</v>
      </c>
      <c r="B19" s="30"/>
      <c r="C19" s="31"/>
      <c r="D19" s="32">
        <f t="shared" ref="D19:M19" si="5">SUM(D20:D40)</f>
        <v>2963991</v>
      </c>
      <c r="E19" s="32">
        <f t="shared" si="5"/>
        <v>6118981</v>
      </c>
      <c r="F19" s="32">
        <f t="shared" si="5"/>
        <v>0</v>
      </c>
      <c r="G19" s="32">
        <f t="shared" si="5"/>
        <v>1919416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11002388</v>
      </c>
      <c r="O19" s="45">
        <f t="shared" si="1"/>
        <v>287.77955639255072</v>
      </c>
      <c r="P19" s="10"/>
    </row>
    <row r="20" spans="1:16">
      <c r="A20" s="12"/>
      <c r="B20" s="25">
        <v>331.2</v>
      </c>
      <c r="C20" s="20" t="s">
        <v>24</v>
      </c>
      <c r="D20" s="46">
        <v>0</v>
      </c>
      <c r="E20" s="46">
        <v>0</v>
      </c>
      <c r="F20" s="46">
        <v>0</v>
      </c>
      <c r="G20" s="46">
        <v>285846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4" si="6">SUM(D20:M20)</f>
        <v>285846</v>
      </c>
      <c r="O20" s="47">
        <f t="shared" si="1"/>
        <v>7.4766164469554299</v>
      </c>
      <c r="P20" s="9"/>
    </row>
    <row r="21" spans="1:16">
      <c r="A21" s="12"/>
      <c r="B21" s="25">
        <v>331.39</v>
      </c>
      <c r="C21" s="20" t="s">
        <v>27</v>
      </c>
      <c r="D21" s="46">
        <v>0</v>
      </c>
      <c r="E21" s="46">
        <v>0</v>
      </c>
      <c r="F21" s="46">
        <v>0</v>
      </c>
      <c r="G21" s="46">
        <v>252013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252013</v>
      </c>
      <c r="O21" s="47">
        <f t="shared" si="1"/>
        <v>6.5916771291065075</v>
      </c>
      <c r="P21" s="9"/>
    </row>
    <row r="22" spans="1:16">
      <c r="A22" s="12"/>
      <c r="B22" s="25">
        <v>331.49</v>
      </c>
      <c r="C22" s="20" t="s">
        <v>28</v>
      </c>
      <c r="D22" s="46">
        <v>0</v>
      </c>
      <c r="E22" s="46">
        <v>0</v>
      </c>
      <c r="F22" s="46">
        <v>0</v>
      </c>
      <c r="G22" s="46">
        <v>46199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46199</v>
      </c>
      <c r="O22" s="47">
        <f t="shared" si="1"/>
        <v>1.2083856455325381</v>
      </c>
      <c r="P22" s="9"/>
    </row>
    <row r="23" spans="1:16">
      <c r="A23" s="12"/>
      <c r="B23" s="25">
        <v>331.5</v>
      </c>
      <c r="C23" s="20" t="s">
        <v>26</v>
      </c>
      <c r="D23" s="46">
        <v>0</v>
      </c>
      <c r="E23" s="46">
        <v>0</v>
      </c>
      <c r="F23" s="46">
        <v>0</v>
      </c>
      <c r="G23" s="46">
        <v>443593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443593</v>
      </c>
      <c r="O23" s="47">
        <f t="shared" si="1"/>
        <v>11.602662690939527</v>
      </c>
      <c r="P23" s="9"/>
    </row>
    <row r="24" spans="1:16">
      <c r="A24" s="12"/>
      <c r="B24" s="25">
        <v>331.62</v>
      </c>
      <c r="C24" s="20" t="s">
        <v>29</v>
      </c>
      <c r="D24" s="46">
        <v>0</v>
      </c>
      <c r="E24" s="46">
        <v>0</v>
      </c>
      <c r="F24" s="46">
        <v>0</v>
      </c>
      <c r="G24" s="46">
        <v>10997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10997</v>
      </c>
      <c r="O24" s="47">
        <f t="shared" si="1"/>
        <v>0.28763862732789286</v>
      </c>
      <c r="P24" s="9"/>
    </row>
    <row r="25" spans="1:16">
      <c r="A25" s="12"/>
      <c r="B25" s="25">
        <v>334.39</v>
      </c>
      <c r="C25" s="20" t="s">
        <v>30</v>
      </c>
      <c r="D25" s="46">
        <v>0</v>
      </c>
      <c r="E25" s="46">
        <v>0</v>
      </c>
      <c r="F25" s="46">
        <v>0</v>
      </c>
      <c r="G25" s="46">
        <v>119776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119776</v>
      </c>
      <c r="O25" s="47">
        <f t="shared" si="1"/>
        <v>3.1328729859803306</v>
      </c>
      <c r="P25" s="9"/>
    </row>
    <row r="26" spans="1:16">
      <c r="A26" s="12"/>
      <c r="B26" s="25">
        <v>334.42</v>
      </c>
      <c r="C26" s="20" t="s">
        <v>31</v>
      </c>
      <c r="D26" s="46">
        <v>0</v>
      </c>
      <c r="E26" s="46">
        <v>0</v>
      </c>
      <c r="F26" s="46">
        <v>0</v>
      </c>
      <c r="G26" s="46">
        <v>50770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50770</v>
      </c>
      <c r="O26" s="47">
        <f t="shared" si="1"/>
        <v>1.3279451768152333</v>
      </c>
      <c r="P26" s="9"/>
    </row>
    <row r="27" spans="1:16">
      <c r="A27" s="12"/>
      <c r="B27" s="25">
        <v>334.5</v>
      </c>
      <c r="C27" s="20" t="s">
        <v>32</v>
      </c>
      <c r="D27" s="46">
        <v>0</v>
      </c>
      <c r="E27" s="46">
        <v>0</v>
      </c>
      <c r="F27" s="46">
        <v>0</v>
      </c>
      <c r="G27" s="46">
        <v>7652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7652</v>
      </c>
      <c r="O27" s="47">
        <f t="shared" si="1"/>
        <v>0.20014647415777359</v>
      </c>
      <c r="P27" s="9"/>
    </row>
    <row r="28" spans="1:16">
      <c r="A28" s="12"/>
      <c r="B28" s="25">
        <v>334.7</v>
      </c>
      <c r="C28" s="20" t="s">
        <v>33</v>
      </c>
      <c r="D28" s="46">
        <v>0</v>
      </c>
      <c r="E28" s="46">
        <v>0</v>
      </c>
      <c r="F28" s="46">
        <v>0</v>
      </c>
      <c r="G28" s="46">
        <v>13061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13061</v>
      </c>
      <c r="O28" s="47">
        <f t="shared" si="1"/>
        <v>0.34162481690730279</v>
      </c>
      <c r="P28" s="9"/>
    </row>
    <row r="29" spans="1:16">
      <c r="A29" s="12"/>
      <c r="B29" s="25">
        <v>335.12</v>
      </c>
      <c r="C29" s="20" t="s">
        <v>34</v>
      </c>
      <c r="D29" s="46">
        <v>771217</v>
      </c>
      <c r="E29" s="46">
        <v>287571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1058788</v>
      </c>
      <c r="O29" s="47">
        <f t="shared" si="1"/>
        <v>27.693764385854781</v>
      </c>
      <c r="P29" s="9"/>
    </row>
    <row r="30" spans="1:16">
      <c r="A30" s="12"/>
      <c r="B30" s="25">
        <v>335.14</v>
      </c>
      <c r="C30" s="20" t="s">
        <v>35</v>
      </c>
      <c r="D30" s="46">
        <v>21269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21269</v>
      </c>
      <c r="O30" s="47">
        <f t="shared" si="1"/>
        <v>0.55631408244402591</v>
      </c>
      <c r="P30" s="9"/>
    </row>
    <row r="31" spans="1:16">
      <c r="A31" s="12"/>
      <c r="B31" s="25">
        <v>335.15</v>
      </c>
      <c r="C31" s="20" t="s">
        <v>36</v>
      </c>
      <c r="D31" s="46">
        <v>20903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20903</v>
      </c>
      <c r="O31" s="47">
        <f t="shared" si="1"/>
        <v>0.54674094998953759</v>
      </c>
      <c r="P31" s="9"/>
    </row>
    <row r="32" spans="1:16">
      <c r="A32" s="12"/>
      <c r="B32" s="25">
        <v>335.18</v>
      </c>
      <c r="C32" s="20" t="s">
        <v>37</v>
      </c>
      <c r="D32" s="46">
        <v>2039793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2039793</v>
      </c>
      <c r="O32" s="47">
        <f t="shared" si="1"/>
        <v>53.353028876333958</v>
      </c>
      <c r="P32" s="9"/>
    </row>
    <row r="33" spans="1:16">
      <c r="A33" s="12"/>
      <c r="B33" s="25">
        <v>335.21</v>
      </c>
      <c r="C33" s="20" t="s">
        <v>38</v>
      </c>
      <c r="D33" s="46">
        <v>15907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15907</v>
      </c>
      <c r="O33" s="47">
        <f t="shared" si="1"/>
        <v>0.41606507637581086</v>
      </c>
      <c r="P33" s="9"/>
    </row>
    <row r="34" spans="1:16">
      <c r="A34" s="12"/>
      <c r="B34" s="25">
        <v>335.49</v>
      </c>
      <c r="C34" s="20" t="s">
        <v>39</v>
      </c>
      <c r="D34" s="46">
        <v>30828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30828</v>
      </c>
      <c r="O34" s="47">
        <f t="shared" si="1"/>
        <v>0.80634023854362835</v>
      </c>
      <c r="P34" s="9"/>
    </row>
    <row r="35" spans="1:16">
      <c r="A35" s="12"/>
      <c r="B35" s="25">
        <v>337.2</v>
      </c>
      <c r="C35" s="20" t="s">
        <v>40</v>
      </c>
      <c r="D35" s="46">
        <v>0</v>
      </c>
      <c r="E35" s="46">
        <v>0</v>
      </c>
      <c r="F35" s="46">
        <v>0</v>
      </c>
      <c r="G35" s="46">
        <v>164640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164640</v>
      </c>
      <c r="O35" s="47">
        <f t="shared" si="1"/>
        <v>4.306340238543628</v>
      </c>
      <c r="P35" s="9"/>
    </row>
    <row r="36" spans="1:16">
      <c r="A36" s="12"/>
      <c r="B36" s="25">
        <v>337.3</v>
      </c>
      <c r="C36" s="20" t="s">
        <v>41</v>
      </c>
      <c r="D36" s="46">
        <v>0</v>
      </c>
      <c r="E36" s="46">
        <v>0</v>
      </c>
      <c r="F36" s="46">
        <v>0</v>
      </c>
      <c r="G36" s="46">
        <v>31802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31802</v>
      </c>
      <c r="O36" s="47">
        <f t="shared" si="1"/>
        <v>0.83181627955639259</v>
      </c>
      <c r="P36" s="9"/>
    </row>
    <row r="37" spans="1:16">
      <c r="A37" s="12"/>
      <c r="B37" s="25">
        <v>337.4</v>
      </c>
      <c r="C37" s="20" t="s">
        <v>42</v>
      </c>
      <c r="D37" s="46">
        <v>0</v>
      </c>
      <c r="E37" s="46">
        <v>0</v>
      </c>
      <c r="F37" s="46">
        <v>0</v>
      </c>
      <c r="G37" s="46">
        <v>67764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67764</v>
      </c>
      <c r="O37" s="47">
        <f t="shared" ref="O37:O68" si="8">(N37/O$73)</f>
        <v>1.7724419334588826</v>
      </c>
      <c r="P37" s="9"/>
    </row>
    <row r="38" spans="1:16">
      <c r="A38" s="12"/>
      <c r="B38" s="25">
        <v>337.6</v>
      </c>
      <c r="C38" s="20" t="s">
        <v>43</v>
      </c>
      <c r="D38" s="46">
        <v>0</v>
      </c>
      <c r="E38" s="46">
        <v>0</v>
      </c>
      <c r="F38" s="46">
        <v>0</v>
      </c>
      <c r="G38" s="46">
        <v>94858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94858</v>
      </c>
      <c r="O38" s="47">
        <f t="shared" si="8"/>
        <v>2.4811152960870473</v>
      </c>
      <c r="P38" s="9"/>
    </row>
    <row r="39" spans="1:16">
      <c r="A39" s="12"/>
      <c r="B39" s="25">
        <v>337.7</v>
      </c>
      <c r="C39" s="20" t="s">
        <v>44</v>
      </c>
      <c r="D39" s="46">
        <v>0</v>
      </c>
      <c r="E39" s="46">
        <v>0</v>
      </c>
      <c r="F39" s="46">
        <v>0</v>
      </c>
      <c r="G39" s="46">
        <v>330445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330445</v>
      </c>
      <c r="O39" s="47">
        <f t="shared" si="8"/>
        <v>8.6431523331240854</v>
      </c>
      <c r="P39" s="9"/>
    </row>
    <row r="40" spans="1:16">
      <c r="A40" s="12"/>
      <c r="B40" s="25">
        <v>338</v>
      </c>
      <c r="C40" s="20" t="s">
        <v>45</v>
      </c>
      <c r="D40" s="46">
        <v>64074</v>
      </c>
      <c r="E40" s="46">
        <v>5831410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5895484</v>
      </c>
      <c r="O40" s="47">
        <f t="shared" si="8"/>
        <v>154.20286670851644</v>
      </c>
      <c r="P40" s="9"/>
    </row>
    <row r="41" spans="1:16" ht="15.6">
      <c r="A41" s="29" t="s">
        <v>50</v>
      </c>
      <c r="B41" s="30"/>
      <c r="C41" s="31"/>
      <c r="D41" s="32">
        <f t="shared" ref="D41:M41" si="9">SUM(D42:D54)</f>
        <v>4056818</v>
      </c>
      <c r="E41" s="32">
        <f t="shared" si="9"/>
        <v>983251</v>
      </c>
      <c r="F41" s="32">
        <f t="shared" si="9"/>
        <v>0</v>
      </c>
      <c r="G41" s="32">
        <f t="shared" si="9"/>
        <v>0</v>
      </c>
      <c r="H41" s="32">
        <f t="shared" si="9"/>
        <v>5251</v>
      </c>
      <c r="I41" s="32">
        <f t="shared" si="9"/>
        <v>24291976</v>
      </c>
      <c r="J41" s="32">
        <f t="shared" si="9"/>
        <v>1088216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30425512</v>
      </c>
      <c r="O41" s="45">
        <f t="shared" si="8"/>
        <v>795.8127223268466</v>
      </c>
      <c r="P41" s="10"/>
    </row>
    <row r="42" spans="1:16">
      <c r="A42" s="12"/>
      <c r="B42" s="25">
        <v>341.2</v>
      </c>
      <c r="C42" s="20" t="s">
        <v>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1088216</v>
      </c>
      <c r="K42" s="46">
        <v>0</v>
      </c>
      <c r="L42" s="46">
        <v>0</v>
      </c>
      <c r="M42" s="46">
        <v>0</v>
      </c>
      <c r="N42" s="46">
        <f>SUM(D42:M42)</f>
        <v>1088216</v>
      </c>
      <c r="O42" s="47">
        <f t="shared" si="8"/>
        <v>28.463486084955012</v>
      </c>
      <c r="P42" s="9"/>
    </row>
    <row r="43" spans="1:16">
      <c r="A43" s="12"/>
      <c r="B43" s="25">
        <v>341.9</v>
      </c>
      <c r="C43" s="20" t="s">
        <v>54</v>
      </c>
      <c r="D43" s="46">
        <v>584312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6" si="10">SUM(D43:M43)</f>
        <v>584312</v>
      </c>
      <c r="O43" s="47">
        <f t="shared" si="8"/>
        <v>15.283322870893493</v>
      </c>
      <c r="P43" s="9"/>
    </row>
    <row r="44" spans="1:16">
      <c r="A44" s="12"/>
      <c r="B44" s="25">
        <v>342.1</v>
      </c>
      <c r="C44" s="20" t="s">
        <v>55</v>
      </c>
      <c r="D44" s="46">
        <v>73035</v>
      </c>
      <c r="E44" s="46">
        <v>810521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883556</v>
      </c>
      <c r="O44" s="47">
        <f t="shared" si="8"/>
        <v>23.110378740322243</v>
      </c>
      <c r="P44" s="9"/>
    </row>
    <row r="45" spans="1:16">
      <c r="A45" s="12"/>
      <c r="B45" s="25">
        <v>342.2</v>
      </c>
      <c r="C45" s="20" t="s">
        <v>56</v>
      </c>
      <c r="D45" s="46">
        <v>141746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141746</v>
      </c>
      <c r="O45" s="47">
        <f t="shared" si="8"/>
        <v>3.7075224942456582</v>
      </c>
      <c r="P45" s="9"/>
    </row>
    <row r="46" spans="1:16">
      <c r="A46" s="12"/>
      <c r="B46" s="25">
        <v>342.6</v>
      </c>
      <c r="C46" s="20" t="s">
        <v>57</v>
      </c>
      <c r="D46" s="46">
        <v>382175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382175</v>
      </c>
      <c r="O46" s="47">
        <f t="shared" si="8"/>
        <v>9.9962073655576482</v>
      </c>
      <c r="P46" s="9"/>
    </row>
    <row r="47" spans="1:16">
      <c r="A47" s="12"/>
      <c r="B47" s="25">
        <v>342.9</v>
      </c>
      <c r="C47" s="20" t="s">
        <v>58</v>
      </c>
      <c r="D47" s="46">
        <v>72069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72069</v>
      </c>
      <c r="O47" s="47">
        <f t="shared" si="8"/>
        <v>1.8850439422473322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9055404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9055404</v>
      </c>
      <c r="O48" s="47">
        <f t="shared" si="8"/>
        <v>236.85404896421846</v>
      </c>
      <c r="P48" s="9"/>
    </row>
    <row r="49" spans="1:16">
      <c r="A49" s="12"/>
      <c r="B49" s="25">
        <v>343.4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5474098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5474098</v>
      </c>
      <c r="O49" s="47">
        <f t="shared" si="8"/>
        <v>143.18105252144801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9657209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9657209</v>
      </c>
      <c r="O50" s="47">
        <f t="shared" si="8"/>
        <v>252.59492048545721</v>
      </c>
      <c r="P50" s="9"/>
    </row>
    <row r="51" spans="1:16">
      <c r="A51" s="12"/>
      <c r="B51" s="25">
        <v>343.8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5251</v>
      </c>
      <c r="I51" s="46">
        <v>105265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110516</v>
      </c>
      <c r="O51" s="47">
        <f t="shared" si="8"/>
        <v>2.8906675036618541</v>
      </c>
      <c r="P51" s="9"/>
    </row>
    <row r="52" spans="1:16">
      <c r="A52" s="12"/>
      <c r="B52" s="25">
        <v>344.5</v>
      </c>
      <c r="C52" s="20" t="s">
        <v>63</v>
      </c>
      <c r="D52" s="46">
        <v>1000</v>
      </c>
      <c r="E52" s="46">
        <v>130750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131750</v>
      </c>
      <c r="O52" s="47">
        <f t="shared" si="8"/>
        <v>3.4460661226197948</v>
      </c>
      <c r="P52" s="9"/>
    </row>
    <row r="53" spans="1:16">
      <c r="A53" s="12"/>
      <c r="B53" s="25">
        <v>347.2</v>
      </c>
      <c r="C53" s="20" t="s">
        <v>64</v>
      </c>
      <c r="D53" s="46">
        <v>99049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99049</v>
      </c>
      <c r="O53" s="47">
        <f t="shared" si="8"/>
        <v>2.5907355095208202</v>
      </c>
      <c r="P53" s="9"/>
    </row>
    <row r="54" spans="1:16">
      <c r="A54" s="12"/>
      <c r="B54" s="25">
        <v>349</v>
      </c>
      <c r="C54" s="20" t="s">
        <v>1</v>
      </c>
      <c r="D54" s="46">
        <v>2703432</v>
      </c>
      <c r="E54" s="46">
        <v>41980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2745412</v>
      </c>
      <c r="O54" s="47">
        <f t="shared" si="8"/>
        <v>71.809269721699096</v>
      </c>
      <c r="P54" s="9"/>
    </row>
    <row r="55" spans="1:16" ht="15.6">
      <c r="A55" s="29" t="s">
        <v>51</v>
      </c>
      <c r="B55" s="30"/>
      <c r="C55" s="31"/>
      <c r="D55" s="32">
        <f t="shared" ref="D55:M55" si="11">SUM(D56:D57)</f>
        <v>222838</v>
      </c>
      <c r="E55" s="32">
        <f t="shared" si="11"/>
        <v>3546653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0"/>
        <v>3769491</v>
      </c>
      <c r="O55" s="45">
        <f t="shared" si="8"/>
        <v>98.595182046453232</v>
      </c>
      <c r="P55" s="10"/>
    </row>
    <row r="56" spans="1:16">
      <c r="A56" s="13"/>
      <c r="B56" s="39">
        <v>351.3</v>
      </c>
      <c r="C56" s="21" t="s">
        <v>67</v>
      </c>
      <c r="D56" s="46">
        <v>105871</v>
      </c>
      <c r="E56" s="46">
        <v>3546653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3652524</v>
      </c>
      <c r="O56" s="47">
        <f t="shared" si="8"/>
        <v>95.535781544256125</v>
      </c>
      <c r="P56" s="9"/>
    </row>
    <row r="57" spans="1:16">
      <c r="A57" s="13"/>
      <c r="B57" s="39">
        <v>354</v>
      </c>
      <c r="C57" s="21" t="s">
        <v>68</v>
      </c>
      <c r="D57" s="46">
        <v>116967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116967</v>
      </c>
      <c r="O57" s="47">
        <f t="shared" si="8"/>
        <v>3.0594005021971125</v>
      </c>
      <c r="P57" s="9"/>
    </row>
    <row r="58" spans="1:16" ht="15.6">
      <c r="A58" s="29" t="s">
        <v>4</v>
      </c>
      <c r="B58" s="30"/>
      <c r="C58" s="31"/>
      <c r="D58" s="32">
        <f t="shared" ref="D58:M58" si="12">SUM(D59:D68)</f>
        <v>6178610</v>
      </c>
      <c r="E58" s="32">
        <f t="shared" si="12"/>
        <v>1218568</v>
      </c>
      <c r="F58" s="32">
        <f t="shared" si="12"/>
        <v>0</v>
      </c>
      <c r="G58" s="32">
        <f t="shared" si="12"/>
        <v>1920771</v>
      </c>
      <c r="H58" s="32">
        <f t="shared" si="12"/>
        <v>16547</v>
      </c>
      <c r="I58" s="32">
        <f t="shared" si="12"/>
        <v>1098884</v>
      </c>
      <c r="J58" s="32">
        <f t="shared" si="12"/>
        <v>355875</v>
      </c>
      <c r="K58" s="32">
        <f t="shared" si="12"/>
        <v>-4821130</v>
      </c>
      <c r="L58" s="32">
        <f t="shared" si="12"/>
        <v>0</v>
      </c>
      <c r="M58" s="32">
        <f t="shared" si="12"/>
        <v>0</v>
      </c>
      <c r="N58" s="32">
        <f>SUM(D58:M58)</f>
        <v>5968125</v>
      </c>
      <c r="O58" s="45">
        <f t="shared" si="8"/>
        <v>156.10287193973636</v>
      </c>
      <c r="P58" s="10"/>
    </row>
    <row r="59" spans="1:16">
      <c r="A59" s="12"/>
      <c r="B59" s="25">
        <v>361.1</v>
      </c>
      <c r="C59" s="20" t="s">
        <v>69</v>
      </c>
      <c r="D59" s="46">
        <v>496109</v>
      </c>
      <c r="E59" s="46">
        <v>963808</v>
      </c>
      <c r="F59" s="46">
        <v>0</v>
      </c>
      <c r="G59" s="46">
        <v>270975</v>
      </c>
      <c r="H59" s="46">
        <v>6134</v>
      </c>
      <c r="I59" s="46">
        <v>783643</v>
      </c>
      <c r="J59" s="46">
        <v>292835</v>
      </c>
      <c r="K59" s="46">
        <v>2084329</v>
      </c>
      <c r="L59" s="46">
        <v>0</v>
      </c>
      <c r="M59" s="46">
        <v>0</v>
      </c>
      <c r="N59" s="46">
        <f>SUM(D59:M59)</f>
        <v>4897833</v>
      </c>
      <c r="O59" s="47">
        <f t="shared" si="8"/>
        <v>128.10820778405525</v>
      </c>
      <c r="P59" s="9"/>
    </row>
    <row r="60" spans="1:16">
      <c r="A60" s="12"/>
      <c r="B60" s="25">
        <v>361.3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-22005524</v>
      </c>
      <c r="L60" s="46">
        <v>0</v>
      </c>
      <c r="M60" s="46">
        <v>0</v>
      </c>
      <c r="N60" s="46">
        <f t="shared" ref="N60:N68" si="13">SUM(D60:M60)</f>
        <v>-22005524</v>
      </c>
      <c r="O60" s="47">
        <f t="shared" si="8"/>
        <v>-575.57867754760412</v>
      </c>
      <c r="P60" s="9"/>
    </row>
    <row r="61" spans="1:16">
      <c r="A61" s="12"/>
      <c r="B61" s="25">
        <v>361.4</v>
      </c>
      <c r="C61" s="20" t="s">
        <v>93</v>
      </c>
      <c r="D61" s="46">
        <v>94888</v>
      </c>
      <c r="E61" s="46">
        <v>63385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158273</v>
      </c>
      <c r="O61" s="47">
        <f t="shared" si="8"/>
        <v>4.1398043523749735</v>
      </c>
      <c r="P61" s="9"/>
    </row>
    <row r="62" spans="1:16">
      <c r="A62" s="12"/>
      <c r="B62" s="25">
        <v>362</v>
      </c>
      <c r="C62" s="20" t="s">
        <v>71</v>
      </c>
      <c r="D62" s="46">
        <v>178415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178415</v>
      </c>
      <c r="O62" s="47">
        <f t="shared" si="8"/>
        <v>4.6666405105670643</v>
      </c>
      <c r="P62" s="9"/>
    </row>
    <row r="63" spans="1:16">
      <c r="A63" s="12"/>
      <c r="B63" s="25">
        <v>363.12</v>
      </c>
      <c r="C63" s="20" t="s">
        <v>22</v>
      </c>
      <c r="D63" s="46">
        <v>3266679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3266679</v>
      </c>
      <c r="O63" s="47">
        <f t="shared" si="8"/>
        <v>85.443581293157564</v>
      </c>
      <c r="P63" s="9"/>
    </row>
    <row r="64" spans="1:16">
      <c r="A64" s="12"/>
      <c r="B64" s="25">
        <v>363.23</v>
      </c>
      <c r="C64" s="20" t="s">
        <v>128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27605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27605</v>
      </c>
      <c r="O64" s="47">
        <f t="shared" si="8"/>
        <v>0.72203912952500526</v>
      </c>
      <c r="P64" s="9"/>
    </row>
    <row r="65" spans="1:119">
      <c r="A65" s="12"/>
      <c r="B65" s="25">
        <v>366</v>
      </c>
      <c r="C65" s="20" t="s">
        <v>101</v>
      </c>
      <c r="D65" s="46">
        <v>0</v>
      </c>
      <c r="E65" s="46">
        <v>0</v>
      </c>
      <c r="F65" s="46">
        <v>0</v>
      </c>
      <c r="G65" s="46">
        <v>837851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837851</v>
      </c>
      <c r="O65" s="47">
        <f t="shared" si="8"/>
        <v>21.914914207993306</v>
      </c>
      <c r="P65" s="9"/>
    </row>
    <row r="66" spans="1:119">
      <c r="A66" s="12"/>
      <c r="B66" s="25">
        <v>368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15100065</v>
      </c>
      <c r="L66" s="46">
        <v>0</v>
      </c>
      <c r="M66" s="46">
        <v>0</v>
      </c>
      <c r="N66" s="46">
        <f t="shared" si="13"/>
        <v>15100065</v>
      </c>
      <c r="O66" s="47">
        <f t="shared" si="8"/>
        <v>394.9588041431262</v>
      </c>
      <c r="P66" s="9"/>
    </row>
    <row r="67" spans="1:119">
      <c r="A67" s="12"/>
      <c r="B67" s="25">
        <v>369.4</v>
      </c>
      <c r="C67" s="20" t="s">
        <v>75</v>
      </c>
      <c r="D67" s="46">
        <v>1985206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1985206</v>
      </c>
      <c r="O67" s="47">
        <f t="shared" si="8"/>
        <v>51.925245867336265</v>
      </c>
      <c r="P67" s="9"/>
    </row>
    <row r="68" spans="1:119">
      <c r="A68" s="12"/>
      <c r="B68" s="25">
        <v>369.9</v>
      </c>
      <c r="C68" s="20" t="s">
        <v>76</v>
      </c>
      <c r="D68" s="46">
        <v>157313</v>
      </c>
      <c r="E68" s="46">
        <v>191375</v>
      </c>
      <c r="F68" s="46">
        <v>0</v>
      </c>
      <c r="G68" s="46">
        <v>811945</v>
      </c>
      <c r="H68" s="46">
        <v>10413</v>
      </c>
      <c r="I68" s="46">
        <v>287636</v>
      </c>
      <c r="J68" s="46">
        <v>63040</v>
      </c>
      <c r="K68" s="46">
        <v>0</v>
      </c>
      <c r="L68" s="46">
        <v>0</v>
      </c>
      <c r="M68" s="46">
        <v>0</v>
      </c>
      <c r="N68" s="46">
        <f t="shared" si="13"/>
        <v>1521722</v>
      </c>
      <c r="O68" s="47">
        <f t="shared" si="8"/>
        <v>39.802312199204856</v>
      </c>
      <c r="P68" s="9"/>
    </row>
    <row r="69" spans="1:119" ht="15.6">
      <c r="A69" s="29" t="s">
        <v>52</v>
      </c>
      <c r="B69" s="30"/>
      <c r="C69" s="31"/>
      <c r="D69" s="32">
        <f t="shared" ref="D69:M69" si="14">SUM(D70:D70)</f>
        <v>431086</v>
      </c>
      <c r="E69" s="32">
        <f t="shared" si="14"/>
        <v>5006581</v>
      </c>
      <c r="F69" s="32">
        <f t="shared" si="14"/>
        <v>0</v>
      </c>
      <c r="G69" s="32">
        <f t="shared" si="14"/>
        <v>2006576</v>
      </c>
      <c r="H69" s="32">
        <f t="shared" si="14"/>
        <v>0</v>
      </c>
      <c r="I69" s="32">
        <f t="shared" si="14"/>
        <v>537729</v>
      </c>
      <c r="J69" s="32">
        <f t="shared" si="14"/>
        <v>580000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8561972</v>
      </c>
      <c r="O69" s="45">
        <f>(N69/O$73)</f>
        <v>223.94779242519357</v>
      </c>
      <c r="P69" s="9"/>
    </row>
    <row r="70" spans="1:119" ht="15.6" thickBot="1">
      <c r="A70" s="12"/>
      <c r="B70" s="25">
        <v>381</v>
      </c>
      <c r="C70" s="20" t="s">
        <v>77</v>
      </c>
      <c r="D70" s="46">
        <v>431086</v>
      </c>
      <c r="E70" s="46">
        <v>5006581</v>
      </c>
      <c r="F70" s="46">
        <v>0</v>
      </c>
      <c r="G70" s="46">
        <v>2006576</v>
      </c>
      <c r="H70" s="46">
        <v>0</v>
      </c>
      <c r="I70" s="46">
        <v>537729</v>
      </c>
      <c r="J70" s="46">
        <v>580000</v>
      </c>
      <c r="K70" s="46">
        <v>0</v>
      </c>
      <c r="L70" s="46">
        <v>0</v>
      </c>
      <c r="M70" s="46">
        <v>0</v>
      </c>
      <c r="N70" s="46">
        <f>SUM(D70:M70)</f>
        <v>8561972</v>
      </c>
      <c r="O70" s="47">
        <f>(N70/O$73)</f>
        <v>223.94779242519357</v>
      </c>
      <c r="P70" s="9"/>
    </row>
    <row r="71" spans="1:119" ht="16.2" thickBot="1">
      <c r="A71" s="14" t="s">
        <v>65</v>
      </c>
      <c r="B71" s="23"/>
      <c r="C71" s="22"/>
      <c r="D71" s="15">
        <f t="shared" ref="D71:M71" si="15">SUM(D5,D13,D19,D41,D55,D58,D69)</f>
        <v>47594643</v>
      </c>
      <c r="E71" s="15">
        <f t="shared" si="15"/>
        <v>17601949</v>
      </c>
      <c r="F71" s="15">
        <f t="shared" si="15"/>
        <v>0</v>
      </c>
      <c r="G71" s="15">
        <f t="shared" si="15"/>
        <v>5846763</v>
      </c>
      <c r="H71" s="15">
        <f t="shared" si="15"/>
        <v>21798</v>
      </c>
      <c r="I71" s="15">
        <f t="shared" si="15"/>
        <v>26142653</v>
      </c>
      <c r="J71" s="15">
        <f t="shared" si="15"/>
        <v>2024091</v>
      </c>
      <c r="K71" s="15">
        <f t="shared" si="15"/>
        <v>-4821130</v>
      </c>
      <c r="L71" s="15">
        <f t="shared" si="15"/>
        <v>0</v>
      </c>
      <c r="M71" s="15">
        <f t="shared" si="15"/>
        <v>0</v>
      </c>
      <c r="N71" s="15">
        <f>SUM(D71:M71)</f>
        <v>94410767</v>
      </c>
      <c r="O71" s="38">
        <f>(N71/O$73)</f>
        <v>2469.4174251935551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129</v>
      </c>
      <c r="M73" s="118"/>
      <c r="N73" s="118"/>
      <c r="O73" s="43">
        <v>38232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29"/>
      <c r="M3" s="130"/>
      <c r="N3" s="36"/>
      <c r="O3" s="37"/>
      <c r="P3" s="131" t="s">
        <v>164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165</v>
      </c>
      <c r="N4" s="35" t="s">
        <v>10</v>
      </c>
      <c r="O4" s="35" t="s">
        <v>166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167</v>
      </c>
      <c r="B5" s="26"/>
      <c r="C5" s="26"/>
      <c r="D5" s="27">
        <f t="shared" ref="D5:N5" si="0">SUM(D6:D16)</f>
        <v>38738574</v>
      </c>
      <c r="E5" s="27">
        <f t="shared" si="0"/>
        <v>10887175</v>
      </c>
      <c r="F5" s="27">
        <f t="shared" si="0"/>
        <v>3113514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52739263</v>
      </c>
      <c r="P5" s="33">
        <f t="shared" ref="P5:P36" si="1">(O5/P$84)</f>
        <v>1265.4284857355376</v>
      </c>
      <c r="Q5" s="6"/>
    </row>
    <row r="6" spans="1:134">
      <c r="A6" s="12"/>
      <c r="B6" s="25">
        <v>311</v>
      </c>
      <c r="C6" s="20" t="s">
        <v>3</v>
      </c>
      <c r="D6" s="46">
        <v>31210315</v>
      </c>
      <c r="E6" s="46">
        <v>10194637</v>
      </c>
      <c r="F6" s="46">
        <v>3113514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44518466</v>
      </c>
      <c r="P6" s="47">
        <f t="shared" si="1"/>
        <v>1068.1782757876047</v>
      </c>
      <c r="Q6" s="9"/>
    </row>
    <row r="7" spans="1:134">
      <c r="A7" s="12"/>
      <c r="B7" s="25">
        <v>312.41000000000003</v>
      </c>
      <c r="C7" s="20" t="s">
        <v>168</v>
      </c>
      <c r="D7" s="46">
        <v>0</v>
      </c>
      <c r="E7" s="46">
        <v>406869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406869</v>
      </c>
      <c r="P7" s="47">
        <f t="shared" si="1"/>
        <v>9.7624349161407977</v>
      </c>
      <c r="Q7" s="9"/>
    </row>
    <row r="8" spans="1:134">
      <c r="A8" s="12"/>
      <c r="B8" s="25">
        <v>312.43</v>
      </c>
      <c r="C8" s="20" t="s">
        <v>169</v>
      </c>
      <c r="D8" s="46">
        <v>0</v>
      </c>
      <c r="E8" s="46">
        <v>285669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285669</v>
      </c>
      <c r="P8" s="47">
        <f t="shared" si="1"/>
        <v>6.8543561196823184</v>
      </c>
      <c r="Q8" s="9"/>
    </row>
    <row r="9" spans="1:134">
      <c r="A9" s="12"/>
      <c r="B9" s="25">
        <v>312.51</v>
      </c>
      <c r="C9" s="20" t="s">
        <v>170</v>
      </c>
      <c r="D9" s="46">
        <v>217778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217778</v>
      </c>
      <c r="P9" s="47">
        <f t="shared" si="1"/>
        <v>5.2253761067255322</v>
      </c>
      <c r="Q9" s="9"/>
    </row>
    <row r="10" spans="1:134">
      <c r="A10" s="12"/>
      <c r="B10" s="25">
        <v>312.52</v>
      </c>
      <c r="C10" s="20" t="s">
        <v>171</v>
      </c>
      <c r="D10" s="46">
        <v>391959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391959</v>
      </c>
      <c r="P10" s="47">
        <f t="shared" si="1"/>
        <v>9.4046836384576622</v>
      </c>
      <c r="Q10" s="9"/>
    </row>
    <row r="11" spans="1:134">
      <c r="A11" s="12"/>
      <c r="B11" s="25">
        <v>314.10000000000002</v>
      </c>
      <c r="C11" s="20" t="s">
        <v>11</v>
      </c>
      <c r="D11" s="46">
        <v>3938941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3938941</v>
      </c>
      <c r="P11" s="47">
        <f t="shared" si="1"/>
        <v>94.511145235981473</v>
      </c>
      <c r="Q11" s="9"/>
    </row>
    <row r="12" spans="1:134">
      <c r="A12" s="12"/>
      <c r="B12" s="25">
        <v>314.3</v>
      </c>
      <c r="C12" s="20" t="s">
        <v>12</v>
      </c>
      <c r="D12" s="46">
        <v>1099625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1099625</v>
      </c>
      <c r="P12" s="47">
        <f t="shared" si="1"/>
        <v>26.384456654749624</v>
      </c>
      <c r="Q12" s="9"/>
    </row>
    <row r="13" spans="1:134">
      <c r="A13" s="12"/>
      <c r="B13" s="25">
        <v>314.39999999999998</v>
      </c>
      <c r="C13" s="20" t="s">
        <v>13</v>
      </c>
      <c r="D13" s="46">
        <v>57351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57351</v>
      </c>
      <c r="P13" s="47">
        <f t="shared" si="1"/>
        <v>1.3760827314825923</v>
      </c>
      <c r="Q13" s="9"/>
    </row>
    <row r="14" spans="1:134">
      <c r="A14" s="12"/>
      <c r="B14" s="25">
        <v>315.2</v>
      </c>
      <c r="C14" s="20" t="s">
        <v>172</v>
      </c>
      <c r="D14" s="46">
        <v>1195432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1195432</v>
      </c>
      <c r="P14" s="47">
        <f t="shared" si="1"/>
        <v>28.683254552870888</v>
      </c>
      <c r="Q14" s="9"/>
    </row>
    <row r="15" spans="1:134">
      <c r="A15" s="12"/>
      <c r="B15" s="25">
        <v>316</v>
      </c>
      <c r="C15" s="20" t="s">
        <v>111</v>
      </c>
      <c r="D15" s="46">
        <v>546002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546002</v>
      </c>
      <c r="P15" s="47">
        <f t="shared" si="1"/>
        <v>13.100799001847541</v>
      </c>
      <c r="Q15" s="9"/>
    </row>
    <row r="16" spans="1:134">
      <c r="A16" s="12"/>
      <c r="B16" s="25">
        <v>319.2</v>
      </c>
      <c r="C16" s="20" t="s">
        <v>173</v>
      </c>
      <c r="D16" s="46">
        <v>81171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81171</v>
      </c>
      <c r="P16" s="47">
        <f t="shared" si="1"/>
        <v>1.9476209899944814</v>
      </c>
      <c r="Q16" s="9"/>
    </row>
    <row r="17" spans="1:17" ht="15.6">
      <c r="A17" s="29" t="s">
        <v>17</v>
      </c>
      <c r="B17" s="30"/>
      <c r="C17" s="31"/>
      <c r="D17" s="32">
        <f t="shared" ref="D17:N17" si="3">SUM(D18:D27)</f>
        <v>13024459</v>
      </c>
      <c r="E17" s="32">
        <f t="shared" si="3"/>
        <v>3014584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287992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16327035</v>
      </c>
      <c r="P17" s="45">
        <f t="shared" si="1"/>
        <v>391.75168558197566</v>
      </c>
      <c r="Q17" s="10"/>
    </row>
    <row r="18" spans="1:17">
      <c r="A18" s="12"/>
      <c r="B18" s="25">
        <v>322</v>
      </c>
      <c r="C18" s="20" t="s">
        <v>174</v>
      </c>
      <c r="D18" s="46">
        <v>0</v>
      </c>
      <c r="E18" s="46">
        <v>2686645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2686645</v>
      </c>
      <c r="P18" s="47">
        <f t="shared" si="1"/>
        <v>64.463493053722672</v>
      </c>
      <c r="Q18" s="9"/>
    </row>
    <row r="19" spans="1:17">
      <c r="A19" s="12"/>
      <c r="B19" s="25">
        <v>322.89999999999998</v>
      </c>
      <c r="C19" s="20" t="s">
        <v>175</v>
      </c>
      <c r="D19" s="46">
        <v>217529</v>
      </c>
      <c r="E19" s="46">
        <v>121572</v>
      </c>
      <c r="F19" s="46">
        <v>0</v>
      </c>
      <c r="G19" s="46">
        <v>0</v>
      </c>
      <c r="H19" s="46">
        <v>0</v>
      </c>
      <c r="I19" s="46">
        <v>58960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398061</v>
      </c>
      <c r="P19" s="47">
        <f t="shared" si="1"/>
        <v>9.5510953283585671</v>
      </c>
      <c r="Q19" s="9"/>
    </row>
    <row r="20" spans="1:17">
      <c r="A20" s="12"/>
      <c r="B20" s="25">
        <v>323.10000000000002</v>
      </c>
      <c r="C20" s="20" t="s">
        <v>18</v>
      </c>
      <c r="D20" s="46">
        <v>3061037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3061037</v>
      </c>
      <c r="P20" s="47">
        <f t="shared" si="1"/>
        <v>73.446673225040186</v>
      </c>
      <c r="Q20" s="9"/>
    </row>
    <row r="21" spans="1:17">
      <c r="A21" s="12"/>
      <c r="B21" s="25">
        <v>323.39999999999998</v>
      </c>
      <c r="C21" s="20" t="s">
        <v>19</v>
      </c>
      <c r="D21" s="46">
        <v>26664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26664</v>
      </c>
      <c r="P21" s="47">
        <f t="shared" si="1"/>
        <v>0.63977733522086522</v>
      </c>
      <c r="Q21" s="9"/>
    </row>
    <row r="22" spans="1:17">
      <c r="A22" s="12"/>
      <c r="B22" s="25">
        <v>323.7</v>
      </c>
      <c r="C22" s="20" t="s">
        <v>157</v>
      </c>
      <c r="D22" s="46">
        <v>298557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298557</v>
      </c>
      <c r="P22" s="47">
        <f t="shared" si="1"/>
        <v>7.1635914293255274</v>
      </c>
      <c r="Q22" s="9"/>
    </row>
    <row r="23" spans="1:17">
      <c r="A23" s="12"/>
      <c r="B23" s="25">
        <v>323.89999999999998</v>
      </c>
      <c r="C23" s="20" t="s">
        <v>20</v>
      </c>
      <c r="D23" s="46">
        <v>72375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72375</v>
      </c>
      <c r="P23" s="47">
        <f t="shared" si="1"/>
        <v>1.7365693308059602</v>
      </c>
      <c r="Q23" s="9"/>
    </row>
    <row r="24" spans="1:17">
      <c r="A24" s="12"/>
      <c r="B24" s="25">
        <v>324.20999999999998</v>
      </c>
      <c r="C24" s="20" t="s">
        <v>21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229032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229032</v>
      </c>
      <c r="P24" s="47">
        <f t="shared" si="1"/>
        <v>5.4954051395253973</v>
      </c>
      <c r="Q24" s="9"/>
    </row>
    <row r="25" spans="1:17">
      <c r="A25" s="12"/>
      <c r="B25" s="25">
        <v>325.2</v>
      </c>
      <c r="C25" s="20" t="s">
        <v>22</v>
      </c>
      <c r="D25" s="46">
        <v>9135483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9135483</v>
      </c>
      <c r="P25" s="47">
        <f t="shared" si="1"/>
        <v>219.19723108669049</v>
      </c>
      <c r="Q25" s="9"/>
    </row>
    <row r="26" spans="1:17">
      <c r="A26" s="12"/>
      <c r="B26" s="25">
        <v>329.1</v>
      </c>
      <c r="C26" s="20" t="s">
        <v>176</v>
      </c>
      <c r="D26" s="46">
        <v>0</v>
      </c>
      <c r="E26" s="46">
        <v>82372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82372</v>
      </c>
      <c r="P26" s="47">
        <f t="shared" si="1"/>
        <v>1.9764378434148331</v>
      </c>
      <c r="Q26" s="9"/>
    </row>
    <row r="27" spans="1:17">
      <c r="A27" s="12"/>
      <c r="B27" s="25">
        <v>329.5</v>
      </c>
      <c r="C27" s="20" t="s">
        <v>177</v>
      </c>
      <c r="D27" s="46">
        <v>212814</v>
      </c>
      <c r="E27" s="46">
        <v>123995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336809</v>
      </c>
      <c r="P27" s="47">
        <f t="shared" si="1"/>
        <v>8.0814118098711525</v>
      </c>
      <c r="Q27" s="9"/>
    </row>
    <row r="28" spans="1:17" ht="15.6">
      <c r="A28" s="29" t="s">
        <v>178</v>
      </c>
      <c r="B28" s="30"/>
      <c r="C28" s="31"/>
      <c r="D28" s="32">
        <f t="shared" ref="D28:N28" si="5">SUM(D29:D44)</f>
        <v>5058194</v>
      </c>
      <c r="E28" s="32">
        <f t="shared" si="5"/>
        <v>21539849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146571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26744614</v>
      </c>
      <c r="P28" s="45">
        <f t="shared" si="1"/>
        <v>641.71159152530174</v>
      </c>
      <c r="Q28" s="10"/>
    </row>
    <row r="29" spans="1:17">
      <c r="A29" s="12"/>
      <c r="B29" s="25">
        <v>331.2</v>
      </c>
      <c r="C29" s="20" t="s">
        <v>24</v>
      </c>
      <c r="D29" s="46">
        <v>21524</v>
      </c>
      <c r="E29" s="46">
        <v>1785742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1807266</v>
      </c>
      <c r="P29" s="47">
        <f t="shared" si="1"/>
        <v>43.363629819804686</v>
      </c>
      <c r="Q29" s="9"/>
    </row>
    <row r="30" spans="1:17">
      <c r="A30" s="12"/>
      <c r="B30" s="25">
        <v>331.35</v>
      </c>
      <c r="C30" s="20" t="s">
        <v>147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146571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146571</v>
      </c>
      <c r="P30" s="47">
        <f t="shared" si="1"/>
        <v>3.5168318257072246</v>
      </c>
      <c r="Q30" s="9"/>
    </row>
    <row r="31" spans="1:17">
      <c r="A31" s="12"/>
      <c r="B31" s="25">
        <v>331.51</v>
      </c>
      <c r="C31" s="20" t="s">
        <v>188</v>
      </c>
      <c r="D31" s="46">
        <v>0</v>
      </c>
      <c r="E31" s="46">
        <v>9487855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9487855</v>
      </c>
      <c r="P31" s="47">
        <f t="shared" si="1"/>
        <v>227.65206228855243</v>
      </c>
      <c r="Q31" s="9"/>
    </row>
    <row r="32" spans="1:17">
      <c r="A32" s="12"/>
      <c r="B32" s="25">
        <v>331.69</v>
      </c>
      <c r="C32" s="20" t="s">
        <v>104</v>
      </c>
      <c r="D32" s="46">
        <v>0</v>
      </c>
      <c r="E32" s="46">
        <v>285122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285122</v>
      </c>
      <c r="P32" s="47">
        <f t="shared" si="1"/>
        <v>6.8412313746190945</v>
      </c>
      <c r="Q32" s="9"/>
    </row>
    <row r="33" spans="1:17">
      <c r="A33" s="12"/>
      <c r="B33" s="25">
        <v>334.2</v>
      </c>
      <c r="C33" s="20" t="s">
        <v>142</v>
      </c>
      <c r="D33" s="46">
        <v>0</v>
      </c>
      <c r="E33" s="46">
        <v>65008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65008</v>
      </c>
      <c r="P33" s="47">
        <f t="shared" si="1"/>
        <v>1.559805168318257</v>
      </c>
      <c r="Q33" s="9"/>
    </row>
    <row r="34" spans="1:17">
      <c r="A34" s="12"/>
      <c r="B34" s="25">
        <v>334.49</v>
      </c>
      <c r="C34" s="20" t="s">
        <v>189</v>
      </c>
      <c r="D34" s="46">
        <v>0</v>
      </c>
      <c r="E34" s="46">
        <v>100000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100000</v>
      </c>
      <c r="P34" s="47">
        <f t="shared" si="1"/>
        <v>2.3994049475730019</v>
      </c>
      <c r="Q34" s="9"/>
    </row>
    <row r="35" spans="1:17">
      <c r="A35" s="12"/>
      <c r="B35" s="25">
        <v>334.69</v>
      </c>
      <c r="C35" s="20" t="s">
        <v>159</v>
      </c>
      <c r="D35" s="46">
        <v>0</v>
      </c>
      <c r="E35" s="46">
        <v>25850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25850</v>
      </c>
      <c r="P35" s="47">
        <f t="shared" si="1"/>
        <v>0.62024617894762102</v>
      </c>
      <c r="Q35" s="9"/>
    </row>
    <row r="36" spans="1:17">
      <c r="A36" s="12"/>
      <c r="B36" s="25">
        <v>335.125</v>
      </c>
      <c r="C36" s="20" t="s">
        <v>179</v>
      </c>
      <c r="D36" s="46">
        <v>1374227</v>
      </c>
      <c r="E36" s="46">
        <v>350205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1724432</v>
      </c>
      <c r="P36" s="47">
        <f t="shared" si="1"/>
        <v>41.376106725532068</v>
      </c>
      <c r="Q36" s="9"/>
    </row>
    <row r="37" spans="1:17">
      <c r="A37" s="12"/>
      <c r="B37" s="25">
        <v>335.14</v>
      </c>
      <c r="C37" s="20" t="s">
        <v>113</v>
      </c>
      <c r="D37" s="46">
        <v>27216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27216</v>
      </c>
      <c r="P37" s="47">
        <f t="shared" ref="P37:P68" si="7">(O37/P$84)</f>
        <v>0.65302205053146822</v>
      </c>
      <c r="Q37" s="9"/>
    </row>
    <row r="38" spans="1:17">
      <c r="A38" s="12"/>
      <c r="B38" s="25">
        <v>335.15</v>
      </c>
      <c r="C38" s="20" t="s">
        <v>114</v>
      </c>
      <c r="D38" s="46">
        <v>13432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13432</v>
      </c>
      <c r="P38" s="47">
        <f t="shared" si="7"/>
        <v>0.32228807255800562</v>
      </c>
      <c r="Q38" s="9"/>
    </row>
    <row r="39" spans="1:17">
      <c r="A39" s="12"/>
      <c r="B39" s="25">
        <v>335.18</v>
      </c>
      <c r="C39" s="20" t="s">
        <v>180</v>
      </c>
      <c r="D39" s="46">
        <v>3326151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3326151</v>
      </c>
      <c r="P39" s="47">
        <f t="shared" si="7"/>
        <v>79.807831657748878</v>
      </c>
      <c r="Q39" s="9"/>
    </row>
    <row r="40" spans="1:17">
      <c r="A40" s="12"/>
      <c r="B40" s="25">
        <v>335.45</v>
      </c>
      <c r="C40" s="20" t="s">
        <v>181</v>
      </c>
      <c r="D40" s="46">
        <v>34689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3" si="8">SUM(D40:N40)</f>
        <v>34689</v>
      </c>
      <c r="P40" s="47">
        <f t="shared" si="7"/>
        <v>0.83232958226359866</v>
      </c>
      <c r="Q40" s="9"/>
    </row>
    <row r="41" spans="1:17">
      <c r="A41" s="12"/>
      <c r="B41" s="25">
        <v>337.2</v>
      </c>
      <c r="C41" s="20" t="s">
        <v>40</v>
      </c>
      <c r="D41" s="46">
        <v>201960</v>
      </c>
      <c r="E41" s="46">
        <v>40876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242836</v>
      </c>
      <c r="P41" s="47">
        <f t="shared" si="7"/>
        <v>5.8266189984883745</v>
      </c>
      <c r="Q41" s="9"/>
    </row>
    <row r="42" spans="1:17">
      <c r="A42" s="12"/>
      <c r="B42" s="25">
        <v>337.4</v>
      </c>
      <c r="C42" s="20" t="s">
        <v>42</v>
      </c>
      <c r="D42" s="46">
        <v>0</v>
      </c>
      <c r="E42" s="46">
        <v>977788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977788</v>
      </c>
      <c r="P42" s="47">
        <f t="shared" si="7"/>
        <v>23.461093648775105</v>
      </c>
      <c r="Q42" s="9"/>
    </row>
    <row r="43" spans="1:17">
      <c r="A43" s="12"/>
      <c r="B43" s="25">
        <v>337.6</v>
      </c>
      <c r="C43" s="20" t="s">
        <v>43</v>
      </c>
      <c r="D43" s="46">
        <v>15601</v>
      </c>
      <c r="E43" s="46">
        <v>234273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249874</v>
      </c>
      <c r="P43" s="47">
        <f t="shared" si="7"/>
        <v>5.995489118698563</v>
      </c>
      <c r="Q43" s="9"/>
    </row>
    <row r="44" spans="1:17">
      <c r="A44" s="12"/>
      <c r="B44" s="25">
        <v>338</v>
      </c>
      <c r="C44" s="20" t="s">
        <v>45</v>
      </c>
      <c r="D44" s="46">
        <v>43394</v>
      </c>
      <c r="E44" s="46">
        <v>8187130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8230524</v>
      </c>
      <c r="P44" s="47">
        <f t="shared" si="7"/>
        <v>197.48360006718335</v>
      </c>
      <c r="Q44" s="9"/>
    </row>
    <row r="45" spans="1:17" ht="15.6">
      <c r="A45" s="29" t="s">
        <v>50</v>
      </c>
      <c r="B45" s="30"/>
      <c r="C45" s="31"/>
      <c r="D45" s="32">
        <f t="shared" ref="D45:N45" si="9">SUM(D46:D62)</f>
        <v>9976369</v>
      </c>
      <c r="E45" s="32">
        <f t="shared" si="9"/>
        <v>1984128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37995014</v>
      </c>
      <c r="J45" s="32">
        <f t="shared" si="9"/>
        <v>5777645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55733156</v>
      </c>
      <c r="P45" s="45">
        <f t="shared" si="7"/>
        <v>1337.2641025025794</v>
      </c>
      <c r="Q45" s="10"/>
    </row>
    <row r="46" spans="1:17">
      <c r="A46" s="12"/>
      <c r="B46" s="25">
        <v>341.2</v>
      </c>
      <c r="C46" s="20" t="s">
        <v>117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5777645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61" si="10">SUM(D46:N46)</f>
        <v>5777645</v>
      </c>
      <c r="P46" s="47">
        <f t="shared" si="7"/>
        <v>138.62909998320416</v>
      </c>
      <c r="Q46" s="9"/>
    </row>
    <row r="47" spans="1:17">
      <c r="A47" s="12"/>
      <c r="B47" s="25">
        <v>341.3</v>
      </c>
      <c r="C47" s="20" t="s">
        <v>132</v>
      </c>
      <c r="D47" s="46">
        <v>7111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7111</v>
      </c>
      <c r="P47" s="47">
        <f t="shared" si="7"/>
        <v>0.17062168582191617</v>
      </c>
      <c r="Q47" s="9"/>
    </row>
    <row r="48" spans="1:17">
      <c r="A48" s="12"/>
      <c r="B48" s="25">
        <v>341.9</v>
      </c>
      <c r="C48" s="20" t="s">
        <v>118</v>
      </c>
      <c r="D48" s="46">
        <v>1098923</v>
      </c>
      <c r="E48" s="46">
        <v>10978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1109901</v>
      </c>
      <c r="P48" s="47">
        <f t="shared" si="7"/>
        <v>26.631019507162225</v>
      </c>
      <c r="Q48" s="9"/>
    </row>
    <row r="49" spans="1:17">
      <c r="A49" s="12"/>
      <c r="B49" s="25">
        <v>342.1</v>
      </c>
      <c r="C49" s="20" t="s">
        <v>55</v>
      </c>
      <c r="D49" s="46">
        <v>3460</v>
      </c>
      <c r="E49" s="46">
        <v>905136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908596</v>
      </c>
      <c r="P49" s="47">
        <f t="shared" si="7"/>
        <v>21.800897377450394</v>
      </c>
      <c r="Q49" s="9"/>
    </row>
    <row r="50" spans="1:17">
      <c r="A50" s="12"/>
      <c r="B50" s="25">
        <v>342.5</v>
      </c>
      <c r="C50" s="20" t="s">
        <v>160</v>
      </c>
      <c r="D50" s="46">
        <v>465556</v>
      </c>
      <c r="E50" s="46">
        <v>733568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1199124</v>
      </c>
      <c r="P50" s="47">
        <f t="shared" si="7"/>
        <v>28.771840583535283</v>
      </c>
      <c r="Q50" s="9"/>
    </row>
    <row r="51" spans="1:17">
      <c r="A51" s="12"/>
      <c r="B51" s="25">
        <v>342.6</v>
      </c>
      <c r="C51" s="20" t="s">
        <v>57</v>
      </c>
      <c r="D51" s="46">
        <v>999367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999367</v>
      </c>
      <c r="P51" s="47">
        <f t="shared" si="7"/>
        <v>23.978861242411881</v>
      </c>
      <c r="Q51" s="9"/>
    </row>
    <row r="52" spans="1:17">
      <c r="A52" s="12"/>
      <c r="B52" s="25">
        <v>342.9</v>
      </c>
      <c r="C52" s="20" t="s">
        <v>58</v>
      </c>
      <c r="D52" s="46">
        <v>1468874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1468874</v>
      </c>
      <c r="P52" s="47">
        <f t="shared" si="7"/>
        <v>35.244235429613454</v>
      </c>
      <c r="Q52" s="9"/>
    </row>
    <row r="53" spans="1:17">
      <c r="A53" s="12"/>
      <c r="B53" s="25">
        <v>343.3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11916203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11916203</v>
      </c>
      <c r="P53" s="47">
        <f t="shared" si="7"/>
        <v>285.91796434484246</v>
      </c>
      <c r="Q53" s="9"/>
    </row>
    <row r="54" spans="1:17">
      <c r="A54" s="12"/>
      <c r="B54" s="25">
        <v>343.4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6880417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6880417</v>
      </c>
      <c r="P54" s="47">
        <f t="shared" si="7"/>
        <v>165.0890659116539</v>
      </c>
      <c r="Q54" s="9"/>
    </row>
    <row r="55" spans="1:17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14718784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14718784</v>
      </c>
      <c r="P55" s="47">
        <f t="shared" si="7"/>
        <v>353.16323151858342</v>
      </c>
      <c r="Q55" s="9"/>
    </row>
    <row r="56" spans="1:17">
      <c r="A56" s="12"/>
      <c r="B56" s="25">
        <v>343.8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310755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310755</v>
      </c>
      <c r="P56" s="47">
        <f t="shared" si="7"/>
        <v>7.456270844830482</v>
      </c>
      <c r="Q56" s="9"/>
    </row>
    <row r="57" spans="1:17">
      <c r="A57" s="12"/>
      <c r="B57" s="25">
        <v>343.9</v>
      </c>
      <c r="C57" s="20" t="s">
        <v>99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4168855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4168855</v>
      </c>
      <c r="P57" s="47">
        <f t="shared" si="7"/>
        <v>100.02771312714447</v>
      </c>
      <c r="Q57" s="9"/>
    </row>
    <row r="58" spans="1:17">
      <c r="A58" s="12"/>
      <c r="B58" s="25">
        <v>344.5</v>
      </c>
      <c r="C58" s="20" t="s">
        <v>119</v>
      </c>
      <c r="D58" s="46">
        <v>796988</v>
      </c>
      <c r="E58" s="46">
        <v>117419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914407</v>
      </c>
      <c r="P58" s="47">
        <f t="shared" si="7"/>
        <v>21.940326798953858</v>
      </c>
      <c r="Q58" s="9"/>
    </row>
    <row r="59" spans="1:17">
      <c r="A59" s="12"/>
      <c r="B59" s="25">
        <v>344.9</v>
      </c>
      <c r="C59" s="20" t="s">
        <v>137</v>
      </c>
      <c r="D59" s="46">
        <v>0</v>
      </c>
      <c r="E59" s="46">
        <v>203292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203292</v>
      </c>
      <c r="P59" s="47">
        <f t="shared" si="7"/>
        <v>4.8777983060201073</v>
      </c>
      <c r="Q59" s="9"/>
    </row>
    <row r="60" spans="1:17">
      <c r="A60" s="12"/>
      <c r="B60" s="25">
        <v>347.2</v>
      </c>
      <c r="C60" s="20" t="s">
        <v>64</v>
      </c>
      <c r="D60" s="46">
        <v>301522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301522</v>
      </c>
      <c r="P60" s="47">
        <f t="shared" si="7"/>
        <v>7.2347337860210672</v>
      </c>
      <c r="Q60" s="9"/>
    </row>
    <row r="61" spans="1:17">
      <c r="A61" s="12"/>
      <c r="B61" s="25">
        <v>347.5</v>
      </c>
      <c r="C61" s="20" t="s">
        <v>152</v>
      </c>
      <c r="D61" s="46">
        <v>16020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16020</v>
      </c>
      <c r="P61" s="47">
        <f t="shared" si="7"/>
        <v>0.38438467260119491</v>
      </c>
      <c r="Q61" s="9"/>
    </row>
    <row r="62" spans="1:17">
      <c r="A62" s="12"/>
      <c r="B62" s="25">
        <v>349</v>
      </c>
      <c r="C62" s="20" t="s">
        <v>183</v>
      </c>
      <c r="D62" s="46">
        <v>4818548</v>
      </c>
      <c r="E62" s="46">
        <v>13735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4832283</v>
      </c>
      <c r="P62" s="47">
        <f t="shared" si="7"/>
        <v>115.94603738272909</v>
      </c>
      <c r="Q62" s="9"/>
    </row>
    <row r="63" spans="1:17" ht="15.6">
      <c r="A63" s="29" t="s">
        <v>51</v>
      </c>
      <c r="B63" s="30"/>
      <c r="C63" s="31"/>
      <c r="D63" s="32">
        <f t="shared" ref="D63:N63" si="11">SUM(D64:D68)</f>
        <v>942702</v>
      </c>
      <c r="E63" s="32">
        <f t="shared" si="11"/>
        <v>57445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>SUM(D63:N63)</f>
        <v>1000147</v>
      </c>
      <c r="P63" s="45">
        <f t="shared" si="7"/>
        <v>23.997576601002951</v>
      </c>
      <c r="Q63" s="10"/>
    </row>
    <row r="64" spans="1:17">
      <c r="A64" s="13"/>
      <c r="B64" s="39">
        <v>351.1</v>
      </c>
      <c r="C64" s="21" t="s">
        <v>120</v>
      </c>
      <c r="D64" s="46">
        <v>78968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78968</v>
      </c>
      <c r="P64" s="47">
        <f t="shared" si="7"/>
        <v>1.894762098999448</v>
      </c>
      <c r="Q64" s="9"/>
    </row>
    <row r="65" spans="1:17">
      <c r="A65" s="13"/>
      <c r="B65" s="39">
        <v>351.3</v>
      </c>
      <c r="C65" s="21" t="s">
        <v>67</v>
      </c>
      <c r="D65" s="46">
        <v>0</v>
      </c>
      <c r="E65" s="46">
        <v>10726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68" si="12">SUM(D65:N65)</f>
        <v>10726</v>
      </c>
      <c r="P65" s="47">
        <f t="shared" si="7"/>
        <v>0.25736017467668021</v>
      </c>
      <c r="Q65" s="9"/>
    </row>
    <row r="66" spans="1:17">
      <c r="A66" s="13"/>
      <c r="B66" s="39">
        <v>354</v>
      </c>
      <c r="C66" s="21" t="s">
        <v>68</v>
      </c>
      <c r="D66" s="46">
        <v>863734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863734</v>
      </c>
      <c r="P66" s="47">
        <f t="shared" si="7"/>
        <v>20.724476329870193</v>
      </c>
      <c r="Q66" s="9"/>
    </row>
    <row r="67" spans="1:17">
      <c r="A67" s="13"/>
      <c r="B67" s="39">
        <v>356</v>
      </c>
      <c r="C67" s="21" t="s">
        <v>91</v>
      </c>
      <c r="D67" s="46">
        <v>0</v>
      </c>
      <c r="E67" s="46">
        <v>20517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20517</v>
      </c>
      <c r="P67" s="47">
        <f t="shared" si="7"/>
        <v>0.4922859130935528</v>
      </c>
      <c r="Q67" s="9"/>
    </row>
    <row r="68" spans="1:17">
      <c r="A68" s="13"/>
      <c r="B68" s="39">
        <v>359</v>
      </c>
      <c r="C68" s="21" t="s">
        <v>161</v>
      </c>
      <c r="D68" s="46">
        <v>0</v>
      </c>
      <c r="E68" s="46">
        <v>26202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26202</v>
      </c>
      <c r="P68" s="47">
        <f t="shared" si="7"/>
        <v>0.628692084363078</v>
      </c>
      <c r="Q68" s="9"/>
    </row>
    <row r="69" spans="1:17" ht="15.6">
      <c r="A69" s="29" t="s">
        <v>4</v>
      </c>
      <c r="B69" s="30"/>
      <c r="C69" s="31"/>
      <c r="D69" s="32">
        <f t="shared" ref="D69:N69" si="13">SUM(D70:D78)</f>
        <v>2358001</v>
      </c>
      <c r="E69" s="32">
        <f t="shared" si="13"/>
        <v>569533</v>
      </c>
      <c r="F69" s="32">
        <f t="shared" si="13"/>
        <v>0</v>
      </c>
      <c r="G69" s="32">
        <f t="shared" si="13"/>
        <v>234625</v>
      </c>
      <c r="H69" s="32">
        <f t="shared" si="13"/>
        <v>0</v>
      </c>
      <c r="I69" s="32">
        <f t="shared" si="13"/>
        <v>-742834</v>
      </c>
      <c r="J69" s="32">
        <f t="shared" si="13"/>
        <v>0</v>
      </c>
      <c r="K69" s="32">
        <f t="shared" si="13"/>
        <v>-19064073</v>
      </c>
      <c r="L69" s="32">
        <f t="shared" si="13"/>
        <v>0</v>
      </c>
      <c r="M69" s="32">
        <f t="shared" si="13"/>
        <v>-1091722</v>
      </c>
      <c r="N69" s="32">
        <f t="shared" si="13"/>
        <v>0</v>
      </c>
      <c r="O69" s="32">
        <f>SUM(D69:N69)</f>
        <v>-17736470</v>
      </c>
      <c r="P69" s="45">
        <f t="shared" ref="P69:P82" si="14">(O69/P$84)</f>
        <v>-425.56973870480118</v>
      </c>
      <c r="Q69" s="10"/>
    </row>
    <row r="70" spans="1:17">
      <c r="A70" s="12"/>
      <c r="B70" s="25">
        <v>361.1</v>
      </c>
      <c r="C70" s="20" t="s">
        <v>69</v>
      </c>
      <c r="D70" s="46">
        <v>56458</v>
      </c>
      <c r="E70" s="46">
        <v>239586</v>
      </c>
      <c r="F70" s="46">
        <v>0</v>
      </c>
      <c r="G70" s="46">
        <v>233857</v>
      </c>
      <c r="H70" s="46">
        <v>0</v>
      </c>
      <c r="I70" s="46">
        <v>238693</v>
      </c>
      <c r="J70" s="46">
        <v>0</v>
      </c>
      <c r="K70" s="46">
        <v>5354029</v>
      </c>
      <c r="L70" s="46">
        <v>0</v>
      </c>
      <c r="M70" s="46">
        <v>0</v>
      </c>
      <c r="N70" s="46">
        <v>0</v>
      </c>
      <c r="O70" s="46">
        <f>SUM(D70:N70)</f>
        <v>6122623</v>
      </c>
      <c r="P70" s="47">
        <f t="shared" si="14"/>
        <v>146.90651918324255</v>
      </c>
      <c r="Q70" s="9"/>
    </row>
    <row r="71" spans="1:17">
      <c r="A71" s="12"/>
      <c r="B71" s="25">
        <v>361.3</v>
      </c>
      <c r="C71" s="20" t="s">
        <v>70</v>
      </c>
      <c r="D71" s="46">
        <v>0</v>
      </c>
      <c r="E71" s="46">
        <v>0</v>
      </c>
      <c r="F71" s="46">
        <v>0</v>
      </c>
      <c r="G71" s="46">
        <v>-2147</v>
      </c>
      <c r="H71" s="46">
        <v>0</v>
      </c>
      <c r="I71" s="46">
        <v>-916243</v>
      </c>
      <c r="J71" s="46">
        <v>0</v>
      </c>
      <c r="K71" s="46">
        <v>-41271990</v>
      </c>
      <c r="L71" s="46">
        <v>0</v>
      </c>
      <c r="M71" s="46">
        <v>-1133064</v>
      </c>
      <c r="N71" s="46">
        <v>0</v>
      </c>
      <c r="O71" s="46">
        <f t="shared" ref="O71:O81" si="15">SUM(D71:N71)</f>
        <v>-43323444</v>
      </c>
      <c r="P71" s="47">
        <f t="shared" si="14"/>
        <v>-1039.5048587950189</v>
      </c>
      <c r="Q71" s="9"/>
    </row>
    <row r="72" spans="1:17">
      <c r="A72" s="12"/>
      <c r="B72" s="25">
        <v>361.4</v>
      </c>
      <c r="C72" s="20" t="s">
        <v>121</v>
      </c>
      <c r="D72" s="46">
        <v>-22665</v>
      </c>
      <c r="E72" s="46">
        <v>0</v>
      </c>
      <c r="F72" s="46">
        <v>0</v>
      </c>
      <c r="G72" s="46">
        <v>2915</v>
      </c>
      <c r="H72" s="46">
        <v>0</v>
      </c>
      <c r="I72" s="46">
        <v>-68149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-87899</v>
      </c>
      <c r="P72" s="47">
        <f t="shared" si="14"/>
        <v>-2.109052954867193</v>
      </c>
      <c r="Q72" s="9"/>
    </row>
    <row r="73" spans="1:17">
      <c r="A73" s="12"/>
      <c r="B73" s="25">
        <v>362</v>
      </c>
      <c r="C73" s="20" t="s">
        <v>71</v>
      </c>
      <c r="D73" s="46">
        <v>486436</v>
      </c>
      <c r="E73" s="46">
        <v>39719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526155</v>
      </c>
      <c r="P73" s="47">
        <f t="shared" si="14"/>
        <v>12.624589101902728</v>
      </c>
      <c r="Q73" s="9"/>
    </row>
    <row r="74" spans="1:17">
      <c r="A74" s="12"/>
      <c r="B74" s="25">
        <v>365</v>
      </c>
      <c r="C74" s="20" t="s">
        <v>184</v>
      </c>
      <c r="D74" s="46">
        <v>1500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1500</v>
      </c>
      <c r="P74" s="47">
        <f t="shared" si="14"/>
        <v>3.5991074213595028E-2</v>
      </c>
      <c r="Q74" s="9"/>
    </row>
    <row r="75" spans="1:17">
      <c r="A75" s="12"/>
      <c r="B75" s="25">
        <v>366</v>
      </c>
      <c r="C75" s="20" t="s">
        <v>101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41342</v>
      </c>
      <c r="N75" s="46">
        <v>0</v>
      </c>
      <c r="O75" s="46">
        <f t="shared" si="15"/>
        <v>41342</v>
      </c>
      <c r="P75" s="47">
        <f t="shared" si="14"/>
        <v>0.99196199342563041</v>
      </c>
      <c r="Q75" s="9"/>
    </row>
    <row r="76" spans="1:17">
      <c r="A76" s="12"/>
      <c r="B76" s="25">
        <v>368</v>
      </c>
      <c r="C76" s="20" t="s">
        <v>74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16853888</v>
      </c>
      <c r="L76" s="46">
        <v>0</v>
      </c>
      <c r="M76" s="46">
        <v>0</v>
      </c>
      <c r="N76" s="46">
        <v>0</v>
      </c>
      <c r="O76" s="46">
        <f t="shared" si="15"/>
        <v>16853888</v>
      </c>
      <c r="P76" s="47">
        <f t="shared" si="14"/>
        <v>404.39302253041245</v>
      </c>
      <c r="Q76" s="9"/>
    </row>
    <row r="77" spans="1:17">
      <c r="A77" s="12"/>
      <c r="B77" s="25">
        <v>369.42</v>
      </c>
      <c r="C77" s="20" t="s">
        <v>185</v>
      </c>
      <c r="D77" s="46">
        <v>1682441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1682441</v>
      </c>
      <c r="P77" s="47">
        <f t="shared" si="14"/>
        <v>40.368572593996689</v>
      </c>
      <c r="Q77" s="9"/>
    </row>
    <row r="78" spans="1:17">
      <c r="A78" s="12"/>
      <c r="B78" s="25">
        <v>369.9</v>
      </c>
      <c r="C78" s="20" t="s">
        <v>76</v>
      </c>
      <c r="D78" s="46">
        <v>153831</v>
      </c>
      <c r="E78" s="46">
        <v>290228</v>
      </c>
      <c r="F78" s="46">
        <v>0</v>
      </c>
      <c r="G78" s="46">
        <v>0</v>
      </c>
      <c r="H78" s="46">
        <v>0</v>
      </c>
      <c r="I78" s="46">
        <v>2865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446924</v>
      </c>
      <c r="P78" s="47">
        <f t="shared" si="14"/>
        <v>10.723516567891163</v>
      </c>
      <c r="Q78" s="9"/>
    </row>
    <row r="79" spans="1:17" ht="15.6">
      <c r="A79" s="29" t="s">
        <v>52</v>
      </c>
      <c r="B79" s="30"/>
      <c r="C79" s="31"/>
      <c r="D79" s="32">
        <f t="shared" ref="D79:N79" si="16">SUM(D80:D81)</f>
        <v>10018581</v>
      </c>
      <c r="E79" s="32">
        <f t="shared" si="16"/>
        <v>1371633</v>
      </c>
      <c r="F79" s="32">
        <f t="shared" si="16"/>
        <v>2294163</v>
      </c>
      <c r="G79" s="32">
        <f t="shared" si="16"/>
        <v>331183</v>
      </c>
      <c r="H79" s="32">
        <f t="shared" si="16"/>
        <v>0</v>
      </c>
      <c r="I79" s="32">
        <f t="shared" si="16"/>
        <v>0</v>
      </c>
      <c r="J79" s="32">
        <f t="shared" si="16"/>
        <v>617945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14633505</v>
      </c>
      <c r="P79" s="45">
        <f t="shared" si="14"/>
        <v>351.11704297334262</v>
      </c>
      <c r="Q79" s="9"/>
    </row>
    <row r="80" spans="1:17">
      <c r="A80" s="12"/>
      <c r="B80" s="25">
        <v>381</v>
      </c>
      <c r="C80" s="20" t="s">
        <v>77</v>
      </c>
      <c r="D80" s="46">
        <v>10018581</v>
      </c>
      <c r="E80" s="46">
        <v>1371633</v>
      </c>
      <c r="F80" s="46">
        <v>2294163</v>
      </c>
      <c r="G80" s="46">
        <v>331183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14015560</v>
      </c>
      <c r="P80" s="47">
        <f t="shared" si="14"/>
        <v>336.29004007006262</v>
      </c>
      <c r="Q80" s="9"/>
    </row>
    <row r="81" spans="1:120" ht="15.6" thickBot="1">
      <c r="A81" s="12"/>
      <c r="B81" s="25">
        <v>389.9</v>
      </c>
      <c r="C81" s="20" t="s">
        <v>107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617945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617945</v>
      </c>
      <c r="P81" s="47">
        <f t="shared" si="14"/>
        <v>14.827002903279986</v>
      </c>
      <c r="Q81" s="9"/>
    </row>
    <row r="82" spans="1:120" ht="16.2" thickBot="1">
      <c r="A82" s="14" t="s">
        <v>65</v>
      </c>
      <c r="B82" s="23"/>
      <c r="C82" s="22"/>
      <c r="D82" s="15">
        <f t="shared" ref="D82:N82" si="17">SUM(D5,D17,D28,D45,D63,D69,D79)</f>
        <v>80116880</v>
      </c>
      <c r="E82" s="15">
        <f t="shared" si="17"/>
        <v>39424347</v>
      </c>
      <c r="F82" s="15">
        <f t="shared" si="17"/>
        <v>5407677</v>
      </c>
      <c r="G82" s="15">
        <f t="shared" si="17"/>
        <v>565808</v>
      </c>
      <c r="H82" s="15">
        <f t="shared" si="17"/>
        <v>0</v>
      </c>
      <c r="I82" s="15">
        <f t="shared" si="17"/>
        <v>37686743</v>
      </c>
      <c r="J82" s="15">
        <f t="shared" si="17"/>
        <v>6395590</v>
      </c>
      <c r="K82" s="15">
        <f t="shared" si="17"/>
        <v>-19064073</v>
      </c>
      <c r="L82" s="15">
        <f t="shared" si="17"/>
        <v>0</v>
      </c>
      <c r="M82" s="15">
        <f t="shared" si="17"/>
        <v>-1091722</v>
      </c>
      <c r="N82" s="15">
        <f t="shared" si="17"/>
        <v>0</v>
      </c>
      <c r="O82" s="15">
        <f>SUM(D82:N82)</f>
        <v>149441250</v>
      </c>
      <c r="P82" s="38">
        <f t="shared" si="14"/>
        <v>3585.7007462149386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118" t="s">
        <v>190</v>
      </c>
      <c r="N84" s="118"/>
      <c r="O84" s="118"/>
      <c r="P84" s="43">
        <v>41677</v>
      </c>
    </row>
    <row r="85" spans="1:120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120" t="s">
        <v>95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9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29"/>
      <c r="M3" s="130"/>
      <c r="N3" s="36"/>
      <c r="O3" s="37"/>
      <c r="P3" s="131" t="s">
        <v>164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165</v>
      </c>
      <c r="N4" s="35" t="s">
        <v>10</v>
      </c>
      <c r="O4" s="35" t="s">
        <v>166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167</v>
      </c>
      <c r="B5" s="26"/>
      <c r="C5" s="26"/>
      <c r="D5" s="27">
        <f t="shared" ref="D5:N5" si="0">SUM(D6:D16)</f>
        <v>38004697</v>
      </c>
      <c r="E5" s="27">
        <f t="shared" si="0"/>
        <v>10260713</v>
      </c>
      <c r="F5" s="27">
        <f t="shared" si="0"/>
        <v>3139974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51405384</v>
      </c>
      <c r="P5" s="33">
        <f t="shared" ref="P5:P36" si="1">(O5/P$87)</f>
        <v>1249.0070704861871</v>
      </c>
      <c r="Q5" s="6"/>
    </row>
    <row r="6" spans="1:134">
      <c r="A6" s="12"/>
      <c r="B6" s="25">
        <v>311</v>
      </c>
      <c r="C6" s="20" t="s">
        <v>3</v>
      </c>
      <c r="D6" s="46">
        <v>31068255</v>
      </c>
      <c r="E6" s="46">
        <v>9610758</v>
      </c>
      <c r="F6" s="46">
        <v>3139974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43818987</v>
      </c>
      <c r="P6" s="47">
        <f t="shared" si="1"/>
        <v>1064.678839565566</v>
      </c>
      <c r="Q6" s="9"/>
    </row>
    <row r="7" spans="1:134">
      <c r="A7" s="12"/>
      <c r="B7" s="25">
        <v>312.41000000000003</v>
      </c>
      <c r="C7" s="20" t="s">
        <v>168</v>
      </c>
      <c r="D7" s="46">
        <v>0</v>
      </c>
      <c r="E7" s="46">
        <v>381662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381662</v>
      </c>
      <c r="P7" s="47">
        <f t="shared" si="1"/>
        <v>9.2733192409553666</v>
      </c>
      <c r="Q7" s="9"/>
    </row>
    <row r="8" spans="1:134">
      <c r="A8" s="12"/>
      <c r="B8" s="25">
        <v>312.43</v>
      </c>
      <c r="C8" s="20" t="s">
        <v>169</v>
      </c>
      <c r="D8" s="46">
        <v>0</v>
      </c>
      <c r="E8" s="46">
        <v>268293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268293</v>
      </c>
      <c r="P8" s="47">
        <f t="shared" si="1"/>
        <v>6.5187695896202351</v>
      </c>
      <c r="Q8" s="9"/>
    </row>
    <row r="9" spans="1:134">
      <c r="A9" s="12"/>
      <c r="B9" s="25">
        <v>312.51</v>
      </c>
      <c r="C9" s="20" t="s">
        <v>170</v>
      </c>
      <c r="D9" s="46">
        <v>177047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177047</v>
      </c>
      <c r="P9" s="47">
        <f t="shared" si="1"/>
        <v>4.3017469689238768</v>
      </c>
      <c r="Q9" s="9"/>
    </row>
    <row r="10" spans="1:134">
      <c r="A10" s="12"/>
      <c r="B10" s="25">
        <v>312.52</v>
      </c>
      <c r="C10" s="20" t="s">
        <v>171</v>
      </c>
      <c r="D10" s="46">
        <v>321853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321853</v>
      </c>
      <c r="P10" s="47">
        <f t="shared" si="1"/>
        <v>7.8201278032898411</v>
      </c>
      <c r="Q10" s="9"/>
    </row>
    <row r="11" spans="1:134">
      <c r="A11" s="12"/>
      <c r="B11" s="25">
        <v>314.10000000000002</v>
      </c>
      <c r="C11" s="20" t="s">
        <v>11</v>
      </c>
      <c r="D11" s="46">
        <v>3668996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3668996</v>
      </c>
      <c r="P11" s="47">
        <f t="shared" si="1"/>
        <v>89.146342056029354</v>
      </c>
      <c r="Q11" s="9"/>
    </row>
    <row r="12" spans="1:134">
      <c r="A12" s="12"/>
      <c r="B12" s="25">
        <v>314.3</v>
      </c>
      <c r="C12" s="20" t="s">
        <v>12</v>
      </c>
      <c r="D12" s="46">
        <v>1072076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1072076</v>
      </c>
      <c r="P12" s="47">
        <f t="shared" si="1"/>
        <v>26.048448623563427</v>
      </c>
      <c r="Q12" s="9"/>
    </row>
    <row r="13" spans="1:134">
      <c r="A13" s="12"/>
      <c r="B13" s="25">
        <v>314.39999999999998</v>
      </c>
      <c r="C13" s="20" t="s">
        <v>13</v>
      </c>
      <c r="D13" s="46">
        <v>56073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56073</v>
      </c>
      <c r="P13" s="47">
        <f t="shared" si="1"/>
        <v>1.3624170857934252</v>
      </c>
      <c r="Q13" s="9"/>
    </row>
    <row r="14" spans="1:134">
      <c r="A14" s="12"/>
      <c r="B14" s="25">
        <v>315.2</v>
      </c>
      <c r="C14" s="20" t="s">
        <v>172</v>
      </c>
      <c r="D14" s="46">
        <v>1155160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1155160</v>
      </c>
      <c r="P14" s="47">
        <f t="shared" si="1"/>
        <v>28.067157470175182</v>
      </c>
      <c r="Q14" s="9"/>
    </row>
    <row r="15" spans="1:134">
      <c r="A15" s="12"/>
      <c r="B15" s="25">
        <v>316</v>
      </c>
      <c r="C15" s="20" t="s">
        <v>111</v>
      </c>
      <c r="D15" s="46">
        <v>406722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406722</v>
      </c>
      <c r="P15" s="47">
        <f t="shared" si="1"/>
        <v>9.8822071579561186</v>
      </c>
      <c r="Q15" s="9"/>
    </row>
    <row r="16" spans="1:134">
      <c r="A16" s="12"/>
      <c r="B16" s="25">
        <v>319.2</v>
      </c>
      <c r="C16" s="20" t="s">
        <v>173</v>
      </c>
      <c r="D16" s="46">
        <v>78515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78515</v>
      </c>
      <c r="P16" s="47">
        <f t="shared" si="1"/>
        <v>1.9076949243142114</v>
      </c>
      <c r="Q16" s="9"/>
    </row>
    <row r="17" spans="1:17" ht="15.6">
      <c r="A17" s="29" t="s">
        <v>17</v>
      </c>
      <c r="B17" s="30"/>
      <c r="C17" s="31"/>
      <c r="D17" s="32">
        <f t="shared" ref="D17:N17" si="3">SUM(D18:D28)</f>
        <v>12125647</v>
      </c>
      <c r="E17" s="32">
        <f t="shared" si="3"/>
        <v>2351935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439860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14917442</v>
      </c>
      <c r="P17" s="45">
        <f t="shared" si="1"/>
        <v>362.45212236071626</v>
      </c>
      <c r="Q17" s="10"/>
    </row>
    <row r="18" spans="1:17">
      <c r="A18" s="12"/>
      <c r="B18" s="25">
        <v>322</v>
      </c>
      <c r="C18" s="20" t="s">
        <v>174</v>
      </c>
      <c r="D18" s="46">
        <v>0</v>
      </c>
      <c r="E18" s="46">
        <v>2115657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2115657</v>
      </c>
      <c r="P18" s="47">
        <f t="shared" si="1"/>
        <v>51.404548436474961</v>
      </c>
      <c r="Q18" s="9"/>
    </row>
    <row r="19" spans="1:17">
      <c r="A19" s="12"/>
      <c r="B19" s="25">
        <v>322.89999999999998</v>
      </c>
      <c r="C19" s="20" t="s">
        <v>175</v>
      </c>
      <c r="D19" s="46">
        <v>245010</v>
      </c>
      <c r="E19" s="46">
        <v>107827</v>
      </c>
      <c r="F19" s="46">
        <v>0</v>
      </c>
      <c r="G19" s="46">
        <v>0</v>
      </c>
      <c r="H19" s="46">
        <v>0</v>
      </c>
      <c r="I19" s="46">
        <v>63320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8" si="4">SUM(D19:N19)</f>
        <v>416157</v>
      </c>
      <c r="P19" s="47">
        <f t="shared" si="1"/>
        <v>10.111451271958597</v>
      </c>
      <c r="Q19" s="9"/>
    </row>
    <row r="20" spans="1:17">
      <c r="A20" s="12"/>
      <c r="B20" s="25">
        <v>323.10000000000002</v>
      </c>
      <c r="C20" s="20" t="s">
        <v>18</v>
      </c>
      <c r="D20" s="46">
        <v>2566987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2566987</v>
      </c>
      <c r="P20" s="47">
        <f t="shared" si="1"/>
        <v>62.370605243336492</v>
      </c>
      <c r="Q20" s="9"/>
    </row>
    <row r="21" spans="1:17">
      <c r="A21" s="12"/>
      <c r="B21" s="25">
        <v>323.39999999999998</v>
      </c>
      <c r="C21" s="20" t="s">
        <v>19</v>
      </c>
      <c r="D21" s="46">
        <v>25312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25312</v>
      </c>
      <c r="P21" s="47">
        <f t="shared" si="1"/>
        <v>0.61501081225550935</v>
      </c>
      <c r="Q21" s="9"/>
    </row>
    <row r="22" spans="1:17">
      <c r="A22" s="12"/>
      <c r="B22" s="25">
        <v>323.7</v>
      </c>
      <c r="C22" s="20" t="s">
        <v>157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311754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311754</v>
      </c>
      <c r="P22" s="47">
        <f t="shared" si="1"/>
        <v>7.574750346235148</v>
      </c>
      <c r="Q22" s="9"/>
    </row>
    <row r="23" spans="1:17">
      <c r="A23" s="12"/>
      <c r="B23" s="25">
        <v>323.89999999999998</v>
      </c>
      <c r="C23" s="20" t="s">
        <v>20</v>
      </c>
      <c r="D23" s="46">
        <v>6875</v>
      </c>
      <c r="E23" s="46">
        <v>39800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46675</v>
      </c>
      <c r="P23" s="47">
        <f t="shared" si="1"/>
        <v>1.1340719683164469</v>
      </c>
      <c r="Q23" s="9"/>
    </row>
    <row r="24" spans="1:17">
      <c r="A24" s="12"/>
      <c r="B24" s="25">
        <v>324.20999999999998</v>
      </c>
      <c r="C24" s="20" t="s">
        <v>21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38915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38915</v>
      </c>
      <c r="P24" s="47">
        <f t="shared" si="1"/>
        <v>0.94552566999538357</v>
      </c>
      <c r="Q24" s="9"/>
    </row>
    <row r="25" spans="1:17">
      <c r="A25" s="12"/>
      <c r="B25" s="25">
        <v>324.22000000000003</v>
      </c>
      <c r="C25" s="20" t="s">
        <v>97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25871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25871</v>
      </c>
      <c r="P25" s="47">
        <f t="shared" si="1"/>
        <v>0.62859294895157569</v>
      </c>
      <c r="Q25" s="9"/>
    </row>
    <row r="26" spans="1:17">
      <c r="A26" s="12"/>
      <c r="B26" s="25">
        <v>325.2</v>
      </c>
      <c r="C26" s="20" t="s">
        <v>22</v>
      </c>
      <c r="D26" s="46">
        <v>9136426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9136426</v>
      </c>
      <c r="P26" s="47">
        <f t="shared" si="1"/>
        <v>221.98960079694828</v>
      </c>
      <c r="Q26" s="9"/>
    </row>
    <row r="27" spans="1:17">
      <c r="A27" s="12"/>
      <c r="B27" s="25">
        <v>329.1</v>
      </c>
      <c r="C27" s="20" t="s">
        <v>176</v>
      </c>
      <c r="D27" s="46">
        <v>30520</v>
      </c>
      <c r="E27" s="46">
        <v>25896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56416</v>
      </c>
      <c r="P27" s="47">
        <f t="shared" si="1"/>
        <v>1.3707510265568432</v>
      </c>
      <c r="Q27" s="9"/>
    </row>
    <row r="28" spans="1:17">
      <c r="A28" s="12"/>
      <c r="B28" s="25">
        <v>329.5</v>
      </c>
      <c r="C28" s="20" t="s">
        <v>177</v>
      </c>
      <c r="D28" s="46">
        <v>114517</v>
      </c>
      <c r="E28" s="46">
        <v>62755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177272</v>
      </c>
      <c r="P28" s="47">
        <f t="shared" si="1"/>
        <v>4.3072138396870523</v>
      </c>
      <c r="Q28" s="9"/>
    </row>
    <row r="29" spans="1:17" ht="15.6">
      <c r="A29" s="29" t="s">
        <v>178</v>
      </c>
      <c r="B29" s="30"/>
      <c r="C29" s="31"/>
      <c r="D29" s="32">
        <f t="shared" ref="D29:N29" si="5">SUM(D30:D46)</f>
        <v>7071174</v>
      </c>
      <c r="E29" s="32">
        <f t="shared" si="5"/>
        <v>11508380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113894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18693448</v>
      </c>
      <c r="P29" s="45">
        <f t="shared" si="1"/>
        <v>454.19850815171174</v>
      </c>
      <c r="Q29" s="10"/>
    </row>
    <row r="30" spans="1:17">
      <c r="A30" s="12"/>
      <c r="B30" s="25">
        <v>331.2</v>
      </c>
      <c r="C30" s="20" t="s">
        <v>24</v>
      </c>
      <c r="D30" s="46">
        <v>1100</v>
      </c>
      <c r="E30" s="46">
        <v>1529196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1530296</v>
      </c>
      <c r="P30" s="47">
        <f t="shared" si="1"/>
        <v>37.18191316179508</v>
      </c>
      <c r="Q30" s="9"/>
    </row>
    <row r="31" spans="1:17">
      <c r="A31" s="12"/>
      <c r="B31" s="25">
        <v>331.39</v>
      </c>
      <c r="C31" s="20" t="s">
        <v>27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113894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9" si="6">SUM(D31:N31)</f>
        <v>113894</v>
      </c>
      <c r="P31" s="47">
        <f t="shared" si="1"/>
        <v>2.7673056831158735</v>
      </c>
      <c r="Q31" s="9"/>
    </row>
    <row r="32" spans="1:17">
      <c r="A32" s="12"/>
      <c r="B32" s="25">
        <v>331.5</v>
      </c>
      <c r="C32" s="20" t="s">
        <v>26</v>
      </c>
      <c r="D32" s="46">
        <v>97208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97208</v>
      </c>
      <c r="P32" s="47">
        <f t="shared" si="1"/>
        <v>2.3618825473188036</v>
      </c>
      <c r="Q32" s="9"/>
    </row>
    <row r="33" spans="1:17">
      <c r="A33" s="12"/>
      <c r="B33" s="25">
        <v>331.69</v>
      </c>
      <c r="C33" s="20" t="s">
        <v>104</v>
      </c>
      <c r="D33" s="46">
        <v>0</v>
      </c>
      <c r="E33" s="46">
        <v>241437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241437</v>
      </c>
      <c r="P33" s="47">
        <f t="shared" si="1"/>
        <v>5.8662438953276475</v>
      </c>
      <c r="Q33" s="9"/>
    </row>
    <row r="34" spans="1:17">
      <c r="A34" s="12"/>
      <c r="B34" s="25">
        <v>334.39</v>
      </c>
      <c r="C34" s="20" t="s">
        <v>30</v>
      </c>
      <c r="D34" s="46">
        <v>0</v>
      </c>
      <c r="E34" s="46">
        <v>75000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75000</v>
      </c>
      <c r="P34" s="47">
        <f t="shared" si="1"/>
        <v>1.8222902543917194</v>
      </c>
      <c r="Q34" s="9"/>
    </row>
    <row r="35" spans="1:17">
      <c r="A35" s="12"/>
      <c r="B35" s="25">
        <v>334.5</v>
      </c>
      <c r="C35" s="20" t="s">
        <v>32</v>
      </c>
      <c r="D35" s="46">
        <v>15189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15189</v>
      </c>
      <c r="P35" s="47">
        <f t="shared" si="1"/>
        <v>0.36905022231941104</v>
      </c>
      <c r="Q35" s="9"/>
    </row>
    <row r="36" spans="1:17">
      <c r="A36" s="12"/>
      <c r="B36" s="25">
        <v>335.125</v>
      </c>
      <c r="C36" s="20" t="s">
        <v>179</v>
      </c>
      <c r="D36" s="46">
        <v>1079159</v>
      </c>
      <c r="E36" s="46">
        <v>310127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1389286</v>
      </c>
      <c r="P36" s="47">
        <f t="shared" si="1"/>
        <v>33.755764511504729</v>
      </c>
      <c r="Q36" s="9"/>
    </row>
    <row r="37" spans="1:17">
      <c r="A37" s="12"/>
      <c r="B37" s="25">
        <v>335.14</v>
      </c>
      <c r="C37" s="20" t="s">
        <v>113</v>
      </c>
      <c r="D37" s="46">
        <v>21958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21958</v>
      </c>
      <c r="P37" s="47">
        <f t="shared" ref="P37:P68" si="7">(O37/P$87)</f>
        <v>0.53351799207911166</v>
      </c>
      <c r="Q37" s="9"/>
    </row>
    <row r="38" spans="1:17">
      <c r="A38" s="12"/>
      <c r="B38" s="25">
        <v>335.15</v>
      </c>
      <c r="C38" s="20" t="s">
        <v>114</v>
      </c>
      <c r="D38" s="46">
        <v>17728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17728</v>
      </c>
      <c r="P38" s="47">
        <f t="shared" si="7"/>
        <v>0.4307408217314187</v>
      </c>
      <c r="Q38" s="9"/>
    </row>
    <row r="39" spans="1:17">
      <c r="A39" s="12"/>
      <c r="B39" s="25">
        <v>335.18</v>
      </c>
      <c r="C39" s="20" t="s">
        <v>180</v>
      </c>
      <c r="D39" s="46">
        <v>2879042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2879042</v>
      </c>
      <c r="P39" s="47">
        <f t="shared" si="7"/>
        <v>69.952669047792597</v>
      </c>
      <c r="Q39" s="9"/>
    </row>
    <row r="40" spans="1:17">
      <c r="A40" s="12"/>
      <c r="B40" s="25">
        <v>335.45</v>
      </c>
      <c r="C40" s="20" t="s">
        <v>181</v>
      </c>
      <c r="D40" s="46">
        <v>35595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6" si="8">SUM(D40:N40)</f>
        <v>35595</v>
      </c>
      <c r="P40" s="47">
        <f t="shared" si="7"/>
        <v>0.86485895473431007</v>
      </c>
      <c r="Q40" s="9"/>
    </row>
    <row r="41" spans="1:17">
      <c r="A41" s="12"/>
      <c r="B41" s="25">
        <v>337.2</v>
      </c>
      <c r="C41" s="20" t="s">
        <v>40</v>
      </c>
      <c r="D41" s="46">
        <v>2862711</v>
      </c>
      <c r="E41" s="46">
        <v>50086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2912797</v>
      </c>
      <c r="P41" s="47">
        <f t="shared" si="7"/>
        <v>70.772821148285828</v>
      </c>
      <c r="Q41" s="9"/>
    </row>
    <row r="42" spans="1:17">
      <c r="A42" s="12"/>
      <c r="B42" s="25">
        <v>337.3</v>
      </c>
      <c r="C42" s="20" t="s">
        <v>41</v>
      </c>
      <c r="D42" s="46">
        <v>0</v>
      </c>
      <c r="E42" s="46">
        <v>15000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15000</v>
      </c>
      <c r="P42" s="47">
        <f t="shared" si="7"/>
        <v>0.36445805087834388</v>
      </c>
      <c r="Q42" s="9"/>
    </row>
    <row r="43" spans="1:17">
      <c r="A43" s="12"/>
      <c r="B43" s="25">
        <v>337.4</v>
      </c>
      <c r="C43" s="20" t="s">
        <v>42</v>
      </c>
      <c r="D43" s="46">
        <v>0</v>
      </c>
      <c r="E43" s="46">
        <v>808968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808968</v>
      </c>
      <c r="P43" s="47">
        <f t="shared" si="7"/>
        <v>19.65566003353014</v>
      </c>
      <c r="Q43" s="9"/>
    </row>
    <row r="44" spans="1:17">
      <c r="A44" s="12"/>
      <c r="B44" s="25">
        <v>337.5</v>
      </c>
      <c r="C44" s="20" t="s">
        <v>182</v>
      </c>
      <c r="D44" s="46">
        <v>0</v>
      </c>
      <c r="E44" s="46">
        <v>595243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595243</v>
      </c>
      <c r="P44" s="47">
        <f t="shared" si="7"/>
        <v>14.462740238598537</v>
      </c>
      <c r="Q44" s="9"/>
    </row>
    <row r="45" spans="1:17">
      <c r="A45" s="12"/>
      <c r="B45" s="25">
        <v>337.6</v>
      </c>
      <c r="C45" s="20" t="s">
        <v>43</v>
      </c>
      <c r="D45" s="46">
        <v>14506</v>
      </c>
      <c r="E45" s="46">
        <v>174350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188856</v>
      </c>
      <c r="P45" s="47">
        <f t="shared" si="7"/>
        <v>4.5886726437787013</v>
      </c>
      <c r="Q45" s="9"/>
    </row>
    <row r="46" spans="1:17">
      <c r="A46" s="12"/>
      <c r="B46" s="25">
        <v>338</v>
      </c>
      <c r="C46" s="20" t="s">
        <v>45</v>
      </c>
      <c r="D46" s="46">
        <v>46978</v>
      </c>
      <c r="E46" s="46">
        <v>7708973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7755951</v>
      </c>
      <c r="P46" s="47">
        <f t="shared" si="7"/>
        <v>188.44791894452948</v>
      </c>
      <c r="Q46" s="9"/>
    </row>
    <row r="47" spans="1:17" ht="15.6">
      <c r="A47" s="29" t="s">
        <v>50</v>
      </c>
      <c r="B47" s="30"/>
      <c r="C47" s="31"/>
      <c r="D47" s="32">
        <f t="shared" ref="D47:N47" si="9">SUM(D48:D64)</f>
        <v>7123931</v>
      </c>
      <c r="E47" s="32">
        <f t="shared" si="9"/>
        <v>2009745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37532003</v>
      </c>
      <c r="J47" s="32">
        <f t="shared" si="9"/>
        <v>5212465</v>
      </c>
      <c r="K47" s="32">
        <f t="shared" si="9"/>
        <v>73185926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125064070</v>
      </c>
      <c r="P47" s="45">
        <f t="shared" si="7"/>
        <v>3038.7071458075175</v>
      </c>
      <c r="Q47" s="10"/>
    </row>
    <row r="48" spans="1:17">
      <c r="A48" s="12"/>
      <c r="B48" s="25">
        <v>341.2</v>
      </c>
      <c r="C48" s="20" t="s">
        <v>117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5212465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4" si="10">SUM(D48:N48)</f>
        <v>5212465</v>
      </c>
      <c r="P48" s="47">
        <f t="shared" si="7"/>
        <v>126.64832227810579</v>
      </c>
      <c r="Q48" s="9"/>
    </row>
    <row r="49" spans="1:17">
      <c r="A49" s="12"/>
      <c r="B49" s="25">
        <v>341.3</v>
      </c>
      <c r="C49" s="20" t="s">
        <v>132</v>
      </c>
      <c r="D49" s="46">
        <v>12726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3967114</v>
      </c>
      <c r="L49" s="46">
        <v>0</v>
      </c>
      <c r="M49" s="46">
        <v>0</v>
      </c>
      <c r="N49" s="46">
        <v>0</v>
      </c>
      <c r="O49" s="46">
        <f t="shared" si="10"/>
        <v>3979840</v>
      </c>
      <c r="P49" s="47">
        <f t="shared" si="7"/>
        <v>96.698981947177884</v>
      </c>
      <c r="Q49" s="9"/>
    </row>
    <row r="50" spans="1:17">
      <c r="A50" s="12"/>
      <c r="B50" s="25">
        <v>341.9</v>
      </c>
      <c r="C50" s="20" t="s">
        <v>118</v>
      </c>
      <c r="D50" s="46">
        <v>798077</v>
      </c>
      <c r="E50" s="46">
        <v>17805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53883671</v>
      </c>
      <c r="L50" s="46">
        <v>0</v>
      </c>
      <c r="M50" s="46">
        <v>0</v>
      </c>
      <c r="N50" s="46">
        <v>0</v>
      </c>
      <c r="O50" s="46">
        <f t="shared" si="10"/>
        <v>54699553</v>
      </c>
      <c r="P50" s="47">
        <f t="shared" si="7"/>
        <v>1329.0461646864446</v>
      </c>
      <c r="Q50" s="9"/>
    </row>
    <row r="51" spans="1:17">
      <c r="A51" s="12"/>
      <c r="B51" s="25">
        <v>342.1</v>
      </c>
      <c r="C51" s="20" t="s">
        <v>55</v>
      </c>
      <c r="D51" s="46">
        <v>54860</v>
      </c>
      <c r="E51" s="46">
        <v>810792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865652</v>
      </c>
      <c r="P51" s="47">
        <f t="shared" si="7"/>
        <v>21.032922710596011</v>
      </c>
      <c r="Q51" s="9"/>
    </row>
    <row r="52" spans="1:17">
      <c r="A52" s="12"/>
      <c r="B52" s="25">
        <v>342.5</v>
      </c>
      <c r="C52" s="20" t="s">
        <v>160</v>
      </c>
      <c r="D52" s="46">
        <v>417538</v>
      </c>
      <c r="E52" s="46">
        <v>577530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995068</v>
      </c>
      <c r="P52" s="47">
        <f t="shared" si="7"/>
        <v>24.177369584760793</v>
      </c>
      <c r="Q52" s="9"/>
    </row>
    <row r="53" spans="1:17">
      <c r="A53" s="12"/>
      <c r="B53" s="25">
        <v>342.6</v>
      </c>
      <c r="C53" s="20" t="s">
        <v>57</v>
      </c>
      <c r="D53" s="46">
        <v>1065947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1065947</v>
      </c>
      <c r="P53" s="47">
        <f t="shared" si="7"/>
        <v>25.899531063974536</v>
      </c>
      <c r="Q53" s="9"/>
    </row>
    <row r="54" spans="1:17">
      <c r="A54" s="12"/>
      <c r="B54" s="25">
        <v>342.9</v>
      </c>
      <c r="C54" s="20" t="s">
        <v>58</v>
      </c>
      <c r="D54" s="46">
        <v>981904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981904</v>
      </c>
      <c r="P54" s="47">
        <f t="shared" si="7"/>
        <v>23.857521199309961</v>
      </c>
      <c r="Q54" s="9"/>
    </row>
    <row r="55" spans="1:17">
      <c r="A55" s="12"/>
      <c r="B55" s="25">
        <v>343.3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11642983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11642983</v>
      </c>
      <c r="P55" s="47">
        <f t="shared" si="7"/>
        <v>282.89192603931286</v>
      </c>
      <c r="Q55" s="9"/>
    </row>
    <row r="56" spans="1:17">
      <c r="A56" s="12"/>
      <c r="B56" s="25">
        <v>343.4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6779540</v>
      </c>
      <c r="J56" s="46">
        <v>0</v>
      </c>
      <c r="K56" s="46">
        <v>15335141</v>
      </c>
      <c r="L56" s="46">
        <v>0</v>
      </c>
      <c r="M56" s="46">
        <v>0</v>
      </c>
      <c r="N56" s="46">
        <v>0</v>
      </c>
      <c r="O56" s="46">
        <f t="shared" si="10"/>
        <v>22114681</v>
      </c>
      <c r="P56" s="47">
        <f t="shared" si="7"/>
        <v>537.32490220375632</v>
      </c>
      <c r="Q56" s="9"/>
    </row>
    <row r="57" spans="1:17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14543867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14543867</v>
      </c>
      <c r="P57" s="47">
        <f t="shared" si="7"/>
        <v>353.3752946035911</v>
      </c>
      <c r="Q57" s="9"/>
    </row>
    <row r="58" spans="1:17">
      <c r="A58" s="12"/>
      <c r="B58" s="25">
        <v>343.8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296529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296529</v>
      </c>
      <c r="P58" s="47">
        <f t="shared" si="7"/>
        <v>7.2048254245936292</v>
      </c>
      <c r="Q58" s="9"/>
    </row>
    <row r="59" spans="1:17">
      <c r="A59" s="12"/>
      <c r="B59" s="25">
        <v>343.9</v>
      </c>
      <c r="C59" s="20" t="s">
        <v>99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4269084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4269084</v>
      </c>
      <c r="P59" s="47">
        <f t="shared" si="7"/>
        <v>103.72680224506159</v>
      </c>
      <c r="Q59" s="9"/>
    </row>
    <row r="60" spans="1:17">
      <c r="A60" s="12"/>
      <c r="B60" s="25">
        <v>344.5</v>
      </c>
      <c r="C60" s="20" t="s">
        <v>119</v>
      </c>
      <c r="D60" s="46">
        <v>0</v>
      </c>
      <c r="E60" s="46">
        <v>432742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432742</v>
      </c>
      <c r="P60" s="47">
        <f t="shared" si="7"/>
        <v>10.514420390213086</v>
      </c>
      <c r="Q60" s="9"/>
    </row>
    <row r="61" spans="1:17">
      <c r="A61" s="12"/>
      <c r="B61" s="25">
        <v>344.9</v>
      </c>
      <c r="C61" s="20" t="s">
        <v>137</v>
      </c>
      <c r="D61" s="46">
        <v>0</v>
      </c>
      <c r="E61" s="46">
        <v>157141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157141</v>
      </c>
      <c r="P61" s="47">
        <f t="shared" si="7"/>
        <v>3.8180868382049225</v>
      </c>
      <c r="Q61" s="9"/>
    </row>
    <row r="62" spans="1:17">
      <c r="A62" s="12"/>
      <c r="B62" s="25">
        <v>347.2</v>
      </c>
      <c r="C62" s="20" t="s">
        <v>64</v>
      </c>
      <c r="D62" s="46">
        <v>31236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31236</v>
      </c>
      <c r="P62" s="47">
        <f t="shared" si="7"/>
        <v>0.75894744514906332</v>
      </c>
      <c r="Q62" s="9"/>
    </row>
    <row r="63" spans="1:17">
      <c r="A63" s="12"/>
      <c r="B63" s="25">
        <v>347.5</v>
      </c>
      <c r="C63" s="20" t="s">
        <v>152</v>
      </c>
      <c r="D63" s="46">
        <v>15950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15950</v>
      </c>
      <c r="P63" s="47">
        <f t="shared" si="7"/>
        <v>0.38754039410063901</v>
      </c>
      <c r="Q63" s="9"/>
    </row>
    <row r="64" spans="1:17">
      <c r="A64" s="12"/>
      <c r="B64" s="25">
        <v>349</v>
      </c>
      <c r="C64" s="20" t="s">
        <v>183</v>
      </c>
      <c r="D64" s="46">
        <v>3745693</v>
      </c>
      <c r="E64" s="46">
        <v>13735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3759428</v>
      </c>
      <c r="P64" s="47">
        <f t="shared" si="7"/>
        <v>91.343586753164715</v>
      </c>
      <c r="Q64" s="9"/>
    </row>
    <row r="65" spans="1:17" ht="15.6">
      <c r="A65" s="29" t="s">
        <v>51</v>
      </c>
      <c r="B65" s="30"/>
      <c r="C65" s="31"/>
      <c r="D65" s="32">
        <f t="shared" ref="D65:N65" si="11">SUM(D66:D71)</f>
        <v>565460</v>
      </c>
      <c r="E65" s="32">
        <f t="shared" si="11"/>
        <v>263359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 t="shared" ref="O65:O73" si="12">SUM(D65:N65)</f>
        <v>828819</v>
      </c>
      <c r="P65" s="45">
        <f t="shared" si="7"/>
        <v>20.137983818062541</v>
      </c>
      <c r="Q65" s="10"/>
    </row>
    <row r="66" spans="1:17">
      <c r="A66" s="13"/>
      <c r="B66" s="39">
        <v>351.1</v>
      </c>
      <c r="C66" s="21" t="s">
        <v>120</v>
      </c>
      <c r="D66" s="46">
        <v>30867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30867</v>
      </c>
      <c r="P66" s="47">
        <f t="shared" si="7"/>
        <v>0.74998177709745606</v>
      </c>
      <c r="Q66" s="9"/>
    </row>
    <row r="67" spans="1:17">
      <c r="A67" s="13"/>
      <c r="B67" s="39">
        <v>351.3</v>
      </c>
      <c r="C67" s="21" t="s">
        <v>67</v>
      </c>
      <c r="D67" s="46">
        <v>0</v>
      </c>
      <c r="E67" s="46">
        <v>6755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6755</v>
      </c>
      <c r="P67" s="47">
        <f t="shared" si="7"/>
        <v>0.1641276089122142</v>
      </c>
      <c r="Q67" s="9"/>
    </row>
    <row r="68" spans="1:17">
      <c r="A68" s="13"/>
      <c r="B68" s="39">
        <v>354</v>
      </c>
      <c r="C68" s="21" t="s">
        <v>68</v>
      </c>
      <c r="D68" s="46">
        <v>534593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534593</v>
      </c>
      <c r="P68" s="47">
        <f t="shared" si="7"/>
        <v>12.989114852880434</v>
      </c>
      <c r="Q68" s="9"/>
    </row>
    <row r="69" spans="1:17">
      <c r="A69" s="13"/>
      <c r="B69" s="39">
        <v>355</v>
      </c>
      <c r="C69" s="21" t="s">
        <v>90</v>
      </c>
      <c r="D69" s="46">
        <v>0</v>
      </c>
      <c r="E69" s="46">
        <v>249773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249773</v>
      </c>
      <c r="P69" s="47">
        <f t="shared" ref="P69:P85" si="13">(O69/P$87)</f>
        <v>6.0687853828024396</v>
      </c>
      <c r="Q69" s="9"/>
    </row>
    <row r="70" spans="1:17">
      <c r="A70" s="13"/>
      <c r="B70" s="39">
        <v>356</v>
      </c>
      <c r="C70" s="21" t="s">
        <v>91</v>
      </c>
      <c r="D70" s="46">
        <v>0</v>
      </c>
      <c r="E70" s="46">
        <v>731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731</v>
      </c>
      <c r="P70" s="47">
        <f t="shared" si="13"/>
        <v>1.7761255679471292E-2</v>
      </c>
      <c r="Q70" s="9"/>
    </row>
    <row r="71" spans="1:17">
      <c r="A71" s="13"/>
      <c r="B71" s="39">
        <v>359</v>
      </c>
      <c r="C71" s="21" t="s">
        <v>161</v>
      </c>
      <c r="D71" s="46">
        <v>0</v>
      </c>
      <c r="E71" s="46">
        <v>6100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6100</v>
      </c>
      <c r="P71" s="47">
        <f t="shared" si="13"/>
        <v>0.14821294069052651</v>
      </c>
      <c r="Q71" s="9"/>
    </row>
    <row r="72" spans="1:17" ht="15.6">
      <c r="A72" s="29" t="s">
        <v>4</v>
      </c>
      <c r="B72" s="30"/>
      <c r="C72" s="31"/>
      <c r="D72" s="32">
        <f t="shared" ref="D72:N72" si="14">SUM(D73:D81)</f>
        <v>2658860</v>
      </c>
      <c r="E72" s="32">
        <f t="shared" si="14"/>
        <v>1048064</v>
      </c>
      <c r="F72" s="32">
        <f t="shared" si="14"/>
        <v>0</v>
      </c>
      <c r="G72" s="32">
        <f t="shared" si="14"/>
        <v>40400</v>
      </c>
      <c r="H72" s="32">
        <f t="shared" si="14"/>
        <v>0</v>
      </c>
      <c r="I72" s="32">
        <f t="shared" si="14"/>
        <v>89530</v>
      </c>
      <c r="J72" s="32">
        <f t="shared" si="14"/>
        <v>-17936</v>
      </c>
      <c r="K72" s="32">
        <f t="shared" si="14"/>
        <v>0</v>
      </c>
      <c r="L72" s="32">
        <f t="shared" si="14"/>
        <v>0</v>
      </c>
      <c r="M72" s="32">
        <f t="shared" si="14"/>
        <v>1665994</v>
      </c>
      <c r="N72" s="32">
        <f t="shared" si="14"/>
        <v>0</v>
      </c>
      <c r="O72" s="32">
        <f t="shared" si="12"/>
        <v>5484912</v>
      </c>
      <c r="P72" s="45">
        <f t="shared" si="13"/>
        <v>133.26802245061594</v>
      </c>
      <c r="Q72" s="10"/>
    </row>
    <row r="73" spans="1:17">
      <c r="A73" s="12"/>
      <c r="B73" s="25">
        <v>361.1</v>
      </c>
      <c r="C73" s="20" t="s">
        <v>69</v>
      </c>
      <c r="D73" s="46">
        <v>34748</v>
      </c>
      <c r="E73" s="46">
        <v>77207</v>
      </c>
      <c r="F73" s="46">
        <v>0</v>
      </c>
      <c r="G73" s="46">
        <v>37780</v>
      </c>
      <c r="H73" s="46">
        <v>0</v>
      </c>
      <c r="I73" s="46">
        <v>252444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2"/>
        <v>402179</v>
      </c>
      <c r="P73" s="47">
        <f t="shared" si="13"/>
        <v>9.7718249629467646</v>
      </c>
      <c r="Q73" s="9"/>
    </row>
    <row r="74" spans="1:17">
      <c r="A74" s="12"/>
      <c r="B74" s="25">
        <v>361.3</v>
      </c>
      <c r="C74" s="20" t="s">
        <v>70</v>
      </c>
      <c r="D74" s="46">
        <v>0</v>
      </c>
      <c r="E74" s="46">
        <v>0</v>
      </c>
      <c r="F74" s="46">
        <v>0</v>
      </c>
      <c r="G74" s="46">
        <v>2147</v>
      </c>
      <c r="H74" s="46">
        <v>0</v>
      </c>
      <c r="I74" s="46">
        <v>-295238</v>
      </c>
      <c r="J74" s="46">
        <v>0</v>
      </c>
      <c r="K74" s="46">
        <v>0</v>
      </c>
      <c r="L74" s="46">
        <v>0</v>
      </c>
      <c r="M74" s="46">
        <v>1610851</v>
      </c>
      <c r="N74" s="46">
        <v>0</v>
      </c>
      <c r="O74" s="46">
        <f t="shared" ref="O74:O81" si="15">SUM(D74:N74)</f>
        <v>1317760</v>
      </c>
      <c r="P74" s="47">
        <f t="shared" si="13"/>
        <v>32.017882741696432</v>
      </c>
      <c r="Q74" s="9"/>
    </row>
    <row r="75" spans="1:17">
      <c r="A75" s="12"/>
      <c r="B75" s="25">
        <v>361.4</v>
      </c>
      <c r="C75" s="20" t="s">
        <v>121</v>
      </c>
      <c r="D75" s="46">
        <v>37879</v>
      </c>
      <c r="E75" s="46">
        <v>0</v>
      </c>
      <c r="F75" s="46">
        <v>0</v>
      </c>
      <c r="G75" s="46">
        <v>473</v>
      </c>
      <c r="H75" s="46">
        <v>0</v>
      </c>
      <c r="I75" s="46">
        <v>113895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152247</v>
      </c>
      <c r="P75" s="47">
        <f t="shared" si="13"/>
        <v>3.6991763248050149</v>
      </c>
      <c r="Q75" s="9"/>
    </row>
    <row r="76" spans="1:17">
      <c r="A76" s="12"/>
      <c r="B76" s="25">
        <v>362</v>
      </c>
      <c r="C76" s="20" t="s">
        <v>71</v>
      </c>
      <c r="D76" s="46">
        <v>270552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270552</v>
      </c>
      <c r="P76" s="47">
        <f t="shared" si="13"/>
        <v>6.5736569720825129</v>
      </c>
      <c r="Q76" s="9"/>
    </row>
    <row r="77" spans="1:17">
      <c r="A77" s="12"/>
      <c r="B77" s="25">
        <v>364</v>
      </c>
      <c r="C77" s="20" t="s">
        <v>122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-17936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-17936</v>
      </c>
      <c r="P77" s="47">
        <f t="shared" si="13"/>
        <v>-0.43579464003693175</v>
      </c>
      <c r="Q77" s="9"/>
    </row>
    <row r="78" spans="1:17">
      <c r="A78" s="12"/>
      <c r="B78" s="25">
        <v>365</v>
      </c>
      <c r="C78" s="20" t="s">
        <v>184</v>
      </c>
      <c r="D78" s="46">
        <v>35440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35440</v>
      </c>
      <c r="P78" s="47">
        <f t="shared" si="13"/>
        <v>0.86109288820856722</v>
      </c>
      <c r="Q78" s="9"/>
    </row>
    <row r="79" spans="1:17">
      <c r="A79" s="12"/>
      <c r="B79" s="25">
        <v>366</v>
      </c>
      <c r="C79" s="20" t="s">
        <v>101</v>
      </c>
      <c r="D79" s="46">
        <v>285000</v>
      </c>
      <c r="E79" s="46">
        <v>314763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55143</v>
      </c>
      <c r="N79" s="46">
        <v>0</v>
      </c>
      <c r="O79" s="46">
        <f t="shared" si="15"/>
        <v>654906</v>
      </c>
      <c r="P79" s="47">
        <f t="shared" si="13"/>
        <v>15.912384284568846</v>
      </c>
      <c r="Q79" s="9"/>
    </row>
    <row r="80" spans="1:17">
      <c r="A80" s="12"/>
      <c r="B80" s="25">
        <v>369.42</v>
      </c>
      <c r="C80" s="20" t="s">
        <v>185</v>
      </c>
      <c r="D80" s="46">
        <v>1637669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>SUM(D80:N80)</f>
        <v>1637669</v>
      </c>
      <c r="P80" s="47">
        <f t="shared" si="13"/>
        <v>39.790776781592442</v>
      </c>
      <c r="Q80" s="9"/>
    </row>
    <row r="81" spans="1:120">
      <c r="A81" s="12"/>
      <c r="B81" s="25">
        <v>369.9</v>
      </c>
      <c r="C81" s="20" t="s">
        <v>76</v>
      </c>
      <c r="D81" s="46">
        <v>357572</v>
      </c>
      <c r="E81" s="46">
        <v>656094</v>
      </c>
      <c r="F81" s="46">
        <v>0</v>
      </c>
      <c r="G81" s="46">
        <v>0</v>
      </c>
      <c r="H81" s="46">
        <v>0</v>
      </c>
      <c r="I81" s="46">
        <v>18429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1032095</v>
      </c>
      <c r="P81" s="47">
        <f t="shared" si="13"/>
        <v>25.077022134752291</v>
      </c>
      <c r="Q81" s="9"/>
    </row>
    <row r="82" spans="1:120" ht="15.6">
      <c r="A82" s="29" t="s">
        <v>52</v>
      </c>
      <c r="B82" s="30"/>
      <c r="C82" s="31"/>
      <c r="D82" s="32">
        <f t="shared" ref="D82:N82" si="16">SUM(D83:D84)</f>
        <v>0</v>
      </c>
      <c r="E82" s="32">
        <f t="shared" si="16"/>
        <v>739950</v>
      </c>
      <c r="F82" s="32">
        <f t="shared" si="16"/>
        <v>2176165</v>
      </c>
      <c r="G82" s="32">
        <f t="shared" si="16"/>
        <v>0</v>
      </c>
      <c r="H82" s="32">
        <f t="shared" si="16"/>
        <v>0</v>
      </c>
      <c r="I82" s="32">
        <f t="shared" si="16"/>
        <v>2087351</v>
      </c>
      <c r="J82" s="32">
        <f t="shared" si="16"/>
        <v>80718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6"/>
        <v>0</v>
      </c>
      <c r="O82" s="32">
        <f>SUM(D82:N82)</f>
        <v>5084184</v>
      </c>
      <c r="P82" s="45">
        <f t="shared" si="13"/>
        <v>123.5314527297908</v>
      </c>
      <c r="Q82" s="9"/>
    </row>
    <row r="83" spans="1:120">
      <c r="A83" s="12"/>
      <c r="B83" s="25">
        <v>381</v>
      </c>
      <c r="C83" s="20" t="s">
        <v>77</v>
      </c>
      <c r="D83" s="46">
        <v>0</v>
      </c>
      <c r="E83" s="46">
        <v>739950</v>
      </c>
      <c r="F83" s="46">
        <v>2176165</v>
      </c>
      <c r="G83" s="46">
        <v>0</v>
      </c>
      <c r="H83" s="46">
        <v>0</v>
      </c>
      <c r="I83" s="46">
        <v>328959</v>
      </c>
      <c r="J83" s="46">
        <v>80718</v>
      </c>
      <c r="K83" s="46">
        <v>0</v>
      </c>
      <c r="L83" s="46">
        <v>0</v>
      </c>
      <c r="M83" s="46">
        <v>0</v>
      </c>
      <c r="N83" s="46">
        <v>0</v>
      </c>
      <c r="O83" s="46">
        <f>SUM(D83:N83)</f>
        <v>3325792</v>
      </c>
      <c r="P83" s="47">
        <f t="shared" si="13"/>
        <v>80.80744466311927</v>
      </c>
      <c r="Q83" s="9"/>
    </row>
    <row r="84" spans="1:120" ht="15.6" thickBot="1">
      <c r="A84" s="12"/>
      <c r="B84" s="25">
        <v>389.9</v>
      </c>
      <c r="C84" s="20" t="s">
        <v>107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1758392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>SUM(D84:N84)</f>
        <v>1758392</v>
      </c>
      <c r="P84" s="47">
        <f t="shared" si="13"/>
        <v>42.724008066671523</v>
      </c>
      <c r="Q84" s="9"/>
    </row>
    <row r="85" spans="1:120" ht="16.2" thickBot="1">
      <c r="A85" s="14" t="s">
        <v>65</v>
      </c>
      <c r="B85" s="23"/>
      <c r="C85" s="22"/>
      <c r="D85" s="15">
        <f t="shared" ref="D85:N85" si="17">SUM(D5,D17,D29,D47,D65,D72,D82)</f>
        <v>67549769</v>
      </c>
      <c r="E85" s="15">
        <f t="shared" si="17"/>
        <v>28182146</v>
      </c>
      <c r="F85" s="15">
        <f t="shared" si="17"/>
        <v>5316139</v>
      </c>
      <c r="G85" s="15">
        <f t="shared" si="17"/>
        <v>40400</v>
      </c>
      <c r="H85" s="15">
        <f t="shared" si="17"/>
        <v>0</v>
      </c>
      <c r="I85" s="15">
        <f t="shared" si="17"/>
        <v>40262638</v>
      </c>
      <c r="J85" s="15">
        <f t="shared" si="17"/>
        <v>5275247</v>
      </c>
      <c r="K85" s="15">
        <f t="shared" si="17"/>
        <v>73185926</v>
      </c>
      <c r="L85" s="15">
        <f t="shared" si="17"/>
        <v>0</v>
      </c>
      <c r="M85" s="15">
        <f t="shared" si="17"/>
        <v>1665994</v>
      </c>
      <c r="N85" s="15">
        <f t="shared" si="17"/>
        <v>0</v>
      </c>
      <c r="O85" s="15">
        <f>SUM(D85:N85)</f>
        <v>221478259</v>
      </c>
      <c r="P85" s="38">
        <f t="shared" si="13"/>
        <v>5381.3023058046019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118" t="s">
        <v>186</v>
      </c>
      <c r="N87" s="118"/>
      <c r="O87" s="118"/>
      <c r="P87" s="43">
        <v>41157</v>
      </c>
    </row>
    <row r="88" spans="1:120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7"/>
    </row>
    <row r="89" spans="1:120" ht="15.75" customHeight="1" thickBot="1">
      <c r="A89" s="120" t="s">
        <v>95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SUM(D6:D14)</f>
        <v>37244150</v>
      </c>
      <c r="E5" s="27">
        <f t="shared" si="0"/>
        <v>9565888</v>
      </c>
      <c r="F5" s="27">
        <f t="shared" si="0"/>
        <v>2316750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49126788</v>
      </c>
      <c r="O5" s="33">
        <f t="shared" ref="O5:O36" si="1">(N5/O$88)</f>
        <v>1229.8607585429966</v>
      </c>
      <c r="P5" s="6"/>
    </row>
    <row r="6" spans="1:133">
      <c r="A6" s="12"/>
      <c r="B6" s="25">
        <v>311</v>
      </c>
      <c r="C6" s="20" t="s">
        <v>3</v>
      </c>
      <c r="D6" s="46">
        <v>30848442</v>
      </c>
      <c r="E6" s="46">
        <v>8945124</v>
      </c>
      <c r="F6" s="46">
        <v>2316750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42110316</v>
      </c>
      <c r="O6" s="47">
        <f t="shared" si="1"/>
        <v>1054.2074352234322</v>
      </c>
      <c r="P6" s="9"/>
    </row>
    <row r="7" spans="1:133">
      <c r="A7" s="12"/>
      <c r="B7" s="25">
        <v>312.41000000000003</v>
      </c>
      <c r="C7" s="20" t="s">
        <v>155</v>
      </c>
      <c r="D7" s="46">
        <v>0</v>
      </c>
      <c r="E7" s="46">
        <v>365088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365088</v>
      </c>
      <c r="O7" s="47">
        <f t="shared" si="1"/>
        <v>9.1397671798723241</v>
      </c>
      <c r="P7" s="9"/>
    </row>
    <row r="8" spans="1:133">
      <c r="A8" s="12"/>
      <c r="B8" s="25">
        <v>312.42</v>
      </c>
      <c r="C8" s="20" t="s">
        <v>156</v>
      </c>
      <c r="D8" s="46">
        <v>0</v>
      </c>
      <c r="E8" s="46">
        <v>255676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255676</v>
      </c>
      <c r="O8" s="47">
        <f t="shared" si="1"/>
        <v>6.4007009638252601</v>
      </c>
      <c r="P8" s="9"/>
    </row>
    <row r="9" spans="1:133">
      <c r="A9" s="12"/>
      <c r="B9" s="25">
        <v>314.10000000000002</v>
      </c>
      <c r="C9" s="20" t="s">
        <v>11</v>
      </c>
      <c r="D9" s="46">
        <v>3634196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3634196</v>
      </c>
      <c r="O9" s="47">
        <f t="shared" si="1"/>
        <v>90.979997496557772</v>
      </c>
      <c r="P9" s="9"/>
    </row>
    <row r="10" spans="1:133">
      <c r="A10" s="12"/>
      <c r="B10" s="25">
        <v>314.3</v>
      </c>
      <c r="C10" s="20" t="s">
        <v>12</v>
      </c>
      <c r="D10" s="46">
        <v>1040012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1040012</v>
      </c>
      <c r="O10" s="47">
        <f t="shared" si="1"/>
        <v>26.036099637000877</v>
      </c>
      <c r="P10" s="9"/>
    </row>
    <row r="11" spans="1:133">
      <c r="A11" s="12"/>
      <c r="B11" s="25">
        <v>314.39999999999998</v>
      </c>
      <c r="C11" s="20" t="s">
        <v>13</v>
      </c>
      <c r="D11" s="46">
        <v>51067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51067</v>
      </c>
      <c r="O11" s="47">
        <f t="shared" si="1"/>
        <v>1.2784328451620979</v>
      </c>
      <c r="P11" s="9"/>
    </row>
    <row r="12" spans="1:133">
      <c r="A12" s="12"/>
      <c r="B12" s="25">
        <v>315</v>
      </c>
      <c r="C12" s="20" t="s">
        <v>110</v>
      </c>
      <c r="D12" s="46">
        <v>1158735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1158735</v>
      </c>
      <c r="O12" s="47">
        <f t="shared" si="1"/>
        <v>29.008261359369133</v>
      </c>
      <c r="P12" s="9"/>
    </row>
    <row r="13" spans="1:133">
      <c r="A13" s="12"/>
      <c r="B13" s="25">
        <v>316</v>
      </c>
      <c r="C13" s="20" t="s">
        <v>111</v>
      </c>
      <c r="D13" s="46">
        <v>424292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424292</v>
      </c>
      <c r="O13" s="47">
        <f t="shared" si="1"/>
        <v>10.621905119539367</v>
      </c>
      <c r="P13" s="9"/>
    </row>
    <row r="14" spans="1:133">
      <c r="A14" s="12"/>
      <c r="B14" s="25">
        <v>319</v>
      </c>
      <c r="C14" s="20" t="s">
        <v>16</v>
      </c>
      <c r="D14" s="46">
        <v>87406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87406</v>
      </c>
      <c r="O14" s="47">
        <f t="shared" si="1"/>
        <v>2.1881587182375766</v>
      </c>
      <c r="P14" s="9"/>
    </row>
    <row r="15" spans="1:133" ht="15.6">
      <c r="A15" s="29" t="s">
        <v>17</v>
      </c>
      <c r="B15" s="30"/>
      <c r="C15" s="31"/>
      <c r="D15" s="32">
        <f t="shared" ref="D15:M15" si="3">SUM(D16:D24)</f>
        <v>12024938</v>
      </c>
      <c r="E15" s="32">
        <f t="shared" si="3"/>
        <v>3837264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950024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16812226</v>
      </c>
      <c r="O15" s="45">
        <f t="shared" si="1"/>
        <v>420.88436600325446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2998206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2998206</v>
      </c>
      <c r="O16" s="47">
        <f t="shared" si="1"/>
        <v>75.058355238452876</v>
      </c>
      <c r="P16" s="9"/>
    </row>
    <row r="17" spans="1:16">
      <c r="A17" s="12"/>
      <c r="B17" s="25">
        <v>323.10000000000002</v>
      </c>
      <c r="C17" s="20" t="s">
        <v>18</v>
      </c>
      <c r="D17" s="46">
        <v>2468981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2468981</v>
      </c>
      <c r="O17" s="47">
        <f t="shared" si="1"/>
        <v>61.809513080485665</v>
      </c>
      <c r="P17" s="9"/>
    </row>
    <row r="18" spans="1:16">
      <c r="A18" s="12"/>
      <c r="B18" s="25">
        <v>323.39999999999998</v>
      </c>
      <c r="C18" s="20" t="s">
        <v>19</v>
      </c>
      <c r="D18" s="46">
        <v>16313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16313</v>
      </c>
      <c r="O18" s="47">
        <f t="shared" si="1"/>
        <v>0.40838653148078607</v>
      </c>
      <c r="P18" s="9"/>
    </row>
    <row r="19" spans="1:16">
      <c r="A19" s="12"/>
      <c r="B19" s="25">
        <v>323.7</v>
      </c>
      <c r="C19" s="20" t="s">
        <v>157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247178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247178</v>
      </c>
      <c r="O19" s="47">
        <f t="shared" si="1"/>
        <v>6.1879584428589309</v>
      </c>
      <c r="P19" s="9"/>
    </row>
    <row r="20" spans="1:16">
      <c r="A20" s="12"/>
      <c r="B20" s="25">
        <v>323.89999999999998</v>
      </c>
      <c r="C20" s="20" t="s">
        <v>20</v>
      </c>
      <c r="D20" s="46">
        <v>32626</v>
      </c>
      <c r="E20" s="46">
        <v>39800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72426</v>
      </c>
      <c r="O20" s="47">
        <f t="shared" si="1"/>
        <v>1.8131430717236199</v>
      </c>
      <c r="P20" s="9"/>
    </row>
    <row r="21" spans="1:16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514546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514546</v>
      </c>
      <c r="O21" s="47">
        <f t="shared" si="1"/>
        <v>12.881361872574791</v>
      </c>
      <c r="P21" s="9"/>
    </row>
    <row r="22" spans="1:16">
      <c r="A22" s="12"/>
      <c r="B22" s="25">
        <v>324.22000000000003</v>
      </c>
      <c r="C22" s="20" t="s">
        <v>97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119972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119972</v>
      </c>
      <c r="O22" s="47">
        <f t="shared" si="1"/>
        <v>3.0034297158593066</v>
      </c>
      <c r="P22" s="9"/>
    </row>
    <row r="23" spans="1:16">
      <c r="A23" s="12"/>
      <c r="B23" s="25">
        <v>325.2</v>
      </c>
      <c r="C23" s="20" t="s">
        <v>22</v>
      </c>
      <c r="D23" s="46">
        <v>9083843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9083843</v>
      </c>
      <c r="O23" s="47">
        <f t="shared" si="1"/>
        <v>227.40876204781574</v>
      </c>
      <c r="P23" s="9"/>
    </row>
    <row r="24" spans="1:16">
      <c r="A24" s="12"/>
      <c r="B24" s="25">
        <v>329</v>
      </c>
      <c r="C24" s="20" t="s">
        <v>23</v>
      </c>
      <c r="D24" s="46">
        <v>423175</v>
      </c>
      <c r="E24" s="46">
        <v>799258</v>
      </c>
      <c r="F24" s="46">
        <v>0</v>
      </c>
      <c r="G24" s="46">
        <v>0</v>
      </c>
      <c r="H24" s="46">
        <v>0</v>
      </c>
      <c r="I24" s="46">
        <v>68328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5">SUM(D24:M24)</f>
        <v>1290761</v>
      </c>
      <c r="O24" s="47">
        <f t="shared" si="1"/>
        <v>32.313456002002752</v>
      </c>
      <c r="P24" s="9"/>
    </row>
    <row r="25" spans="1:16" ht="15.6">
      <c r="A25" s="29" t="s">
        <v>25</v>
      </c>
      <c r="B25" s="30"/>
      <c r="C25" s="31"/>
      <c r="D25" s="32">
        <f t="shared" ref="D25:M25" si="6">SUM(D26:D45)</f>
        <v>3846498</v>
      </c>
      <c r="E25" s="32">
        <f t="shared" si="6"/>
        <v>9457491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246612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13550601</v>
      </c>
      <c r="O25" s="45">
        <f t="shared" si="1"/>
        <v>339.23146826886972</v>
      </c>
      <c r="P25" s="10"/>
    </row>
    <row r="26" spans="1:16">
      <c r="A26" s="12"/>
      <c r="B26" s="25">
        <v>331.2</v>
      </c>
      <c r="C26" s="20" t="s">
        <v>24</v>
      </c>
      <c r="D26" s="46">
        <v>71155</v>
      </c>
      <c r="E26" s="46">
        <v>703640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774795</v>
      </c>
      <c r="O26" s="47">
        <f t="shared" si="1"/>
        <v>19.396545249718361</v>
      </c>
      <c r="P26" s="9"/>
    </row>
    <row r="27" spans="1:16">
      <c r="A27" s="12"/>
      <c r="B27" s="25">
        <v>331.35</v>
      </c>
      <c r="C27" s="20" t="s">
        <v>147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7379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7379</v>
      </c>
      <c r="O27" s="47">
        <f t="shared" si="1"/>
        <v>0.18472900237827011</v>
      </c>
      <c r="P27" s="9"/>
    </row>
    <row r="28" spans="1:16">
      <c r="A28" s="12"/>
      <c r="B28" s="25">
        <v>331.39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239233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239233</v>
      </c>
      <c r="O28" s="47">
        <f t="shared" si="1"/>
        <v>5.9890599574414818</v>
      </c>
      <c r="P28" s="9"/>
    </row>
    <row r="29" spans="1:16">
      <c r="A29" s="12"/>
      <c r="B29" s="25">
        <v>331.5</v>
      </c>
      <c r="C29" s="20" t="s">
        <v>26</v>
      </c>
      <c r="D29" s="46">
        <v>72634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72634</v>
      </c>
      <c r="O29" s="47">
        <f t="shared" si="1"/>
        <v>1.8183502315684066</v>
      </c>
      <c r="P29" s="9"/>
    </row>
    <row r="30" spans="1:16">
      <c r="A30" s="12"/>
      <c r="B30" s="25">
        <v>331.69</v>
      </c>
      <c r="C30" s="20" t="s">
        <v>104</v>
      </c>
      <c r="D30" s="46">
        <v>0</v>
      </c>
      <c r="E30" s="46">
        <v>152497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152497</v>
      </c>
      <c r="O30" s="47">
        <f t="shared" si="1"/>
        <v>3.8176743021654773</v>
      </c>
      <c r="P30" s="9"/>
    </row>
    <row r="31" spans="1:16">
      <c r="A31" s="12"/>
      <c r="B31" s="25">
        <v>331.9</v>
      </c>
      <c r="C31" s="20" t="s">
        <v>158</v>
      </c>
      <c r="D31" s="46">
        <v>21947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21947</v>
      </c>
      <c r="O31" s="47">
        <f t="shared" si="1"/>
        <v>0.5494304668919765</v>
      </c>
      <c r="P31" s="9"/>
    </row>
    <row r="32" spans="1:16">
      <c r="A32" s="12"/>
      <c r="B32" s="25">
        <v>334.39</v>
      </c>
      <c r="C32" s="20" t="s">
        <v>30</v>
      </c>
      <c r="D32" s="46">
        <v>0</v>
      </c>
      <c r="E32" s="46">
        <v>66000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66000</v>
      </c>
      <c r="O32" s="47">
        <f t="shared" si="1"/>
        <v>1.6522718738265114</v>
      </c>
      <c r="P32" s="9"/>
    </row>
    <row r="33" spans="1:16">
      <c r="A33" s="12"/>
      <c r="B33" s="25">
        <v>334.5</v>
      </c>
      <c r="C33" s="20" t="s">
        <v>32</v>
      </c>
      <c r="D33" s="46">
        <v>4035</v>
      </c>
      <c r="E33" s="46">
        <v>40000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44035</v>
      </c>
      <c r="O33" s="47">
        <f t="shared" si="1"/>
        <v>1.1023907873325822</v>
      </c>
      <c r="P33" s="9"/>
    </row>
    <row r="34" spans="1:16">
      <c r="A34" s="12"/>
      <c r="B34" s="25">
        <v>334.69</v>
      </c>
      <c r="C34" s="20" t="s">
        <v>159</v>
      </c>
      <c r="D34" s="46">
        <v>0</v>
      </c>
      <c r="E34" s="46">
        <v>42868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42868</v>
      </c>
      <c r="O34" s="47">
        <f t="shared" si="1"/>
        <v>1.0731756164726498</v>
      </c>
      <c r="P34" s="9"/>
    </row>
    <row r="35" spans="1:16">
      <c r="A35" s="12"/>
      <c r="B35" s="25">
        <v>335.12</v>
      </c>
      <c r="C35" s="20" t="s">
        <v>112</v>
      </c>
      <c r="D35" s="46">
        <v>934947</v>
      </c>
      <c r="E35" s="46">
        <v>273985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1208932</v>
      </c>
      <c r="O35" s="47">
        <f t="shared" si="1"/>
        <v>30.264914257103516</v>
      </c>
      <c r="P35" s="9"/>
    </row>
    <row r="36" spans="1:16">
      <c r="A36" s="12"/>
      <c r="B36" s="25">
        <v>335.14</v>
      </c>
      <c r="C36" s="20" t="s">
        <v>113</v>
      </c>
      <c r="D36" s="46">
        <v>22170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22170</v>
      </c>
      <c r="O36" s="47">
        <f t="shared" si="1"/>
        <v>0.55501314307172367</v>
      </c>
      <c r="P36" s="9"/>
    </row>
    <row r="37" spans="1:16">
      <c r="A37" s="12"/>
      <c r="B37" s="25">
        <v>335.15</v>
      </c>
      <c r="C37" s="20" t="s">
        <v>114</v>
      </c>
      <c r="D37" s="46">
        <v>18360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18360</v>
      </c>
      <c r="O37" s="47">
        <f t="shared" ref="O37:O68" si="8">(N37/O$88)</f>
        <v>0.45963199399173865</v>
      </c>
      <c r="P37" s="9"/>
    </row>
    <row r="38" spans="1:16">
      <c r="A38" s="12"/>
      <c r="B38" s="25">
        <v>335.18</v>
      </c>
      <c r="C38" s="20" t="s">
        <v>115</v>
      </c>
      <c r="D38" s="46">
        <v>2391578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2391578</v>
      </c>
      <c r="O38" s="47">
        <f t="shared" si="8"/>
        <v>59.871773688822131</v>
      </c>
      <c r="P38" s="9"/>
    </row>
    <row r="39" spans="1:16">
      <c r="A39" s="12"/>
      <c r="B39" s="25">
        <v>335.21</v>
      </c>
      <c r="C39" s="20" t="s">
        <v>38</v>
      </c>
      <c r="D39" s="46">
        <v>17981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17981</v>
      </c>
      <c r="O39" s="47">
        <f t="shared" si="8"/>
        <v>0.45014394792840157</v>
      </c>
      <c r="P39" s="9"/>
    </row>
    <row r="40" spans="1:16">
      <c r="A40" s="12"/>
      <c r="B40" s="25">
        <v>335.49</v>
      </c>
      <c r="C40" s="20" t="s">
        <v>39</v>
      </c>
      <c r="D40" s="46">
        <v>34439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34439</v>
      </c>
      <c r="O40" s="47">
        <f t="shared" si="8"/>
        <v>0.86216047064713985</v>
      </c>
      <c r="P40" s="9"/>
    </row>
    <row r="41" spans="1:16">
      <c r="A41" s="12"/>
      <c r="B41" s="25">
        <v>337.2</v>
      </c>
      <c r="C41" s="20" t="s">
        <v>40</v>
      </c>
      <c r="D41" s="46">
        <v>218400</v>
      </c>
      <c r="E41" s="46">
        <v>53620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9">SUM(D41:M41)</f>
        <v>272020</v>
      </c>
      <c r="O41" s="47">
        <f t="shared" si="8"/>
        <v>6.8098635623982977</v>
      </c>
      <c r="P41" s="9"/>
    </row>
    <row r="42" spans="1:16">
      <c r="A42" s="12"/>
      <c r="B42" s="25">
        <v>337.3</v>
      </c>
      <c r="C42" s="20" t="s">
        <v>41</v>
      </c>
      <c r="D42" s="46">
        <v>0</v>
      </c>
      <c r="E42" s="46">
        <v>5000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5000</v>
      </c>
      <c r="O42" s="47">
        <f t="shared" si="8"/>
        <v>0.1251721116535236</v>
      </c>
      <c r="P42" s="9"/>
    </row>
    <row r="43" spans="1:16">
      <c r="A43" s="12"/>
      <c r="B43" s="25">
        <v>337.4</v>
      </c>
      <c r="C43" s="20" t="s">
        <v>42</v>
      </c>
      <c r="D43" s="46">
        <v>0</v>
      </c>
      <c r="E43" s="46">
        <v>771194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771194</v>
      </c>
      <c r="O43" s="47">
        <f t="shared" si="8"/>
        <v>19.306396294905497</v>
      </c>
      <c r="P43" s="9"/>
    </row>
    <row r="44" spans="1:16">
      <c r="A44" s="12"/>
      <c r="B44" s="25">
        <v>337.6</v>
      </c>
      <c r="C44" s="20" t="s">
        <v>43</v>
      </c>
      <c r="D44" s="46">
        <v>0</v>
      </c>
      <c r="E44" s="46">
        <v>199677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199677</v>
      </c>
      <c r="O44" s="47">
        <f t="shared" si="8"/>
        <v>4.9987983477281261</v>
      </c>
      <c r="P44" s="9"/>
    </row>
    <row r="45" spans="1:16">
      <c r="A45" s="12"/>
      <c r="B45" s="25">
        <v>338</v>
      </c>
      <c r="C45" s="20" t="s">
        <v>45</v>
      </c>
      <c r="D45" s="46">
        <v>38852</v>
      </c>
      <c r="E45" s="46">
        <v>7149010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7187862</v>
      </c>
      <c r="O45" s="47">
        <f t="shared" si="8"/>
        <v>179.94397296282389</v>
      </c>
      <c r="P45" s="9"/>
    </row>
    <row r="46" spans="1:16" ht="15.6">
      <c r="A46" s="29" t="s">
        <v>50</v>
      </c>
      <c r="B46" s="30"/>
      <c r="C46" s="31"/>
      <c r="D46" s="32">
        <f t="shared" ref="D46:M46" si="10">SUM(D47:D64)</f>
        <v>6705481</v>
      </c>
      <c r="E46" s="32">
        <f t="shared" si="10"/>
        <v>1642376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36923085</v>
      </c>
      <c r="J46" s="32">
        <f t="shared" si="10"/>
        <v>5429460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50700402</v>
      </c>
      <c r="O46" s="45">
        <f t="shared" si="8"/>
        <v>1269.2552760045062</v>
      </c>
      <c r="P46" s="10"/>
    </row>
    <row r="47" spans="1:16">
      <c r="A47" s="12"/>
      <c r="B47" s="25">
        <v>341.2</v>
      </c>
      <c r="C47" s="20" t="s">
        <v>117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5429460</v>
      </c>
      <c r="K47" s="46">
        <v>0</v>
      </c>
      <c r="L47" s="46">
        <v>0</v>
      </c>
      <c r="M47" s="46">
        <v>0</v>
      </c>
      <c r="N47" s="46">
        <f t="shared" ref="N47:N64" si="11">SUM(D47:M47)</f>
        <v>5429460</v>
      </c>
      <c r="O47" s="47">
        <f t="shared" si="8"/>
        <v>135.92339466766805</v>
      </c>
      <c r="P47" s="9"/>
    </row>
    <row r="48" spans="1:16">
      <c r="A48" s="12"/>
      <c r="B48" s="25">
        <v>341.3</v>
      </c>
      <c r="C48" s="20" t="s">
        <v>132</v>
      </c>
      <c r="D48" s="46">
        <v>5026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5026</v>
      </c>
      <c r="O48" s="47">
        <f t="shared" si="8"/>
        <v>0.12582300663412191</v>
      </c>
      <c r="P48" s="9"/>
    </row>
    <row r="49" spans="1:16">
      <c r="A49" s="12"/>
      <c r="B49" s="25">
        <v>341.9</v>
      </c>
      <c r="C49" s="20" t="s">
        <v>118</v>
      </c>
      <c r="D49" s="46">
        <v>598426</v>
      </c>
      <c r="E49" s="46">
        <v>18930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617356</v>
      </c>
      <c r="O49" s="47">
        <f t="shared" si="8"/>
        <v>15.455150832394542</v>
      </c>
      <c r="P49" s="9"/>
    </row>
    <row r="50" spans="1:16">
      <c r="A50" s="12"/>
      <c r="B50" s="25">
        <v>342.1</v>
      </c>
      <c r="C50" s="20" t="s">
        <v>55</v>
      </c>
      <c r="D50" s="46">
        <v>51244</v>
      </c>
      <c r="E50" s="46">
        <v>1158201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1209445</v>
      </c>
      <c r="O50" s="47">
        <f t="shared" si="8"/>
        <v>30.27775691575917</v>
      </c>
      <c r="P50" s="9"/>
    </row>
    <row r="51" spans="1:16">
      <c r="A51" s="12"/>
      <c r="B51" s="25">
        <v>342.2</v>
      </c>
      <c r="C51" s="20" t="s">
        <v>56</v>
      </c>
      <c r="D51" s="46">
        <v>0</v>
      </c>
      <c r="E51" s="46">
        <v>29523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29523</v>
      </c>
      <c r="O51" s="47">
        <f t="shared" si="8"/>
        <v>0.73909125046939539</v>
      </c>
      <c r="P51" s="9"/>
    </row>
    <row r="52" spans="1:16">
      <c r="A52" s="12"/>
      <c r="B52" s="25">
        <v>342.5</v>
      </c>
      <c r="C52" s="20" t="s">
        <v>160</v>
      </c>
      <c r="D52" s="46">
        <v>594104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594104</v>
      </c>
      <c r="O52" s="47">
        <f t="shared" si="8"/>
        <v>14.873050444360997</v>
      </c>
      <c r="P52" s="9"/>
    </row>
    <row r="53" spans="1:16">
      <c r="A53" s="12"/>
      <c r="B53" s="25">
        <v>342.6</v>
      </c>
      <c r="C53" s="20" t="s">
        <v>57</v>
      </c>
      <c r="D53" s="46">
        <v>974599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974599</v>
      </c>
      <c r="O53" s="47">
        <f t="shared" si="8"/>
        <v>24.398522969082489</v>
      </c>
      <c r="P53" s="9"/>
    </row>
    <row r="54" spans="1:16">
      <c r="A54" s="12"/>
      <c r="B54" s="25">
        <v>342.9</v>
      </c>
      <c r="C54" s="20" t="s">
        <v>58</v>
      </c>
      <c r="D54" s="46">
        <v>757675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757675</v>
      </c>
      <c r="O54" s="47">
        <f t="shared" si="8"/>
        <v>18.967955939416697</v>
      </c>
      <c r="P54" s="9"/>
    </row>
    <row r="55" spans="1:16">
      <c r="A55" s="12"/>
      <c r="B55" s="25">
        <v>343.3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11347978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11347978</v>
      </c>
      <c r="O55" s="47">
        <f t="shared" si="8"/>
        <v>284.09007385154587</v>
      </c>
      <c r="P55" s="9"/>
    </row>
    <row r="56" spans="1:16">
      <c r="A56" s="12"/>
      <c r="B56" s="25">
        <v>343.4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6628388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6628388</v>
      </c>
      <c r="O56" s="47">
        <f t="shared" si="8"/>
        <v>165.93786456377518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14387435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14387435</v>
      </c>
      <c r="O57" s="47">
        <f t="shared" si="8"/>
        <v>360.18112404556263</v>
      </c>
      <c r="P57" s="9"/>
    </row>
    <row r="58" spans="1:16">
      <c r="A58" s="12"/>
      <c r="B58" s="25">
        <v>343.8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240280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240280</v>
      </c>
      <c r="O58" s="47">
        <f t="shared" si="8"/>
        <v>6.0152709976217302</v>
      </c>
      <c r="P58" s="9"/>
    </row>
    <row r="59" spans="1:16">
      <c r="A59" s="12"/>
      <c r="B59" s="25">
        <v>343.9</v>
      </c>
      <c r="C59" s="20" t="s">
        <v>99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4319004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4319004</v>
      </c>
      <c r="O59" s="47">
        <f t="shared" si="8"/>
        <v>108.12377018400301</v>
      </c>
      <c r="P59" s="9"/>
    </row>
    <row r="60" spans="1:16">
      <c r="A60" s="12"/>
      <c r="B60" s="25">
        <v>344.5</v>
      </c>
      <c r="C60" s="20" t="s">
        <v>119</v>
      </c>
      <c r="D60" s="46">
        <v>0</v>
      </c>
      <c r="E60" s="46">
        <v>244244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244244</v>
      </c>
      <c r="O60" s="47">
        <f t="shared" si="8"/>
        <v>6.1145074477406434</v>
      </c>
      <c r="P60" s="9"/>
    </row>
    <row r="61" spans="1:16">
      <c r="A61" s="12"/>
      <c r="B61" s="25">
        <v>344.9</v>
      </c>
      <c r="C61" s="20" t="s">
        <v>137</v>
      </c>
      <c r="D61" s="46">
        <v>0</v>
      </c>
      <c r="E61" s="46">
        <v>177743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177743</v>
      </c>
      <c r="O61" s="47">
        <f t="shared" si="8"/>
        <v>4.4496933283264486</v>
      </c>
      <c r="P61" s="9"/>
    </row>
    <row r="62" spans="1:16">
      <c r="A62" s="12"/>
      <c r="B62" s="25">
        <v>347.2</v>
      </c>
      <c r="C62" s="20" t="s">
        <v>64</v>
      </c>
      <c r="D62" s="46">
        <v>42534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42534</v>
      </c>
      <c r="O62" s="47">
        <f t="shared" si="8"/>
        <v>1.0648141194141945</v>
      </c>
      <c r="P62" s="9"/>
    </row>
    <row r="63" spans="1:16">
      <c r="A63" s="12"/>
      <c r="B63" s="25">
        <v>347.5</v>
      </c>
      <c r="C63" s="20" t="s">
        <v>152</v>
      </c>
      <c r="D63" s="46">
        <v>17156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17156</v>
      </c>
      <c r="O63" s="47">
        <f t="shared" si="8"/>
        <v>0.42949054950557014</v>
      </c>
      <c r="P63" s="9"/>
    </row>
    <row r="64" spans="1:16">
      <c r="A64" s="12"/>
      <c r="B64" s="25">
        <v>349</v>
      </c>
      <c r="C64" s="20" t="s">
        <v>1</v>
      </c>
      <c r="D64" s="46">
        <v>3664717</v>
      </c>
      <c r="E64" s="46">
        <v>13735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3678452</v>
      </c>
      <c r="O64" s="47">
        <f t="shared" si="8"/>
        <v>92.087920891225437</v>
      </c>
      <c r="P64" s="9"/>
    </row>
    <row r="65" spans="1:16" ht="15.6">
      <c r="A65" s="29" t="s">
        <v>51</v>
      </c>
      <c r="B65" s="30"/>
      <c r="C65" s="31"/>
      <c r="D65" s="32">
        <f t="shared" ref="D65:M65" si="12">SUM(D66:D71)</f>
        <v>475581</v>
      </c>
      <c r="E65" s="32">
        <f t="shared" si="12"/>
        <v>105231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3" si="13">SUM(D65:M65)</f>
        <v>580812</v>
      </c>
      <c r="O65" s="45">
        <f t="shared" si="8"/>
        <v>14.540292902741269</v>
      </c>
      <c r="P65" s="10"/>
    </row>
    <row r="66" spans="1:16">
      <c r="A66" s="13"/>
      <c r="B66" s="39">
        <v>351.1</v>
      </c>
      <c r="C66" s="21" t="s">
        <v>120</v>
      </c>
      <c r="D66" s="46">
        <v>55092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55092</v>
      </c>
      <c r="O66" s="47">
        <f t="shared" si="8"/>
        <v>1.3791963950431845</v>
      </c>
      <c r="P66" s="9"/>
    </row>
    <row r="67" spans="1:16">
      <c r="A67" s="13"/>
      <c r="B67" s="39">
        <v>351.3</v>
      </c>
      <c r="C67" s="21" t="s">
        <v>67</v>
      </c>
      <c r="D67" s="46">
        <v>0</v>
      </c>
      <c r="E67" s="46">
        <v>4770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4770</v>
      </c>
      <c r="O67" s="47">
        <f t="shared" si="8"/>
        <v>0.11941419451746151</v>
      </c>
      <c r="P67" s="9"/>
    </row>
    <row r="68" spans="1:16">
      <c r="A68" s="13"/>
      <c r="B68" s="39">
        <v>354</v>
      </c>
      <c r="C68" s="21" t="s">
        <v>68</v>
      </c>
      <c r="D68" s="46">
        <v>420489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420489</v>
      </c>
      <c r="O68" s="47">
        <f t="shared" si="8"/>
        <v>10.526699211415696</v>
      </c>
      <c r="P68" s="9"/>
    </row>
    <row r="69" spans="1:16">
      <c r="A69" s="13"/>
      <c r="B69" s="39">
        <v>355</v>
      </c>
      <c r="C69" s="21" t="s">
        <v>90</v>
      </c>
      <c r="D69" s="46">
        <v>0</v>
      </c>
      <c r="E69" s="46">
        <v>71650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71650</v>
      </c>
      <c r="O69" s="47">
        <f t="shared" ref="O69:O86" si="14">(N69/O$88)</f>
        <v>1.793716359994993</v>
      </c>
      <c r="P69" s="9"/>
    </row>
    <row r="70" spans="1:16">
      <c r="A70" s="13"/>
      <c r="B70" s="39">
        <v>356</v>
      </c>
      <c r="C70" s="21" t="s">
        <v>91</v>
      </c>
      <c r="D70" s="46">
        <v>0</v>
      </c>
      <c r="E70" s="46">
        <v>27711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27711</v>
      </c>
      <c r="O70" s="47">
        <f t="shared" si="14"/>
        <v>0.6937288772061585</v>
      </c>
      <c r="P70" s="9"/>
    </row>
    <row r="71" spans="1:16">
      <c r="A71" s="13"/>
      <c r="B71" s="39">
        <v>359</v>
      </c>
      <c r="C71" s="21" t="s">
        <v>161</v>
      </c>
      <c r="D71" s="46">
        <v>0</v>
      </c>
      <c r="E71" s="46">
        <v>1100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1100</v>
      </c>
      <c r="O71" s="47">
        <f t="shared" si="14"/>
        <v>2.7537864563775192E-2</v>
      </c>
      <c r="P71" s="9"/>
    </row>
    <row r="72" spans="1:16" ht="15.6">
      <c r="A72" s="29" t="s">
        <v>4</v>
      </c>
      <c r="B72" s="30"/>
      <c r="C72" s="31"/>
      <c r="D72" s="32">
        <f t="shared" ref="D72:M72" si="15">SUM(D73:D81)</f>
        <v>2328171</v>
      </c>
      <c r="E72" s="32">
        <f t="shared" si="15"/>
        <v>1071975</v>
      </c>
      <c r="F72" s="32">
        <f t="shared" si="15"/>
        <v>0</v>
      </c>
      <c r="G72" s="32">
        <f t="shared" si="15"/>
        <v>305243</v>
      </c>
      <c r="H72" s="32">
        <f t="shared" si="15"/>
        <v>0</v>
      </c>
      <c r="I72" s="32">
        <f t="shared" si="15"/>
        <v>-765141</v>
      </c>
      <c r="J72" s="32">
        <f t="shared" si="15"/>
        <v>14079</v>
      </c>
      <c r="K72" s="32">
        <f t="shared" si="15"/>
        <v>35366087</v>
      </c>
      <c r="L72" s="32">
        <f t="shared" si="15"/>
        <v>0</v>
      </c>
      <c r="M72" s="32">
        <f t="shared" si="15"/>
        <v>0</v>
      </c>
      <c r="N72" s="32">
        <f t="shared" si="13"/>
        <v>38320414</v>
      </c>
      <c r="O72" s="45">
        <f t="shared" si="14"/>
        <v>959.32942796344969</v>
      </c>
      <c r="P72" s="10"/>
    </row>
    <row r="73" spans="1:16">
      <c r="A73" s="12"/>
      <c r="B73" s="25">
        <v>361.1</v>
      </c>
      <c r="C73" s="20" t="s">
        <v>69</v>
      </c>
      <c r="D73" s="46">
        <v>464184</v>
      </c>
      <c r="E73" s="46">
        <v>198338</v>
      </c>
      <c r="F73" s="46">
        <v>0</v>
      </c>
      <c r="G73" s="46">
        <v>336724</v>
      </c>
      <c r="H73" s="46">
        <v>0</v>
      </c>
      <c r="I73" s="46">
        <v>581752</v>
      </c>
      <c r="J73" s="46">
        <v>0</v>
      </c>
      <c r="K73" s="46">
        <v>3559318</v>
      </c>
      <c r="L73" s="46">
        <v>0</v>
      </c>
      <c r="M73" s="46">
        <v>0</v>
      </c>
      <c r="N73" s="46">
        <f t="shared" si="13"/>
        <v>5140316</v>
      </c>
      <c r="O73" s="47">
        <f t="shared" si="14"/>
        <v>128.68484165727875</v>
      </c>
      <c r="P73" s="9"/>
    </row>
    <row r="74" spans="1:16">
      <c r="A74" s="12"/>
      <c r="B74" s="25">
        <v>361.3</v>
      </c>
      <c r="C74" s="20" t="s">
        <v>70</v>
      </c>
      <c r="D74" s="46">
        <v>350843</v>
      </c>
      <c r="E74" s="46">
        <v>0</v>
      </c>
      <c r="F74" s="46">
        <v>0</v>
      </c>
      <c r="G74" s="46">
        <v>-219791</v>
      </c>
      <c r="H74" s="46">
        <v>0</v>
      </c>
      <c r="I74" s="46">
        <v>172537</v>
      </c>
      <c r="J74" s="46">
        <v>0</v>
      </c>
      <c r="K74" s="46">
        <v>15112757</v>
      </c>
      <c r="L74" s="46">
        <v>0</v>
      </c>
      <c r="M74" s="46">
        <v>0</v>
      </c>
      <c r="N74" s="46">
        <f t="shared" ref="N74:N81" si="16">SUM(D74:M74)</f>
        <v>15416346</v>
      </c>
      <c r="O74" s="47">
        <f t="shared" si="14"/>
        <v>385.93931656027036</v>
      </c>
      <c r="P74" s="9"/>
    </row>
    <row r="75" spans="1:16">
      <c r="A75" s="12"/>
      <c r="B75" s="25">
        <v>361.4</v>
      </c>
      <c r="C75" s="20" t="s">
        <v>121</v>
      </c>
      <c r="D75" s="46">
        <v>136314</v>
      </c>
      <c r="E75" s="46">
        <v>0</v>
      </c>
      <c r="F75" s="46">
        <v>0</v>
      </c>
      <c r="G75" s="46">
        <v>179886</v>
      </c>
      <c r="H75" s="46">
        <v>0</v>
      </c>
      <c r="I75" s="46">
        <v>140781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456981</v>
      </c>
      <c r="O75" s="47">
        <f t="shared" si="14"/>
        <v>11.440255351107773</v>
      </c>
      <c r="P75" s="9"/>
    </row>
    <row r="76" spans="1:16">
      <c r="A76" s="12"/>
      <c r="B76" s="25">
        <v>362</v>
      </c>
      <c r="C76" s="20" t="s">
        <v>71</v>
      </c>
      <c r="D76" s="46">
        <v>433981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433981</v>
      </c>
      <c r="O76" s="47">
        <f t="shared" si="14"/>
        <v>10.864463637501565</v>
      </c>
      <c r="P76" s="9"/>
    </row>
    <row r="77" spans="1:16">
      <c r="A77" s="12"/>
      <c r="B77" s="25">
        <v>364</v>
      </c>
      <c r="C77" s="20" t="s">
        <v>122</v>
      </c>
      <c r="D77" s="46">
        <v>1800</v>
      </c>
      <c r="E77" s="46">
        <v>0</v>
      </c>
      <c r="F77" s="46">
        <v>0</v>
      </c>
      <c r="G77" s="46">
        <v>0</v>
      </c>
      <c r="H77" s="46">
        <v>0</v>
      </c>
      <c r="I77" s="46">
        <v>-1681703</v>
      </c>
      <c r="J77" s="46">
        <v>14079</v>
      </c>
      <c r="K77" s="46">
        <v>0</v>
      </c>
      <c r="L77" s="46">
        <v>0</v>
      </c>
      <c r="M77" s="46">
        <v>0</v>
      </c>
      <c r="N77" s="46">
        <f t="shared" si="16"/>
        <v>-1665824</v>
      </c>
      <c r="O77" s="47">
        <f t="shared" si="14"/>
        <v>-41.702941544623854</v>
      </c>
      <c r="P77" s="9"/>
    </row>
    <row r="78" spans="1:16">
      <c r="A78" s="12"/>
      <c r="B78" s="25">
        <v>366</v>
      </c>
      <c r="C78" s="20" t="s">
        <v>101</v>
      </c>
      <c r="D78" s="46">
        <v>0</v>
      </c>
      <c r="E78" s="46">
        <v>96814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96814</v>
      </c>
      <c r="O78" s="47">
        <f t="shared" si="14"/>
        <v>2.4236825635248467</v>
      </c>
      <c r="P78" s="9"/>
    </row>
    <row r="79" spans="1:16">
      <c r="A79" s="12"/>
      <c r="B79" s="25">
        <v>368</v>
      </c>
      <c r="C79" s="20" t="s">
        <v>74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16694012</v>
      </c>
      <c r="L79" s="46">
        <v>0</v>
      </c>
      <c r="M79" s="46">
        <v>0</v>
      </c>
      <c r="N79" s="46">
        <f t="shared" si="16"/>
        <v>16694012</v>
      </c>
      <c r="O79" s="47">
        <f t="shared" si="14"/>
        <v>417.92494680185257</v>
      </c>
      <c r="P79" s="9"/>
    </row>
    <row r="80" spans="1:16">
      <c r="A80" s="12"/>
      <c r="B80" s="25">
        <v>369.4</v>
      </c>
      <c r="C80" s="20" t="s">
        <v>75</v>
      </c>
      <c r="D80" s="46">
        <v>741853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741853</v>
      </c>
      <c r="O80" s="47">
        <f t="shared" si="14"/>
        <v>18.571861309300289</v>
      </c>
      <c r="P80" s="9"/>
    </row>
    <row r="81" spans="1:119">
      <c r="A81" s="12"/>
      <c r="B81" s="25">
        <v>369.9</v>
      </c>
      <c r="C81" s="20" t="s">
        <v>76</v>
      </c>
      <c r="D81" s="46">
        <v>199196</v>
      </c>
      <c r="E81" s="46">
        <v>776823</v>
      </c>
      <c r="F81" s="46">
        <v>0</v>
      </c>
      <c r="G81" s="46">
        <v>8424</v>
      </c>
      <c r="H81" s="46">
        <v>0</v>
      </c>
      <c r="I81" s="46">
        <v>21492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1005935</v>
      </c>
      <c r="O81" s="47">
        <f t="shared" si="14"/>
        <v>25.183001627237452</v>
      </c>
      <c r="P81" s="9"/>
    </row>
    <row r="82" spans="1:119" ht="15.6">
      <c r="A82" s="29" t="s">
        <v>52</v>
      </c>
      <c r="B82" s="30"/>
      <c r="C82" s="31"/>
      <c r="D82" s="32">
        <f t="shared" ref="D82:M82" si="17">SUM(D83:D85)</f>
        <v>0</v>
      </c>
      <c r="E82" s="32">
        <f t="shared" si="17"/>
        <v>549950</v>
      </c>
      <c r="F82" s="32">
        <f t="shared" si="17"/>
        <v>3100267</v>
      </c>
      <c r="G82" s="32">
        <f t="shared" si="17"/>
        <v>20000000</v>
      </c>
      <c r="H82" s="32">
        <f t="shared" si="17"/>
        <v>0</v>
      </c>
      <c r="I82" s="32">
        <f t="shared" si="17"/>
        <v>2699793</v>
      </c>
      <c r="J82" s="32">
        <f t="shared" si="17"/>
        <v>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26350010</v>
      </c>
      <c r="O82" s="45">
        <f t="shared" si="14"/>
        <v>659.6572787582927</v>
      </c>
      <c r="P82" s="9"/>
    </row>
    <row r="83" spans="1:119">
      <c r="A83" s="12"/>
      <c r="B83" s="25">
        <v>381</v>
      </c>
      <c r="C83" s="20" t="s">
        <v>77</v>
      </c>
      <c r="D83" s="46">
        <v>0</v>
      </c>
      <c r="E83" s="46">
        <v>549950</v>
      </c>
      <c r="F83" s="46">
        <v>3100267</v>
      </c>
      <c r="G83" s="46">
        <v>0</v>
      </c>
      <c r="H83" s="46">
        <v>0</v>
      </c>
      <c r="I83" s="46">
        <v>395756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4045973</v>
      </c>
      <c r="O83" s="47">
        <f t="shared" si="14"/>
        <v>101.28859682062837</v>
      </c>
      <c r="P83" s="9"/>
    </row>
    <row r="84" spans="1:119">
      <c r="A84" s="12"/>
      <c r="B84" s="25">
        <v>384</v>
      </c>
      <c r="C84" s="20" t="s">
        <v>139</v>
      </c>
      <c r="D84" s="46">
        <v>0</v>
      </c>
      <c r="E84" s="46">
        <v>0</v>
      </c>
      <c r="F84" s="46">
        <v>0</v>
      </c>
      <c r="G84" s="46">
        <v>20000000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20000000</v>
      </c>
      <c r="O84" s="47">
        <f t="shared" si="14"/>
        <v>500.6884466140944</v>
      </c>
      <c r="P84" s="9"/>
    </row>
    <row r="85" spans="1:119" ht="15.6" thickBot="1">
      <c r="A85" s="12"/>
      <c r="B85" s="25">
        <v>389.9</v>
      </c>
      <c r="C85" s="20" t="s">
        <v>123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2304037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2304037</v>
      </c>
      <c r="O85" s="47">
        <f t="shared" si="14"/>
        <v>57.68023532356991</v>
      </c>
      <c r="P85" s="9"/>
    </row>
    <row r="86" spans="1:119" ht="16.2" thickBot="1">
      <c r="A86" s="14" t="s">
        <v>65</v>
      </c>
      <c r="B86" s="23"/>
      <c r="C86" s="22"/>
      <c r="D86" s="15">
        <f t="shared" ref="D86:M86" si="18">SUM(D5,D15,D25,D46,D65,D72,D82)</f>
        <v>62624819</v>
      </c>
      <c r="E86" s="15">
        <f t="shared" si="18"/>
        <v>26230175</v>
      </c>
      <c r="F86" s="15">
        <f t="shared" si="18"/>
        <v>5417017</v>
      </c>
      <c r="G86" s="15">
        <f t="shared" si="18"/>
        <v>20305243</v>
      </c>
      <c r="H86" s="15">
        <f t="shared" si="18"/>
        <v>0</v>
      </c>
      <c r="I86" s="15">
        <f t="shared" si="18"/>
        <v>40054373</v>
      </c>
      <c r="J86" s="15">
        <f t="shared" si="18"/>
        <v>5443539</v>
      </c>
      <c r="K86" s="15">
        <f t="shared" si="18"/>
        <v>35366087</v>
      </c>
      <c r="L86" s="15">
        <f t="shared" si="18"/>
        <v>0</v>
      </c>
      <c r="M86" s="15">
        <f t="shared" si="18"/>
        <v>0</v>
      </c>
      <c r="N86" s="15">
        <f>SUM(D86:M86)</f>
        <v>195441253</v>
      </c>
      <c r="O86" s="38">
        <f t="shared" si="14"/>
        <v>4892.7588684441107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162</v>
      </c>
      <c r="M88" s="118"/>
      <c r="N88" s="118"/>
      <c r="O88" s="43">
        <v>39945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customHeight="1" thickBot="1">
      <c r="A90" s="120" t="s">
        <v>95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33741958</v>
      </c>
      <c r="E5" s="27">
        <f t="shared" si="0"/>
        <v>7180050</v>
      </c>
      <c r="F5" s="27">
        <f t="shared" si="0"/>
        <v>2237006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43159014</v>
      </c>
      <c r="O5" s="33">
        <f t="shared" ref="O5:O36" si="1">(N5/O$82)</f>
        <v>1083.4717577948486</v>
      </c>
      <c r="P5" s="6"/>
    </row>
    <row r="6" spans="1:133">
      <c r="A6" s="12"/>
      <c r="B6" s="25">
        <v>311</v>
      </c>
      <c r="C6" s="20" t="s">
        <v>3</v>
      </c>
      <c r="D6" s="46">
        <v>27309978</v>
      </c>
      <c r="E6" s="46">
        <v>7180050</v>
      </c>
      <c r="F6" s="46">
        <v>2237006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36727034</v>
      </c>
      <c r="O6" s="47">
        <f t="shared" si="1"/>
        <v>922.00215895968267</v>
      </c>
      <c r="P6" s="9"/>
    </row>
    <row r="7" spans="1:133">
      <c r="A7" s="12"/>
      <c r="B7" s="25">
        <v>314.10000000000002</v>
      </c>
      <c r="C7" s="20" t="s">
        <v>11</v>
      </c>
      <c r="D7" s="46">
        <v>3651827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3651827</v>
      </c>
      <c r="O7" s="47">
        <f t="shared" si="1"/>
        <v>91.676130943415174</v>
      </c>
      <c r="P7" s="9"/>
    </row>
    <row r="8" spans="1:133">
      <c r="A8" s="12"/>
      <c r="B8" s="25">
        <v>314.3</v>
      </c>
      <c r="C8" s="20" t="s">
        <v>12</v>
      </c>
      <c r="D8" s="46">
        <v>1000934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1000934</v>
      </c>
      <c r="O8" s="47">
        <f t="shared" si="1"/>
        <v>25.127629663101875</v>
      </c>
      <c r="P8" s="9"/>
    </row>
    <row r="9" spans="1:133">
      <c r="A9" s="12"/>
      <c r="B9" s="25">
        <v>314.39999999999998</v>
      </c>
      <c r="C9" s="20" t="s">
        <v>13</v>
      </c>
      <c r="D9" s="46">
        <v>52561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52561</v>
      </c>
      <c r="O9" s="47">
        <f t="shared" si="1"/>
        <v>1.3195009288547472</v>
      </c>
      <c r="P9" s="9"/>
    </row>
    <row r="10" spans="1:133">
      <c r="A10" s="12"/>
      <c r="B10" s="25">
        <v>315</v>
      </c>
      <c r="C10" s="20" t="s">
        <v>110</v>
      </c>
      <c r="D10" s="46">
        <v>1209354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1209354</v>
      </c>
      <c r="O10" s="47">
        <f t="shared" si="1"/>
        <v>30.359843349902093</v>
      </c>
      <c r="P10" s="9"/>
    </row>
    <row r="11" spans="1:133">
      <c r="A11" s="12"/>
      <c r="B11" s="25">
        <v>316</v>
      </c>
      <c r="C11" s="20" t="s">
        <v>111</v>
      </c>
      <c r="D11" s="46">
        <v>395623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395623</v>
      </c>
      <c r="O11" s="47">
        <f t="shared" si="1"/>
        <v>9.9317919365366265</v>
      </c>
      <c r="P11" s="9"/>
    </row>
    <row r="12" spans="1:133">
      <c r="A12" s="12"/>
      <c r="B12" s="25">
        <v>319</v>
      </c>
      <c r="C12" s="20" t="s">
        <v>16</v>
      </c>
      <c r="D12" s="46">
        <v>121681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121681</v>
      </c>
      <c r="O12" s="47">
        <f t="shared" si="1"/>
        <v>3.054702013355425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SUM(D14:D22)</f>
        <v>11542558</v>
      </c>
      <c r="E13" s="32">
        <f t="shared" si="3"/>
        <v>2866637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1341544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15750739</v>
      </c>
      <c r="O13" s="45">
        <f t="shared" si="1"/>
        <v>395.40942411005676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2054442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2054442</v>
      </c>
      <c r="O14" s="47">
        <f t="shared" si="1"/>
        <v>51.575086609429128</v>
      </c>
      <c r="P14" s="9"/>
    </row>
    <row r="15" spans="1:133">
      <c r="A15" s="12"/>
      <c r="B15" s="25">
        <v>323.10000000000002</v>
      </c>
      <c r="C15" s="20" t="s">
        <v>18</v>
      </c>
      <c r="D15" s="46">
        <v>2603013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2603013</v>
      </c>
      <c r="O15" s="47">
        <f t="shared" si="1"/>
        <v>65.34651302907065</v>
      </c>
      <c r="P15" s="9"/>
    </row>
    <row r="16" spans="1:133">
      <c r="A16" s="12"/>
      <c r="B16" s="25">
        <v>323.39999999999998</v>
      </c>
      <c r="C16" s="20" t="s">
        <v>19</v>
      </c>
      <c r="D16" s="46">
        <v>19949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19949</v>
      </c>
      <c r="O16" s="47">
        <f t="shared" si="1"/>
        <v>0.50080333383541698</v>
      </c>
      <c r="P16" s="9"/>
    </row>
    <row r="17" spans="1:16">
      <c r="A17" s="12"/>
      <c r="B17" s="25">
        <v>323.89999999999998</v>
      </c>
      <c r="C17" s="20" t="s">
        <v>20</v>
      </c>
      <c r="D17" s="46">
        <v>38750</v>
      </c>
      <c r="E17" s="46">
        <v>39099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77849</v>
      </c>
      <c r="O17" s="47">
        <f t="shared" si="1"/>
        <v>1.9543354922930161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55558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55558</v>
      </c>
      <c r="O18" s="47">
        <f t="shared" si="1"/>
        <v>1.3947381633780187</v>
      </c>
      <c r="P18" s="9"/>
    </row>
    <row r="19" spans="1:16">
      <c r="A19" s="12"/>
      <c r="B19" s="25">
        <v>324.22000000000003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1224908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1224908</v>
      </c>
      <c r="O19" s="47">
        <f t="shared" si="1"/>
        <v>30.750313802279461</v>
      </c>
      <c r="P19" s="9"/>
    </row>
    <row r="20" spans="1:16">
      <c r="A20" s="12"/>
      <c r="B20" s="25">
        <v>325.2</v>
      </c>
      <c r="C20" s="20" t="s">
        <v>22</v>
      </c>
      <c r="D20" s="46">
        <v>8518118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8518118</v>
      </c>
      <c r="O20" s="47">
        <f t="shared" si="1"/>
        <v>213.84038760857558</v>
      </c>
      <c r="P20" s="9"/>
    </row>
    <row r="21" spans="1:16">
      <c r="A21" s="12"/>
      <c r="B21" s="25">
        <v>329</v>
      </c>
      <c r="C21" s="20" t="s">
        <v>23</v>
      </c>
      <c r="D21" s="46">
        <v>208939</v>
      </c>
      <c r="E21" s="46">
        <v>773096</v>
      </c>
      <c r="F21" s="46">
        <v>0</v>
      </c>
      <c r="G21" s="46">
        <v>0</v>
      </c>
      <c r="H21" s="46">
        <v>0</v>
      </c>
      <c r="I21" s="46">
        <v>61078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5">SUM(D21:M21)</f>
        <v>1043113</v>
      </c>
      <c r="O21" s="47">
        <f t="shared" si="1"/>
        <v>26.186498970728522</v>
      </c>
      <c r="P21" s="9"/>
    </row>
    <row r="22" spans="1:16">
      <c r="A22" s="12"/>
      <c r="B22" s="25">
        <v>367</v>
      </c>
      <c r="C22" s="20" t="s">
        <v>73</v>
      </c>
      <c r="D22" s="46">
        <v>153789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153789</v>
      </c>
      <c r="O22" s="47">
        <f t="shared" si="1"/>
        <v>3.8607471004669378</v>
      </c>
      <c r="P22" s="9"/>
    </row>
    <row r="23" spans="1:16" ht="15.6">
      <c r="A23" s="29" t="s">
        <v>25</v>
      </c>
      <c r="B23" s="30"/>
      <c r="C23" s="31"/>
      <c r="D23" s="32">
        <f t="shared" ref="D23:M23" si="6">SUM(D24:D41)</f>
        <v>5526212</v>
      </c>
      <c r="E23" s="32">
        <f t="shared" si="6"/>
        <v>8041228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6487502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20054942</v>
      </c>
      <c r="O23" s="45">
        <f t="shared" si="1"/>
        <v>503.46292112265905</v>
      </c>
      <c r="P23" s="10"/>
    </row>
    <row r="24" spans="1:16">
      <c r="A24" s="12"/>
      <c r="B24" s="25">
        <v>331.2</v>
      </c>
      <c r="C24" s="20" t="s">
        <v>24</v>
      </c>
      <c r="D24" s="46">
        <v>25607</v>
      </c>
      <c r="E24" s="46">
        <v>6692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32299</v>
      </c>
      <c r="O24" s="47">
        <f t="shared" si="1"/>
        <v>0.81083998594165785</v>
      </c>
      <c r="P24" s="9"/>
    </row>
    <row r="25" spans="1:16">
      <c r="A25" s="12"/>
      <c r="B25" s="25">
        <v>331.35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222568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222568</v>
      </c>
      <c r="O25" s="47">
        <f t="shared" si="1"/>
        <v>5.5873876587839533</v>
      </c>
      <c r="P25" s="9"/>
    </row>
    <row r="26" spans="1:16">
      <c r="A26" s="12"/>
      <c r="B26" s="25">
        <v>331.39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6264934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6264934</v>
      </c>
      <c r="O26" s="47">
        <f t="shared" si="1"/>
        <v>157.27604558919515</v>
      </c>
      <c r="P26" s="9"/>
    </row>
    <row r="27" spans="1:16">
      <c r="A27" s="12"/>
      <c r="B27" s="25">
        <v>331.5</v>
      </c>
      <c r="C27" s="20" t="s">
        <v>26</v>
      </c>
      <c r="D27" s="46">
        <v>1524044</v>
      </c>
      <c r="E27" s="46">
        <v>4769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1528813</v>
      </c>
      <c r="O27" s="47">
        <f t="shared" si="1"/>
        <v>38.379600341416882</v>
      </c>
      <c r="P27" s="9"/>
    </row>
    <row r="28" spans="1:16">
      <c r="A28" s="12"/>
      <c r="B28" s="25">
        <v>331.69</v>
      </c>
      <c r="C28" s="20" t="s">
        <v>104</v>
      </c>
      <c r="D28" s="46">
        <v>0</v>
      </c>
      <c r="E28" s="46">
        <v>100470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100470</v>
      </c>
      <c r="O28" s="47">
        <f t="shared" si="1"/>
        <v>2.5222172013857507</v>
      </c>
      <c r="P28" s="9"/>
    </row>
    <row r="29" spans="1:16">
      <c r="A29" s="12"/>
      <c r="B29" s="25">
        <v>334.2</v>
      </c>
      <c r="C29" s="20" t="s">
        <v>142</v>
      </c>
      <c r="D29" s="46">
        <v>0</v>
      </c>
      <c r="E29" s="46">
        <v>55500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55500</v>
      </c>
      <c r="O29" s="47">
        <f t="shared" si="1"/>
        <v>1.3932821208013255</v>
      </c>
      <c r="P29" s="9"/>
    </row>
    <row r="30" spans="1:16">
      <c r="A30" s="12"/>
      <c r="B30" s="25">
        <v>334.5</v>
      </c>
      <c r="C30" s="20" t="s">
        <v>32</v>
      </c>
      <c r="D30" s="46">
        <v>45025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45025</v>
      </c>
      <c r="O30" s="47">
        <f t="shared" si="1"/>
        <v>1.1303158106140483</v>
      </c>
      <c r="P30" s="9"/>
    </row>
    <row r="31" spans="1:16">
      <c r="A31" s="12"/>
      <c r="B31" s="25">
        <v>335.12</v>
      </c>
      <c r="C31" s="20" t="s">
        <v>112</v>
      </c>
      <c r="D31" s="46">
        <v>1002737</v>
      </c>
      <c r="E31" s="46">
        <v>298878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1301615</v>
      </c>
      <c r="O31" s="47">
        <f t="shared" si="1"/>
        <v>32.675980318321031</v>
      </c>
      <c r="P31" s="9"/>
    </row>
    <row r="32" spans="1:16">
      <c r="A32" s="12"/>
      <c r="B32" s="25">
        <v>335.14</v>
      </c>
      <c r="C32" s="20" t="s">
        <v>113</v>
      </c>
      <c r="D32" s="46">
        <v>23005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23005</v>
      </c>
      <c r="O32" s="47">
        <f t="shared" si="1"/>
        <v>0.57752171511773864</v>
      </c>
      <c r="P32" s="9"/>
    </row>
    <row r="33" spans="1:16">
      <c r="A33" s="12"/>
      <c r="B33" s="25">
        <v>335.15</v>
      </c>
      <c r="C33" s="20" t="s">
        <v>114</v>
      </c>
      <c r="D33" s="46">
        <v>13814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13814</v>
      </c>
      <c r="O33" s="47">
        <f t="shared" si="1"/>
        <v>0.34678917507656776</v>
      </c>
      <c r="P33" s="9"/>
    </row>
    <row r="34" spans="1:16">
      <c r="A34" s="12"/>
      <c r="B34" s="25">
        <v>335.18</v>
      </c>
      <c r="C34" s="20" t="s">
        <v>115</v>
      </c>
      <c r="D34" s="46">
        <v>2642451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2642451</v>
      </c>
      <c r="O34" s="47">
        <f t="shared" si="1"/>
        <v>66.336571772857354</v>
      </c>
      <c r="P34" s="9"/>
    </row>
    <row r="35" spans="1:16">
      <c r="A35" s="12"/>
      <c r="B35" s="25">
        <v>335.21</v>
      </c>
      <c r="C35" s="20" t="s">
        <v>38</v>
      </c>
      <c r="D35" s="46">
        <v>34714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34714</v>
      </c>
      <c r="O35" s="47">
        <f t="shared" si="1"/>
        <v>0.87146658633328311</v>
      </c>
      <c r="P35" s="9"/>
    </row>
    <row r="36" spans="1:16">
      <c r="A36" s="12"/>
      <c r="B36" s="25">
        <v>335.49</v>
      </c>
      <c r="C36" s="20" t="s">
        <v>39</v>
      </c>
      <c r="D36" s="46">
        <v>23606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23606</v>
      </c>
      <c r="O36" s="47">
        <f t="shared" si="1"/>
        <v>0.59260932871416383</v>
      </c>
      <c r="P36" s="9"/>
    </row>
    <row r="37" spans="1:16">
      <c r="A37" s="12"/>
      <c r="B37" s="25">
        <v>337.2</v>
      </c>
      <c r="C37" s="20" t="s">
        <v>40</v>
      </c>
      <c r="D37" s="46">
        <v>150800</v>
      </c>
      <c r="E37" s="46">
        <v>58544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8">SUM(D37:M37)</f>
        <v>209344</v>
      </c>
      <c r="O37" s="47">
        <f t="shared" ref="O37:O68" si="9">(N37/O$82)</f>
        <v>5.255409951297886</v>
      </c>
      <c r="P37" s="9"/>
    </row>
    <row r="38" spans="1:16">
      <c r="A38" s="12"/>
      <c r="B38" s="25">
        <v>337.4</v>
      </c>
      <c r="C38" s="20" t="s">
        <v>42</v>
      </c>
      <c r="D38" s="46">
        <v>0</v>
      </c>
      <c r="E38" s="46">
        <v>284765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284765</v>
      </c>
      <c r="O38" s="47">
        <f t="shared" si="9"/>
        <v>7.1487924888286392</v>
      </c>
      <c r="P38" s="9"/>
    </row>
    <row r="39" spans="1:16">
      <c r="A39" s="12"/>
      <c r="B39" s="25">
        <v>337.6</v>
      </c>
      <c r="C39" s="20" t="s">
        <v>43</v>
      </c>
      <c r="D39" s="46">
        <v>0</v>
      </c>
      <c r="E39" s="46">
        <v>227763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227763</v>
      </c>
      <c r="O39" s="47">
        <f t="shared" si="9"/>
        <v>5.7178038861274292</v>
      </c>
      <c r="P39" s="9"/>
    </row>
    <row r="40" spans="1:16">
      <c r="A40" s="12"/>
      <c r="B40" s="25">
        <v>337.7</v>
      </c>
      <c r="C40" s="20" t="s">
        <v>44</v>
      </c>
      <c r="D40" s="46">
        <v>0</v>
      </c>
      <c r="E40" s="46">
        <v>37500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37500</v>
      </c>
      <c r="O40" s="47">
        <f t="shared" si="9"/>
        <v>0.94140683837927397</v>
      </c>
      <c r="P40" s="9"/>
    </row>
    <row r="41" spans="1:16">
      <c r="A41" s="12"/>
      <c r="B41" s="25">
        <v>338</v>
      </c>
      <c r="C41" s="20" t="s">
        <v>45</v>
      </c>
      <c r="D41" s="46">
        <v>40409</v>
      </c>
      <c r="E41" s="46">
        <v>6966347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7006756</v>
      </c>
      <c r="O41" s="47">
        <f t="shared" si="9"/>
        <v>175.89888035346689</v>
      </c>
      <c r="P41" s="9"/>
    </row>
    <row r="42" spans="1:16" ht="15.6">
      <c r="A42" s="29" t="s">
        <v>50</v>
      </c>
      <c r="B42" s="30"/>
      <c r="C42" s="31"/>
      <c r="D42" s="32">
        <f t="shared" ref="D42:M42" si="10">SUM(D43:D59)</f>
        <v>8030995</v>
      </c>
      <c r="E42" s="32">
        <f t="shared" si="10"/>
        <v>2140098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36600105</v>
      </c>
      <c r="J42" s="32">
        <f t="shared" si="10"/>
        <v>5884433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52655631</v>
      </c>
      <c r="O42" s="45">
        <f t="shared" si="9"/>
        <v>1321.8765627353516</v>
      </c>
      <c r="P42" s="10"/>
    </row>
    <row r="43" spans="1:16">
      <c r="A43" s="12"/>
      <c r="B43" s="25">
        <v>341.2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5884433</v>
      </c>
      <c r="K43" s="46">
        <v>0</v>
      </c>
      <c r="L43" s="46">
        <v>0</v>
      </c>
      <c r="M43" s="46">
        <v>0</v>
      </c>
      <c r="N43" s="46">
        <f t="shared" ref="N43:N59" si="11">SUM(D43:M43)</f>
        <v>5884433</v>
      </c>
      <c r="O43" s="47">
        <f t="shared" si="9"/>
        <v>147.72387909825778</v>
      </c>
      <c r="P43" s="9"/>
    </row>
    <row r="44" spans="1:16">
      <c r="A44" s="12"/>
      <c r="B44" s="25">
        <v>341.3</v>
      </c>
      <c r="C44" s="20" t="s">
        <v>132</v>
      </c>
      <c r="D44" s="46">
        <v>1608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1608</v>
      </c>
      <c r="O44" s="47">
        <f t="shared" si="9"/>
        <v>4.0367525229703272E-2</v>
      </c>
      <c r="P44" s="9"/>
    </row>
    <row r="45" spans="1:16">
      <c r="A45" s="12"/>
      <c r="B45" s="25">
        <v>341.9</v>
      </c>
      <c r="C45" s="20" t="s">
        <v>118</v>
      </c>
      <c r="D45" s="46">
        <v>754547</v>
      </c>
      <c r="E45" s="46">
        <v>20705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775252</v>
      </c>
      <c r="O45" s="47">
        <f t="shared" si="9"/>
        <v>19.462067580458903</v>
      </c>
      <c r="P45" s="9"/>
    </row>
    <row r="46" spans="1:16">
      <c r="A46" s="12"/>
      <c r="B46" s="25">
        <v>342.1</v>
      </c>
      <c r="C46" s="20" t="s">
        <v>55</v>
      </c>
      <c r="D46" s="46">
        <v>86153</v>
      </c>
      <c r="E46" s="46">
        <v>1159584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1245737</v>
      </c>
      <c r="O46" s="47">
        <f t="shared" si="9"/>
        <v>31.273208816588845</v>
      </c>
      <c r="P46" s="9"/>
    </row>
    <row r="47" spans="1:16">
      <c r="A47" s="12"/>
      <c r="B47" s="25">
        <v>342.2</v>
      </c>
      <c r="C47" s="20" t="s">
        <v>56</v>
      </c>
      <c r="D47" s="46">
        <v>257158</v>
      </c>
      <c r="E47" s="46">
        <v>67160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324318</v>
      </c>
      <c r="O47" s="47">
        <f t="shared" si="9"/>
        <v>8.1417382135863843</v>
      </c>
      <c r="P47" s="9"/>
    </row>
    <row r="48" spans="1:16">
      <c r="A48" s="12"/>
      <c r="B48" s="25">
        <v>342.6</v>
      </c>
      <c r="C48" s="20" t="s">
        <v>57</v>
      </c>
      <c r="D48" s="46">
        <v>1162391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1162391</v>
      </c>
      <c r="O48" s="47">
        <f t="shared" si="9"/>
        <v>29.180875633880603</v>
      </c>
      <c r="P48" s="9"/>
    </row>
    <row r="49" spans="1:16">
      <c r="A49" s="12"/>
      <c r="B49" s="25">
        <v>342.9</v>
      </c>
      <c r="C49" s="20" t="s">
        <v>58</v>
      </c>
      <c r="D49" s="46">
        <v>843016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843016</v>
      </c>
      <c r="O49" s="47">
        <f t="shared" si="9"/>
        <v>21.163227393683787</v>
      </c>
      <c r="P49" s="9"/>
    </row>
    <row r="50" spans="1:16">
      <c r="A50" s="12"/>
      <c r="B50" s="25">
        <v>343.3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11194715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11194715</v>
      </c>
      <c r="O50" s="47">
        <f t="shared" si="9"/>
        <v>281.03416679218759</v>
      </c>
      <c r="P50" s="9"/>
    </row>
    <row r="51" spans="1:16">
      <c r="A51" s="12"/>
      <c r="B51" s="25">
        <v>343.4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6903183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6903183</v>
      </c>
      <c r="O51" s="47">
        <f t="shared" si="9"/>
        <v>173.29876487422806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13970468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13970468</v>
      </c>
      <c r="O52" s="47">
        <f t="shared" si="9"/>
        <v>350.71717628156853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136464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136464</v>
      </c>
      <c r="O53" s="47">
        <f t="shared" si="9"/>
        <v>3.4258171411357132</v>
      </c>
      <c r="P53" s="9"/>
    </row>
    <row r="54" spans="1:16">
      <c r="A54" s="12"/>
      <c r="B54" s="25">
        <v>343.9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4395275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4395275</v>
      </c>
      <c r="O54" s="47">
        <f t="shared" si="9"/>
        <v>110.33978510819902</v>
      </c>
      <c r="P54" s="9"/>
    </row>
    <row r="55" spans="1:16">
      <c r="A55" s="12"/>
      <c r="B55" s="25">
        <v>344.5</v>
      </c>
      <c r="C55" s="20" t="s">
        <v>119</v>
      </c>
      <c r="D55" s="46">
        <v>0</v>
      </c>
      <c r="E55" s="46">
        <v>338738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338738</v>
      </c>
      <c r="O55" s="47">
        <f t="shared" si="9"/>
        <v>8.5037405231711602</v>
      </c>
      <c r="P55" s="9"/>
    </row>
    <row r="56" spans="1:16">
      <c r="A56" s="12"/>
      <c r="B56" s="25">
        <v>344.9</v>
      </c>
      <c r="C56" s="20" t="s">
        <v>137</v>
      </c>
      <c r="D56" s="46">
        <v>0</v>
      </c>
      <c r="E56" s="46">
        <v>540176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540176</v>
      </c>
      <c r="O56" s="47">
        <f t="shared" si="9"/>
        <v>13.560676808756339</v>
      </c>
      <c r="P56" s="9"/>
    </row>
    <row r="57" spans="1:16">
      <c r="A57" s="12"/>
      <c r="B57" s="25">
        <v>347.2</v>
      </c>
      <c r="C57" s="20" t="s">
        <v>64</v>
      </c>
      <c r="D57" s="46">
        <v>187307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187307</v>
      </c>
      <c r="O57" s="47">
        <f t="shared" si="9"/>
        <v>4.7021890847015113</v>
      </c>
      <c r="P57" s="9"/>
    </row>
    <row r="58" spans="1:16">
      <c r="A58" s="12"/>
      <c r="B58" s="25">
        <v>347.5</v>
      </c>
      <c r="C58" s="20" t="s">
        <v>152</v>
      </c>
      <c r="D58" s="46">
        <v>11062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11062</v>
      </c>
      <c r="O58" s="47">
        <f t="shared" si="9"/>
        <v>0.27770246523070746</v>
      </c>
      <c r="P58" s="9"/>
    </row>
    <row r="59" spans="1:16">
      <c r="A59" s="12"/>
      <c r="B59" s="25">
        <v>349</v>
      </c>
      <c r="C59" s="20" t="s">
        <v>1</v>
      </c>
      <c r="D59" s="46">
        <v>4727753</v>
      </c>
      <c r="E59" s="46">
        <v>13735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4741488</v>
      </c>
      <c r="O59" s="47">
        <f t="shared" si="9"/>
        <v>119.03117939448713</v>
      </c>
      <c r="P59" s="9"/>
    </row>
    <row r="60" spans="1:16" ht="15.6">
      <c r="A60" s="29" t="s">
        <v>51</v>
      </c>
      <c r="B60" s="30"/>
      <c r="C60" s="31"/>
      <c r="D60" s="32">
        <f t="shared" ref="D60:M60" si="12">SUM(D61:D65)</f>
        <v>510438</v>
      </c>
      <c r="E60" s="32">
        <f t="shared" si="12"/>
        <v>327913</v>
      </c>
      <c r="F60" s="32">
        <f t="shared" si="12"/>
        <v>0</v>
      </c>
      <c r="G60" s="32">
        <f t="shared" si="12"/>
        <v>0</v>
      </c>
      <c r="H60" s="32">
        <f t="shared" si="12"/>
        <v>0</v>
      </c>
      <c r="I60" s="32">
        <f t="shared" si="12"/>
        <v>0</v>
      </c>
      <c r="J60" s="32">
        <f t="shared" si="12"/>
        <v>0</v>
      </c>
      <c r="K60" s="32">
        <f t="shared" si="12"/>
        <v>0</v>
      </c>
      <c r="L60" s="32">
        <f t="shared" si="12"/>
        <v>0</v>
      </c>
      <c r="M60" s="32">
        <f t="shared" si="12"/>
        <v>0</v>
      </c>
      <c r="N60" s="32">
        <f t="shared" ref="N60:N67" si="13">SUM(D60:M60)</f>
        <v>838351</v>
      </c>
      <c r="O60" s="45">
        <f t="shared" si="9"/>
        <v>21.046116382989407</v>
      </c>
      <c r="P60" s="10"/>
    </row>
    <row r="61" spans="1:16">
      <c r="A61" s="13"/>
      <c r="B61" s="39">
        <v>351.1</v>
      </c>
      <c r="C61" s="21" t="s">
        <v>120</v>
      </c>
      <c r="D61" s="46">
        <v>92583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92583</v>
      </c>
      <c r="O61" s="47">
        <f t="shared" si="9"/>
        <v>2.3242205151378221</v>
      </c>
      <c r="P61" s="9"/>
    </row>
    <row r="62" spans="1:16">
      <c r="A62" s="13"/>
      <c r="B62" s="39">
        <v>351.3</v>
      </c>
      <c r="C62" s="21" t="s">
        <v>67</v>
      </c>
      <c r="D62" s="46">
        <v>0</v>
      </c>
      <c r="E62" s="46">
        <v>10802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10802</v>
      </c>
      <c r="O62" s="47">
        <f t="shared" si="9"/>
        <v>0.27117537781794449</v>
      </c>
      <c r="P62" s="9"/>
    </row>
    <row r="63" spans="1:16">
      <c r="A63" s="13"/>
      <c r="B63" s="39">
        <v>354</v>
      </c>
      <c r="C63" s="21" t="s">
        <v>68</v>
      </c>
      <c r="D63" s="46">
        <v>417855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417855</v>
      </c>
      <c r="O63" s="47">
        <f t="shared" si="9"/>
        <v>10.489908118692574</v>
      </c>
      <c r="P63" s="9"/>
    </row>
    <row r="64" spans="1:16">
      <c r="A64" s="13"/>
      <c r="B64" s="39">
        <v>355</v>
      </c>
      <c r="C64" s="21" t="s">
        <v>90</v>
      </c>
      <c r="D64" s="46">
        <v>0</v>
      </c>
      <c r="E64" s="46">
        <v>193572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193572</v>
      </c>
      <c r="O64" s="47">
        <f t="shared" si="9"/>
        <v>4.8594667871667419</v>
      </c>
      <c r="P64" s="9"/>
    </row>
    <row r="65" spans="1:119">
      <c r="A65" s="13"/>
      <c r="B65" s="39">
        <v>356</v>
      </c>
      <c r="C65" s="21" t="s">
        <v>91</v>
      </c>
      <c r="D65" s="46">
        <v>0</v>
      </c>
      <c r="E65" s="46">
        <v>123539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123539</v>
      </c>
      <c r="O65" s="47">
        <f t="shared" si="9"/>
        <v>3.1013455841743234</v>
      </c>
      <c r="P65" s="9"/>
    </row>
    <row r="66" spans="1:119" ht="15.6">
      <c r="A66" s="29" t="s">
        <v>4</v>
      </c>
      <c r="B66" s="30"/>
      <c r="C66" s="31"/>
      <c r="D66" s="32">
        <f t="shared" ref="D66:M66" si="14">SUM(D67:D74)</f>
        <v>3486827</v>
      </c>
      <c r="E66" s="32">
        <f t="shared" si="14"/>
        <v>727367</v>
      </c>
      <c r="F66" s="32">
        <f t="shared" si="14"/>
        <v>0</v>
      </c>
      <c r="G66" s="32">
        <f t="shared" si="14"/>
        <v>1677787</v>
      </c>
      <c r="H66" s="32">
        <f t="shared" si="14"/>
        <v>0</v>
      </c>
      <c r="I66" s="32">
        <f t="shared" si="14"/>
        <v>1110299</v>
      </c>
      <c r="J66" s="32">
        <f t="shared" si="14"/>
        <v>4343</v>
      </c>
      <c r="K66" s="32">
        <f t="shared" si="14"/>
        <v>27617404</v>
      </c>
      <c r="L66" s="32">
        <f t="shared" si="14"/>
        <v>0</v>
      </c>
      <c r="M66" s="32">
        <f t="shared" si="14"/>
        <v>0</v>
      </c>
      <c r="N66" s="32">
        <f t="shared" si="13"/>
        <v>34624027</v>
      </c>
      <c r="O66" s="45">
        <f t="shared" si="9"/>
        <v>869.20788773409652</v>
      </c>
      <c r="P66" s="10"/>
    </row>
    <row r="67" spans="1:119">
      <c r="A67" s="12"/>
      <c r="B67" s="25">
        <v>361.1</v>
      </c>
      <c r="C67" s="20" t="s">
        <v>69</v>
      </c>
      <c r="D67" s="46">
        <v>906653</v>
      </c>
      <c r="E67" s="46">
        <v>260212</v>
      </c>
      <c r="F67" s="46">
        <v>0</v>
      </c>
      <c r="G67" s="46">
        <v>1174178</v>
      </c>
      <c r="H67" s="46">
        <v>0</v>
      </c>
      <c r="I67" s="46">
        <v>1137793</v>
      </c>
      <c r="J67" s="46">
        <v>0</v>
      </c>
      <c r="K67" s="46">
        <v>4052972</v>
      </c>
      <c r="L67" s="46">
        <v>0</v>
      </c>
      <c r="M67" s="46">
        <v>0</v>
      </c>
      <c r="N67" s="46">
        <f t="shared" si="13"/>
        <v>7531808</v>
      </c>
      <c r="O67" s="47">
        <f t="shared" si="9"/>
        <v>189.07988150825926</v>
      </c>
      <c r="P67" s="9"/>
    </row>
    <row r="68" spans="1:119">
      <c r="A68" s="12"/>
      <c r="B68" s="25">
        <v>361.3</v>
      </c>
      <c r="C68" s="20" t="s">
        <v>70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7186338</v>
      </c>
      <c r="L68" s="46">
        <v>0</v>
      </c>
      <c r="M68" s="46">
        <v>0</v>
      </c>
      <c r="N68" s="46">
        <f t="shared" ref="N68:N74" si="15">SUM(D68:M68)</f>
        <v>7186338</v>
      </c>
      <c r="O68" s="47">
        <f t="shared" si="9"/>
        <v>180.40713962946228</v>
      </c>
      <c r="P68" s="9"/>
    </row>
    <row r="69" spans="1:119">
      <c r="A69" s="12"/>
      <c r="B69" s="25">
        <v>362</v>
      </c>
      <c r="C69" s="20" t="s">
        <v>71</v>
      </c>
      <c r="D69" s="46">
        <v>444304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444304</v>
      </c>
      <c r="O69" s="47">
        <f t="shared" ref="O69:O80" si="16">(N69/O$82)</f>
        <v>11.153888637847066</v>
      </c>
      <c r="P69" s="9"/>
    </row>
    <row r="70" spans="1:119">
      <c r="A70" s="12"/>
      <c r="B70" s="25">
        <v>364</v>
      </c>
      <c r="C70" s="20" t="s">
        <v>122</v>
      </c>
      <c r="D70" s="46">
        <v>3390</v>
      </c>
      <c r="E70" s="46">
        <v>0</v>
      </c>
      <c r="F70" s="46">
        <v>0</v>
      </c>
      <c r="G70" s="46">
        <v>0</v>
      </c>
      <c r="H70" s="46">
        <v>0</v>
      </c>
      <c r="I70" s="46">
        <v>-37160</v>
      </c>
      <c r="J70" s="46">
        <v>4343</v>
      </c>
      <c r="K70" s="46">
        <v>0</v>
      </c>
      <c r="L70" s="46">
        <v>0</v>
      </c>
      <c r="M70" s="46">
        <v>0</v>
      </c>
      <c r="N70" s="46">
        <f t="shared" si="15"/>
        <v>-29427</v>
      </c>
      <c r="O70" s="47">
        <f t="shared" si="16"/>
        <v>-0.7387407742129839</v>
      </c>
      <c r="P70" s="9"/>
    </row>
    <row r="71" spans="1:119">
      <c r="A71" s="12"/>
      <c r="B71" s="25">
        <v>366</v>
      </c>
      <c r="C71" s="20" t="s">
        <v>101</v>
      </c>
      <c r="D71" s="46">
        <v>883369</v>
      </c>
      <c r="E71" s="46">
        <v>97753</v>
      </c>
      <c r="F71" s="46">
        <v>0</v>
      </c>
      <c r="G71" s="46">
        <v>196009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1177131</v>
      </c>
      <c r="O71" s="47">
        <f t="shared" si="16"/>
        <v>29.550911281819552</v>
      </c>
      <c r="P71" s="9"/>
    </row>
    <row r="72" spans="1:119">
      <c r="A72" s="12"/>
      <c r="B72" s="25">
        <v>368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16378094</v>
      </c>
      <c r="L72" s="46">
        <v>0</v>
      </c>
      <c r="M72" s="46">
        <v>0</v>
      </c>
      <c r="N72" s="46">
        <f t="shared" si="15"/>
        <v>16378094</v>
      </c>
      <c r="O72" s="47">
        <f t="shared" si="16"/>
        <v>411.15865843249486</v>
      </c>
      <c r="P72" s="9"/>
    </row>
    <row r="73" spans="1:119">
      <c r="A73" s="12"/>
      <c r="B73" s="25">
        <v>369.4</v>
      </c>
      <c r="C73" s="20" t="s">
        <v>75</v>
      </c>
      <c r="D73" s="46">
        <v>1307024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1307024</v>
      </c>
      <c r="O73" s="47">
        <f t="shared" si="16"/>
        <v>32.811768840688856</v>
      </c>
      <c r="P73" s="9"/>
    </row>
    <row r="74" spans="1:119">
      <c r="A74" s="12"/>
      <c r="B74" s="25">
        <v>369.9</v>
      </c>
      <c r="C74" s="20" t="s">
        <v>76</v>
      </c>
      <c r="D74" s="46">
        <v>-57913</v>
      </c>
      <c r="E74" s="46">
        <v>369402</v>
      </c>
      <c r="F74" s="46">
        <v>0</v>
      </c>
      <c r="G74" s="46">
        <v>307600</v>
      </c>
      <c r="H74" s="46">
        <v>0</v>
      </c>
      <c r="I74" s="46">
        <v>9666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628755</v>
      </c>
      <c r="O74" s="47">
        <f t="shared" si="16"/>
        <v>15.784380177737612</v>
      </c>
      <c r="P74" s="9"/>
    </row>
    <row r="75" spans="1:119" ht="15.6">
      <c r="A75" s="29" t="s">
        <v>52</v>
      </c>
      <c r="B75" s="30"/>
      <c r="C75" s="31"/>
      <c r="D75" s="32">
        <f t="shared" ref="D75:M75" si="17">SUM(D76:D79)</f>
        <v>1948549</v>
      </c>
      <c r="E75" s="32">
        <f t="shared" si="17"/>
        <v>0</v>
      </c>
      <c r="F75" s="32">
        <f t="shared" si="17"/>
        <v>3306824</v>
      </c>
      <c r="G75" s="32">
        <f t="shared" si="17"/>
        <v>0</v>
      </c>
      <c r="H75" s="32">
        <f t="shared" si="17"/>
        <v>0</v>
      </c>
      <c r="I75" s="32">
        <f t="shared" si="17"/>
        <v>2938284</v>
      </c>
      <c r="J75" s="32">
        <f t="shared" si="17"/>
        <v>0</v>
      </c>
      <c r="K75" s="32">
        <f t="shared" si="17"/>
        <v>0</v>
      </c>
      <c r="L75" s="32">
        <f t="shared" si="17"/>
        <v>0</v>
      </c>
      <c r="M75" s="32">
        <f t="shared" si="17"/>
        <v>0</v>
      </c>
      <c r="N75" s="32">
        <f t="shared" ref="N75:N80" si="18">SUM(D75:M75)</f>
        <v>8193657</v>
      </c>
      <c r="O75" s="45">
        <f t="shared" si="16"/>
        <v>205.69505949691219</v>
      </c>
      <c r="P75" s="9"/>
    </row>
    <row r="76" spans="1:119">
      <c r="A76" s="12"/>
      <c r="B76" s="25">
        <v>381</v>
      </c>
      <c r="C76" s="20" t="s">
        <v>77</v>
      </c>
      <c r="D76" s="46">
        <v>1500000</v>
      </c>
      <c r="E76" s="46">
        <v>0</v>
      </c>
      <c r="F76" s="46">
        <v>3306824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4806824</v>
      </c>
      <c r="O76" s="47">
        <f t="shared" si="16"/>
        <v>120.67138625294974</v>
      </c>
      <c r="P76" s="9"/>
    </row>
    <row r="77" spans="1:119">
      <c r="A77" s="12"/>
      <c r="B77" s="25">
        <v>383</v>
      </c>
      <c r="C77" s="20" t="s">
        <v>148</v>
      </c>
      <c r="D77" s="46">
        <v>448549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448549</v>
      </c>
      <c r="O77" s="47">
        <f t="shared" si="16"/>
        <v>11.260455891951599</v>
      </c>
      <c r="P77" s="9"/>
    </row>
    <row r="78" spans="1:119">
      <c r="A78" s="12"/>
      <c r="B78" s="25">
        <v>389.5</v>
      </c>
      <c r="C78" s="20" t="s">
        <v>149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8000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8000</v>
      </c>
      <c r="O78" s="47">
        <f t="shared" si="16"/>
        <v>0.20083345885424511</v>
      </c>
      <c r="P78" s="9"/>
    </row>
    <row r="79" spans="1:119" ht="15.6" thickBot="1">
      <c r="A79" s="12"/>
      <c r="B79" s="25">
        <v>389.9</v>
      </c>
      <c r="C79" s="20" t="s">
        <v>123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2930284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2930284</v>
      </c>
      <c r="O79" s="47">
        <f t="shared" si="16"/>
        <v>73.562383893156607</v>
      </c>
      <c r="P79" s="9"/>
    </row>
    <row r="80" spans="1:119" ht="16.2" thickBot="1">
      <c r="A80" s="14" t="s">
        <v>65</v>
      </c>
      <c r="B80" s="23"/>
      <c r="C80" s="22"/>
      <c r="D80" s="15">
        <f t="shared" ref="D80:M80" si="19">SUM(D5,D13,D23,D42,D60,D66,D75)</f>
        <v>64787537</v>
      </c>
      <c r="E80" s="15">
        <f t="shared" si="19"/>
        <v>21283293</v>
      </c>
      <c r="F80" s="15">
        <f t="shared" si="19"/>
        <v>5543830</v>
      </c>
      <c r="G80" s="15">
        <f t="shared" si="19"/>
        <v>1677787</v>
      </c>
      <c r="H80" s="15">
        <f t="shared" si="19"/>
        <v>0</v>
      </c>
      <c r="I80" s="15">
        <f t="shared" si="19"/>
        <v>48477734</v>
      </c>
      <c r="J80" s="15">
        <f t="shared" si="19"/>
        <v>5888776</v>
      </c>
      <c r="K80" s="15">
        <f t="shared" si="19"/>
        <v>27617404</v>
      </c>
      <c r="L80" s="15">
        <f t="shared" si="19"/>
        <v>0</v>
      </c>
      <c r="M80" s="15">
        <f t="shared" si="19"/>
        <v>0</v>
      </c>
      <c r="N80" s="15">
        <f t="shared" si="18"/>
        <v>175276361</v>
      </c>
      <c r="O80" s="38">
        <f t="shared" si="16"/>
        <v>4400.1697293769139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153</v>
      </c>
      <c r="M82" s="118"/>
      <c r="N82" s="118"/>
      <c r="O82" s="43">
        <v>39834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95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29149462</v>
      </c>
      <c r="E5" s="27">
        <f t="shared" si="0"/>
        <v>5668074</v>
      </c>
      <c r="F5" s="27">
        <f t="shared" si="0"/>
        <v>2555025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37372561</v>
      </c>
      <c r="O5" s="33">
        <f t="shared" ref="O5:O36" si="1">(N5/O$79)</f>
        <v>956.9457930045578</v>
      </c>
      <c r="P5" s="6"/>
    </row>
    <row r="6" spans="1:133">
      <c r="A6" s="12"/>
      <c r="B6" s="25">
        <v>311</v>
      </c>
      <c r="C6" s="20" t="s">
        <v>3</v>
      </c>
      <c r="D6" s="46">
        <v>22727626</v>
      </c>
      <c r="E6" s="46">
        <v>5668074</v>
      </c>
      <c r="F6" s="46">
        <v>2555025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30950725</v>
      </c>
      <c r="O6" s="47">
        <f t="shared" si="1"/>
        <v>792.51101039586217</v>
      </c>
      <c r="P6" s="9"/>
    </row>
    <row r="7" spans="1:133">
      <c r="A7" s="12"/>
      <c r="B7" s="25">
        <v>314.10000000000002</v>
      </c>
      <c r="C7" s="20" t="s">
        <v>11</v>
      </c>
      <c r="D7" s="46">
        <v>3594128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3594128</v>
      </c>
      <c r="O7" s="47">
        <f t="shared" si="1"/>
        <v>92.029702463256001</v>
      </c>
      <c r="P7" s="9"/>
    </row>
    <row r="8" spans="1:133">
      <c r="A8" s="12"/>
      <c r="B8" s="25">
        <v>314.3</v>
      </c>
      <c r="C8" s="20" t="s">
        <v>12</v>
      </c>
      <c r="D8" s="46">
        <v>1003115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1003115</v>
      </c>
      <c r="O8" s="47">
        <f t="shared" si="1"/>
        <v>25.685333128488757</v>
      </c>
      <c r="P8" s="9"/>
    </row>
    <row r="9" spans="1:133">
      <c r="A9" s="12"/>
      <c r="B9" s="25">
        <v>314.39999999999998</v>
      </c>
      <c r="C9" s="20" t="s">
        <v>13</v>
      </c>
      <c r="D9" s="46">
        <v>49988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49988</v>
      </c>
      <c r="O9" s="47">
        <f t="shared" si="1"/>
        <v>1.2799713217596149</v>
      </c>
      <c r="P9" s="9"/>
    </row>
    <row r="10" spans="1:133">
      <c r="A10" s="12"/>
      <c r="B10" s="25">
        <v>315</v>
      </c>
      <c r="C10" s="20" t="s">
        <v>110</v>
      </c>
      <c r="D10" s="46">
        <v>1262458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1262458</v>
      </c>
      <c r="O10" s="47">
        <f t="shared" si="1"/>
        <v>32.325958928662878</v>
      </c>
      <c r="P10" s="9"/>
    </row>
    <row r="11" spans="1:133">
      <c r="A11" s="12"/>
      <c r="B11" s="25">
        <v>316</v>
      </c>
      <c r="C11" s="20" t="s">
        <v>111</v>
      </c>
      <c r="D11" s="46">
        <v>398253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398253</v>
      </c>
      <c r="O11" s="47">
        <f t="shared" si="1"/>
        <v>10.197495775080657</v>
      </c>
      <c r="P11" s="9"/>
    </row>
    <row r="12" spans="1:133">
      <c r="A12" s="12"/>
      <c r="B12" s="25">
        <v>319</v>
      </c>
      <c r="C12" s="20" t="s">
        <v>16</v>
      </c>
      <c r="D12" s="46">
        <v>113894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113894</v>
      </c>
      <c r="O12" s="47">
        <f t="shared" si="1"/>
        <v>2.9163209914477388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SUM(D14:D22)</f>
        <v>12261844</v>
      </c>
      <c r="E13" s="32">
        <f t="shared" si="3"/>
        <v>38749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520923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12821516</v>
      </c>
      <c r="O13" s="45">
        <f t="shared" si="1"/>
        <v>328.30224816920162</v>
      </c>
      <c r="P13" s="10"/>
    </row>
    <row r="14" spans="1:133">
      <c r="A14" s="12"/>
      <c r="B14" s="25">
        <v>322</v>
      </c>
      <c r="C14" s="20" t="s">
        <v>0</v>
      </c>
      <c r="D14" s="46">
        <v>2023303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2023303</v>
      </c>
      <c r="O14" s="47">
        <f t="shared" si="1"/>
        <v>51.807830183848004</v>
      </c>
      <c r="P14" s="9"/>
    </row>
    <row r="15" spans="1:133">
      <c r="A15" s="12"/>
      <c r="B15" s="25">
        <v>323.10000000000002</v>
      </c>
      <c r="C15" s="20" t="s">
        <v>18</v>
      </c>
      <c r="D15" s="46">
        <v>2544202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2544202</v>
      </c>
      <c r="O15" s="47">
        <f t="shared" si="1"/>
        <v>65.145746914528601</v>
      </c>
      <c r="P15" s="9"/>
    </row>
    <row r="16" spans="1:133">
      <c r="A16" s="12"/>
      <c r="B16" s="25">
        <v>323.39999999999998</v>
      </c>
      <c r="C16" s="20" t="s">
        <v>19</v>
      </c>
      <c r="D16" s="46">
        <v>21303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21303</v>
      </c>
      <c r="O16" s="47">
        <f t="shared" si="1"/>
        <v>0.54547549546781382</v>
      </c>
      <c r="P16" s="9"/>
    </row>
    <row r="17" spans="1:16">
      <c r="A17" s="12"/>
      <c r="B17" s="25">
        <v>323.89999999999998</v>
      </c>
      <c r="C17" s="20" t="s">
        <v>20</v>
      </c>
      <c r="D17" s="46">
        <v>51250</v>
      </c>
      <c r="E17" s="46">
        <v>38749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89999</v>
      </c>
      <c r="O17" s="47">
        <f t="shared" si="1"/>
        <v>2.3044758539458186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23310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23310</v>
      </c>
      <c r="O18" s="47">
        <f t="shared" si="1"/>
        <v>0.59686587801505608</v>
      </c>
      <c r="P18" s="9"/>
    </row>
    <row r="19" spans="1:16">
      <c r="A19" s="12"/>
      <c r="B19" s="25">
        <v>324.22000000000003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463913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463913</v>
      </c>
      <c r="O19" s="47">
        <f t="shared" si="1"/>
        <v>11.878757617657602</v>
      </c>
      <c r="P19" s="9"/>
    </row>
    <row r="20" spans="1:16">
      <c r="A20" s="12"/>
      <c r="B20" s="25">
        <v>325.2</v>
      </c>
      <c r="C20" s="20" t="s">
        <v>22</v>
      </c>
      <c r="D20" s="46">
        <v>6935305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6935305</v>
      </c>
      <c r="O20" s="47">
        <f t="shared" si="1"/>
        <v>177.58244994110717</v>
      </c>
      <c r="P20" s="9"/>
    </row>
    <row r="21" spans="1:16">
      <c r="A21" s="12"/>
      <c r="B21" s="25">
        <v>329</v>
      </c>
      <c r="C21" s="20" t="s">
        <v>23</v>
      </c>
      <c r="D21" s="46">
        <v>505730</v>
      </c>
      <c r="E21" s="46">
        <v>0</v>
      </c>
      <c r="F21" s="46">
        <v>0</v>
      </c>
      <c r="G21" s="46">
        <v>0</v>
      </c>
      <c r="H21" s="46">
        <v>0</v>
      </c>
      <c r="I21" s="46">
        <v>33700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5">SUM(D21:M21)</f>
        <v>539430</v>
      </c>
      <c r="O21" s="47">
        <f t="shared" si="1"/>
        <v>13.812413581195267</v>
      </c>
      <c r="P21" s="9"/>
    </row>
    <row r="22" spans="1:16">
      <c r="A22" s="12"/>
      <c r="B22" s="25">
        <v>367</v>
      </c>
      <c r="C22" s="20" t="s">
        <v>73</v>
      </c>
      <c r="D22" s="46">
        <v>180751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180751</v>
      </c>
      <c r="O22" s="47">
        <f t="shared" si="1"/>
        <v>4.628232703436268</v>
      </c>
      <c r="P22" s="9"/>
    </row>
    <row r="23" spans="1:16" ht="15.6">
      <c r="A23" s="29" t="s">
        <v>25</v>
      </c>
      <c r="B23" s="30"/>
      <c r="C23" s="31"/>
      <c r="D23" s="32">
        <f t="shared" ref="D23:M23" si="6">SUM(D24:D39)</f>
        <v>3830197</v>
      </c>
      <c r="E23" s="32">
        <f t="shared" si="6"/>
        <v>7686070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500872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12017139</v>
      </c>
      <c r="O23" s="45">
        <f t="shared" si="1"/>
        <v>307.70571516361963</v>
      </c>
      <c r="P23" s="10"/>
    </row>
    <row r="24" spans="1:16">
      <c r="A24" s="12"/>
      <c r="B24" s="25">
        <v>331.2</v>
      </c>
      <c r="C24" s="20" t="s">
        <v>24</v>
      </c>
      <c r="D24" s="46">
        <v>45731</v>
      </c>
      <c r="E24" s="46">
        <v>63891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109622</v>
      </c>
      <c r="O24" s="47">
        <f t="shared" si="1"/>
        <v>2.8069339888359708</v>
      </c>
      <c r="P24" s="9"/>
    </row>
    <row r="25" spans="1:16">
      <c r="A25" s="12"/>
      <c r="B25" s="25">
        <v>331.35</v>
      </c>
      <c r="C25" s="20" t="s">
        <v>147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109841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109841</v>
      </c>
      <c r="O25" s="47">
        <f t="shared" si="1"/>
        <v>2.8125416090541302</v>
      </c>
      <c r="P25" s="9"/>
    </row>
    <row r="26" spans="1:16">
      <c r="A26" s="12"/>
      <c r="B26" s="25">
        <v>331.39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391031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391031</v>
      </c>
      <c r="O26" s="47">
        <f t="shared" si="1"/>
        <v>10.012572335740257</v>
      </c>
      <c r="P26" s="9"/>
    </row>
    <row r="27" spans="1:16">
      <c r="A27" s="12"/>
      <c r="B27" s="25">
        <v>331.5</v>
      </c>
      <c r="C27" s="20" t="s">
        <v>26</v>
      </c>
      <c r="D27" s="46">
        <v>0</v>
      </c>
      <c r="E27" s="46">
        <v>144073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144073</v>
      </c>
      <c r="O27" s="47">
        <f t="shared" si="1"/>
        <v>3.689071541967532</v>
      </c>
      <c r="P27" s="9"/>
    </row>
    <row r="28" spans="1:16">
      <c r="A28" s="12"/>
      <c r="B28" s="25">
        <v>331.69</v>
      </c>
      <c r="C28" s="20" t="s">
        <v>104</v>
      </c>
      <c r="D28" s="46">
        <v>0</v>
      </c>
      <c r="E28" s="46">
        <v>172450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172450</v>
      </c>
      <c r="O28" s="47">
        <f t="shared" si="1"/>
        <v>4.4156808521534288</v>
      </c>
      <c r="P28" s="9"/>
    </row>
    <row r="29" spans="1:16">
      <c r="A29" s="12"/>
      <c r="B29" s="25">
        <v>334.2</v>
      </c>
      <c r="C29" s="20" t="s">
        <v>142</v>
      </c>
      <c r="D29" s="46">
        <v>0</v>
      </c>
      <c r="E29" s="46">
        <v>3394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3394</v>
      </c>
      <c r="O29" s="47">
        <f t="shared" si="1"/>
        <v>8.6905310595585594E-2</v>
      </c>
      <c r="P29" s="9"/>
    </row>
    <row r="30" spans="1:16">
      <c r="A30" s="12"/>
      <c r="B30" s="25">
        <v>335.12</v>
      </c>
      <c r="C30" s="20" t="s">
        <v>112</v>
      </c>
      <c r="D30" s="46">
        <v>961612</v>
      </c>
      <c r="E30" s="46">
        <v>297241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1258853</v>
      </c>
      <c r="O30" s="47">
        <f t="shared" si="1"/>
        <v>32.233650842423309</v>
      </c>
      <c r="P30" s="9"/>
    </row>
    <row r="31" spans="1:16">
      <c r="A31" s="12"/>
      <c r="B31" s="25">
        <v>335.14</v>
      </c>
      <c r="C31" s="20" t="s">
        <v>113</v>
      </c>
      <c r="D31" s="46">
        <v>22755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22755</v>
      </c>
      <c r="O31" s="47">
        <f t="shared" si="1"/>
        <v>0.58265478568136431</v>
      </c>
      <c r="P31" s="9"/>
    </row>
    <row r="32" spans="1:16">
      <c r="A32" s="12"/>
      <c r="B32" s="25">
        <v>335.15</v>
      </c>
      <c r="C32" s="20" t="s">
        <v>114</v>
      </c>
      <c r="D32" s="46">
        <v>14131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14131</v>
      </c>
      <c r="O32" s="47">
        <f t="shared" si="1"/>
        <v>0.36183233471603421</v>
      </c>
      <c r="P32" s="9"/>
    </row>
    <row r="33" spans="1:16">
      <c r="A33" s="12"/>
      <c r="B33" s="25">
        <v>335.18</v>
      </c>
      <c r="C33" s="20" t="s">
        <v>115</v>
      </c>
      <c r="D33" s="46">
        <v>2677051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2677051</v>
      </c>
      <c r="O33" s="47">
        <f t="shared" si="1"/>
        <v>68.547421518922519</v>
      </c>
      <c r="P33" s="9"/>
    </row>
    <row r="34" spans="1:16">
      <c r="A34" s="12"/>
      <c r="B34" s="25">
        <v>335.21</v>
      </c>
      <c r="C34" s="20" t="s">
        <v>38</v>
      </c>
      <c r="D34" s="46">
        <v>34990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34990</v>
      </c>
      <c r="O34" s="47">
        <f t="shared" si="1"/>
        <v>0.89593895631689457</v>
      </c>
      <c r="P34" s="9"/>
    </row>
    <row r="35" spans="1:16">
      <c r="A35" s="12"/>
      <c r="B35" s="25">
        <v>335.49</v>
      </c>
      <c r="C35" s="20" t="s">
        <v>39</v>
      </c>
      <c r="D35" s="46">
        <v>32327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32327</v>
      </c>
      <c r="O35" s="47">
        <f t="shared" si="1"/>
        <v>0.82775131868694629</v>
      </c>
      <c r="P35" s="9"/>
    </row>
    <row r="36" spans="1:16">
      <c r="A36" s="12"/>
      <c r="B36" s="25">
        <v>337.2</v>
      </c>
      <c r="C36" s="20" t="s">
        <v>40</v>
      </c>
      <c r="D36" s="46">
        <v>41600</v>
      </c>
      <c r="E36" s="46">
        <v>167220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208820</v>
      </c>
      <c r="O36" s="47">
        <f t="shared" si="1"/>
        <v>5.3469554975162596</v>
      </c>
      <c r="P36" s="9"/>
    </row>
    <row r="37" spans="1:16">
      <c r="A37" s="12"/>
      <c r="B37" s="25">
        <v>337.4</v>
      </c>
      <c r="C37" s="20" t="s">
        <v>42</v>
      </c>
      <c r="D37" s="46">
        <v>0</v>
      </c>
      <c r="E37" s="46">
        <v>214905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214905</v>
      </c>
      <c r="O37" s="47">
        <f t="shared" ref="O37:O68" si="8">(N37/O$79)</f>
        <v>5.5027654017514207</v>
      </c>
      <c r="P37" s="9"/>
    </row>
    <row r="38" spans="1:16">
      <c r="A38" s="12"/>
      <c r="B38" s="25">
        <v>337.6</v>
      </c>
      <c r="C38" s="20" t="s">
        <v>43</v>
      </c>
      <c r="D38" s="46">
        <v>0</v>
      </c>
      <c r="E38" s="46">
        <v>180874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180874</v>
      </c>
      <c r="O38" s="47">
        <f t="shared" si="8"/>
        <v>4.6313821887642748</v>
      </c>
      <c r="P38" s="9"/>
    </row>
    <row r="39" spans="1:16">
      <c r="A39" s="12"/>
      <c r="B39" s="25">
        <v>338</v>
      </c>
      <c r="C39" s="20" t="s">
        <v>45</v>
      </c>
      <c r="D39" s="46">
        <v>0</v>
      </c>
      <c r="E39" s="46">
        <v>6442022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6442022</v>
      </c>
      <c r="O39" s="47">
        <f t="shared" si="8"/>
        <v>164.95165668049367</v>
      </c>
      <c r="P39" s="9"/>
    </row>
    <row r="40" spans="1:16" ht="15.6">
      <c r="A40" s="29" t="s">
        <v>50</v>
      </c>
      <c r="B40" s="30"/>
      <c r="C40" s="31"/>
      <c r="D40" s="32">
        <f t="shared" ref="D40:M40" si="9">SUM(D41:D57)</f>
        <v>7296847</v>
      </c>
      <c r="E40" s="32">
        <f t="shared" si="9"/>
        <v>2136379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36439178</v>
      </c>
      <c r="J40" s="32">
        <f t="shared" si="9"/>
        <v>6516572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52388976</v>
      </c>
      <c r="O40" s="45">
        <f t="shared" si="8"/>
        <v>1341.4496850514672</v>
      </c>
      <c r="P40" s="10"/>
    </row>
    <row r="41" spans="1:16">
      <c r="A41" s="12"/>
      <c r="B41" s="25">
        <v>341.2</v>
      </c>
      <c r="C41" s="20" t="s">
        <v>117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6516572</v>
      </c>
      <c r="K41" s="46">
        <v>0</v>
      </c>
      <c r="L41" s="46">
        <v>0</v>
      </c>
      <c r="M41" s="46">
        <v>0</v>
      </c>
      <c r="N41" s="46">
        <f t="shared" ref="N41:N57" si="10">SUM(D41:M41)</f>
        <v>6516572</v>
      </c>
      <c r="O41" s="47">
        <f t="shared" si="8"/>
        <v>166.8605520561274</v>
      </c>
      <c r="P41" s="9"/>
    </row>
    <row r="42" spans="1:16">
      <c r="A42" s="12"/>
      <c r="B42" s="25">
        <v>341.3</v>
      </c>
      <c r="C42" s="20" t="s">
        <v>132</v>
      </c>
      <c r="D42" s="46">
        <v>942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942</v>
      </c>
      <c r="O42" s="47">
        <f t="shared" si="8"/>
        <v>2.4120448609617453E-2</v>
      </c>
      <c r="P42" s="9"/>
    </row>
    <row r="43" spans="1:16">
      <c r="A43" s="12"/>
      <c r="B43" s="25">
        <v>341.9</v>
      </c>
      <c r="C43" s="20" t="s">
        <v>118</v>
      </c>
      <c r="D43" s="46">
        <v>1159679</v>
      </c>
      <c r="E43" s="46">
        <v>17754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1177433</v>
      </c>
      <c r="O43" s="47">
        <f t="shared" si="8"/>
        <v>30.148845188713064</v>
      </c>
      <c r="P43" s="9"/>
    </row>
    <row r="44" spans="1:16">
      <c r="A44" s="12"/>
      <c r="B44" s="25">
        <v>342.1</v>
      </c>
      <c r="C44" s="20" t="s">
        <v>55</v>
      </c>
      <c r="D44" s="46">
        <v>101017</v>
      </c>
      <c r="E44" s="46">
        <v>1290893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1391910</v>
      </c>
      <c r="O44" s="47">
        <f t="shared" si="8"/>
        <v>35.640651405745892</v>
      </c>
      <c r="P44" s="9"/>
    </row>
    <row r="45" spans="1:16">
      <c r="A45" s="12"/>
      <c r="B45" s="25">
        <v>342.2</v>
      </c>
      <c r="C45" s="20" t="s">
        <v>56</v>
      </c>
      <c r="D45" s="46">
        <v>119484</v>
      </c>
      <c r="E45" s="46">
        <v>47146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166630</v>
      </c>
      <c r="O45" s="47">
        <f t="shared" si="8"/>
        <v>4.2666564244379579</v>
      </c>
      <c r="P45" s="9"/>
    </row>
    <row r="46" spans="1:16">
      <c r="A46" s="12"/>
      <c r="B46" s="25">
        <v>342.6</v>
      </c>
      <c r="C46" s="20" t="s">
        <v>57</v>
      </c>
      <c r="D46" s="46">
        <v>955364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955364</v>
      </c>
      <c r="O46" s="47">
        <f t="shared" si="8"/>
        <v>24.462641470784042</v>
      </c>
      <c r="P46" s="9"/>
    </row>
    <row r="47" spans="1:16">
      <c r="A47" s="12"/>
      <c r="B47" s="25">
        <v>342.9</v>
      </c>
      <c r="C47" s="20" t="s">
        <v>58</v>
      </c>
      <c r="D47" s="46">
        <v>692203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692203</v>
      </c>
      <c r="O47" s="47">
        <f t="shared" si="8"/>
        <v>17.724253597582834</v>
      </c>
      <c r="P47" s="9"/>
    </row>
    <row r="48" spans="1:16">
      <c r="A48" s="12"/>
      <c r="B48" s="25">
        <v>343.3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11060397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11060397</v>
      </c>
      <c r="O48" s="47">
        <f t="shared" si="8"/>
        <v>283.20778921493314</v>
      </c>
      <c r="P48" s="9"/>
    </row>
    <row r="49" spans="1:16">
      <c r="A49" s="12"/>
      <c r="B49" s="25">
        <v>343.4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6568355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6568355</v>
      </c>
      <c r="O49" s="47">
        <f t="shared" si="8"/>
        <v>168.18648537921851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14322905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14322905</v>
      </c>
      <c r="O50" s="47">
        <f t="shared" si="8"/>
        <v>366.74617196702002</v>
      </c>
      <c r="P50" s="9"/>
    </row>
    <row r="51" spans="1:16">
      <c r="A51" s="12"/>
      <c r="B51" s="25">
        <v>343.8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202891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202891</v>
      </c>
      <c r="O51" s="47">
        <f t="shared" si="8"/>
        <v>5.195140062477595</v>
      </c>
      <c r="P51" s="9"/>
    </row>
    <row r="52" spans="1:16">
      <c r="A52" s="12"/>
      <c r="B52" s="25">
        <v>343.9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4284630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4284630</v>
      </c>
      <c r="O52" s="47">
        <f t="shared" si="8"/>
        <v>109.71040098325396</v>
      </c>
      <c r="P52" s="9"/>
    </row>
    <row r="53" spans="1:16">
      <c r="A53" s="12"/>
      <c r="B53" s="25">
        <v>344.5</v>
      </c>
      <c r="C53" s="20" t="s">
        <v>119</v>
      </c>
      <c r="D53" s="46">
        <v>0</v>
      </c>
      <c r="E53" s="46">
        <v>223125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223125</v>
      </c>
      <c r="O53" s="47">
        <f t="shared" si="8"/>
        <v>5.7132432017206947</v>
      </c>
      <c r="P53" s="9"/>
    </row>
    <row r="54" spans="1:16">
      <c r="A54" s="12"/>
      <c r="B54" s="25">
        <v>344.9</v>
      </c>
      <c r="C54" s="20" t="s">
        <v>137</v>
      </c>
      <c r="D54" s="46">
        <v>0</v>
      </c>
      <c r="E54" s="46">
        <v>543726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543726</v>
      </c>
      <c r="O54" s="47">
        <f t="shared" si="8"/>
        <v>13.922415117529575</v>
      </c>
      <c r="P54" s="9"/>
    </row>
    <row r="55" spans="1:16">
      <c r="A55" s="12"/>
      <c r="B55" s="25">
        <v>345.9</v>
      </c>
      <c r="C55" s="20" t="s">
        <v>138</v>
      </c>
      <c r="D55" s="46">
        <v>306706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306706</v>
      </c>
      <c r="O55" s="47">
        <f t="shared" si="8"/>
        <v>7.853382496031136</v>
      </c>
      <c r="P55" s="9"/>
    </row>
    <row r="56" spans="1:16">
      <c r="A56" s="12"/>
      <c r="B56" s="25">
        <v>347.2</v>
      </c>
      <c r="C56" s="20" t="s">
        <v>64</v>
      </c>
      <c r="D56" s="46">
        <v>228558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228558</v>
      </c>
      <c r="O56" s="47">
        <f t="shared" si="8"/>
        <v>5.8523582731602399</v>
      </c>
      <c r="P56" s="9"/>
    </row>
    <row r="57" spans="1:16">
      <c r="A57" s="12"/>
      <c r="B57" s="25">
        <v>349</v>
      </c>
      <c r="C57" s="20" t="s">
        <v>1</v>
      </c>
      <c r="D57" s="46">
        <v>3732894</v>
      </c>
      <c r="E57" s="46">
        <v>13735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3746629</v>
      </c>
      <c r="O57" s="47">
        <f t="shared" si="8"/>
        <v>95.934577764121471</v>
      </c>
      <c r="P57" s="9"/>
    </row>
    <row r="58" spans="1:16" ht="15.6">
      <c r="A58" s="29" t="s">
        <v>51</v>
      </c>
      <c r="B58" s="30"/>
      <c r="C58" s="31"/>
      <c r="D58" s="32">
        <f t="shared" ref="D58:M58" si="11">SUM(D59:D63)</f>
        <v>375944</v>
      </c>
      <c r="E58" s="32">
        <f t="shared" si="11"/>
        <v>259447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ref="N58:N65" si="12">SUM(D58:M58)</f>
        <v>635391</v>
      </c>
      <c r="O58" s="45">
        <f t="shared" si="8"/>
        <v>16.26954985404824</v>
      </c>
      <c r="P58" s="10"/>
    </row>
    <row r="59" spans="1:16">
      <c r="A59" s="13"/>
      <c r="B59" s="39">
        <v>351.1</v>
      </c>
      <c r="C59" s="21" t="s">
        <v>120</v>
      </c>
      <c r="D59" s="46">
        <v>97756</v>
      </c>
      <c r="E59" s="46">
        <v>1500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99256</v>
      </c>
      <c r="O59" s="47">
        <f t="shared" si="8"/>
        <v>2.541506631843089</v>
      </c>
      <c r="P59" s="9"/>
    </row>
    <row r="60" spans="1:16">
      <c r="A60" s="13"/>
      <c r="B60" s="39">
        <v>351.3</v>
      </c>
      <c r="C60" s="21" t="s">
        <v>67</v>
      </c>
      <c r="D60" s="46">
        <v>0</v>
      </c>
      <c r="E60" s="46">
        <v>12426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12426</v>
      </c>
      <c r="O60" s="47">
        <f t="shared" si="8"/>
        <v>0.31817483484406206</v>
      </c>
      <c r="P60" s="9"/>
    </row>
    <row r="61" spans="1:16">
      <c r="A61" s="13"/>
      <c r="B61" s="39">
        <v>354</v>
      </c>
      <c r="C61" s="21" t="s">
        <v>68</v>
      </c>
      <c r="D61" s="46">
        <v>278188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278188</v>
      </c>
      <c r="O61" s="47">
        <f t="shared" si="8"/>
        <v>7.1231628002253293</v>
      </c>
      <c r="P61" s="9"/>
    </row>
    <row r="62" spans="1:16">
      <c r="A62" s="13"/>
      <c r="B62" s="39">
        <v>355</v>
      </c>
      <c r="C62" s="21" t="s">
        <v>90</v>
      </c>
      <c r="D62" s="46">
        <v>0</v>
      </c>
      <c r="E62" s="46">
        <v>66779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66779</v>
      </c>
      <c r="O62" s="47">
        <f t="shared" si="8"/>
        <v>1.7099144773902801</v>
      </c>
      <c r="P62" s="9"/>
    </row>
    <row r="63" spans="1:16">
      <c r="A63" s="13"/>
      <c r="B63" s="39">
        <v>356</v>
      </c>
      <c r="C63" s="21" t="s">
        <v>91</v>
      </c>
      <c r="D63" s="46">
        <v>0</v>
      </c>
      <c r="E63" s="46">
        <v>178742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178742</v>
      </c>
      <c r="O63" s="47">
        <f t="shared" si="8"/>
        <v>4.5767911097454803</v>
      </c>
      <c r="P63" s="9"/>
    </row>
    <row r="64" spans="1:16" ht="15.6">
      <c r="A64" s="29" t="s">
        <v>4</v>
      </c>
      <c r="B64" s="30"/>
      <c r="C64" s="31"/>
      <c r="D64" s="32">
        <f t="shared" ref="D64:M64" si="13">SUM(D65:D72)</f>
        <v>6422697</v>
      </c>
      <c r="E64" s="32">
        <f t="shared" si="13"/>
        <v>378533</v>
      </c>
      <c r="F64" s="32">
        <f t="shared" si="13"/>
        <v>0</v>
      </c>
      <c r="G64" s="32">
        <f t="shared" si="13"/>
        <v>1657425</v>
      </c>
      <c r="H64" s="32">
        <f t="shared" si="13"/>
        <v>0</v>
      </c>
      <c r="I64" s="32">
        <f t="shared" si="13"/>
        <v>60867</v>
      </c>
      <c r="J64" s="32">
        <f t="shared" si="13"/>
        <v>0</v>
      </c>
      <c r="K64" s="32">
        <f t="shared" si="13"/>
        <v>35831586</v>
      </c>
      <c r="L64" s="32">
        <f t="shared" si="13"/>
        <v>0</v>
      </c>
      <c r="M64" s="32">
        <f t="shared" si="13"/>
        <v>0</v>
      </c>
      <c r="N64" s="32">
        <f t="shared" si="12"/>
        <v>44351108</v>
      </c>
      <c r="O64" s="45">
        <f t="shared" si="8"/>
        <v>1135.6354790802479</v>
      </c>
      <c r="P64" s="10"/>
    </row>
    <row r="65" spans="1:119">
      <c r="A65" s="12"/>
      <c r="B65" s="25">
        <v>361.1</v>
      </c>
      <c r="C65" s="20" t="s">
        <v>69</v>
      </c>
      <c r="D65" s="46">
        <v>925111</v>
      </c>
      <c r="E65" s="46">
        <v>247556</v>
      </c>
      <c r="F65" s="46">
        <v>0</v>
      </c>
      <c r="G65" s="46">
        <v>901175</v>
      </c>
      <c r="H65" s="46">
        <v>0</v>
      </c>
      <c r="I65" s="46">
        <v>385487</v>
      </c>
      <c r="J65" s="46">
        <v>0</v>
      </c>
      <c r="K65" s="46">
        <v>3580677</v>
      </c>
      <c r="L65" s="46">
        <v>0</v>
      </c>
      <c r="M65" s="46">
        <v>0</v>
      </c>
      <c r="N65" s="46">
        <f t="shared" si="12"/>
        <v>6040006</v>
      </c>
      <c r="O65" s="47">
        <f t="shared" si="8"/>
        <v>154.65780713883342</v>
      </c>
      <c r="P65" s="9"/>
    </row>
    <row r="66" spans="1:119">
      <c r="A66" s="12"/>
      <c r="B66" s="25">
        <v>361.3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18028584</v>
      </c>
      <c r="L66" s="46">
        <v>0</v>
      </c>
      <c r="M66" s="46">
        <v>0</v>
      </c>
      <c r="N66" s="46">
        <f t="shared" ref="N66:N72" si="14">SUM(D66:M66)</f>
        <v>18028584</v>
      </c>
      <c r="O66" s="47">
        <f t="shared" si="8"/>
        <v>461.63220156706097</v>
      </c>
      <c r="P66" s="9"/>
    </row>
    <row r="67" spans="1:119">
      <c r="A67" s="12"/>
      <c r="B67" s="25">
        <v>362</v>
      </c>
      <c r="C67" s="20" t="s">
        <v>71</v>
      </c>
      <c r="D67" s="46">
        <v>460724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460724</v>
      </c>
      <c r="O67" s="47">
        <f t="shared" si="8"/>
        <v>11.797101449275363</v>
      </c>
      <c r="P67" s="9"/>
    </row>
    <row r="68" spans="1:119">
      <c r="A68" s="12"/>
      <c r="B68" s="25">
        <v>364</v>
      </c>
      <c r="C68" s="20" t="s">
        <v>122</v>
      </c>
      <c r="D68" s="46">
        <v>2987169</v>
      </c>
      <c r="E68" s="46">
        <v>0</v>
      </c>
      <c r="F68" s="46">
        <v>0</v>
      </c>
      <c r="G68" s="46">
        <v>0</v>
      </c>
      <c r="H68" s="46">
        <v>0</v>
      </c>
      <c r="I68" s="46">
        <v>-536603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2450566</v>
      </c>
      <c r="O68" s="47">
        <f t="shared" si="8"/>
        <v>62.748143596046496</v>
      </c>
      <c r="P68" s="9"/>
    </row>
    <row r="69" spans="1:119">
      <c r="A69" s="12"/>
      <c r="B69" s="25">
        <v>366</v>
      </c>
      <c r="C69" s="20" t="s">
        <v>101</v>
      </c>
      <c r="D69" s="46">
        <v>0</v>
      </c>
      <c r="E69" s="46">
        <v>57060</v>
      </c>
      <c r="F69" s="46">
        <v>0</v>
      </c>
      <c r="G69" s="46">
        <v>490835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547895</v>
      </c>
      <c r="O69" s="47">
        <f t="shared" ref="O69:O77" si="15">(N69/O$79)</f>
        <v>14.029164746248783</v>
      </c>
      <c r="P69" s="9"/>
    </row>
    <row r="70" spans="1:119">
      <c r="A70" s="12"/>
      <c r="B70" s="25">
        <v>368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14202820</v>
      </c>
      <c r="L70" s="46">
        <v>0</v>
      </c>
      <c r="M70" s="46">
        <v>0</v>
      </c>
      <c r="N70" s="46">
        <f t="shared" si="14"/>
        <v>14202820</v>
      </c>
      <c r="O70" s="47">
        <f t="shared" si="15"/>
        <v>363.67132688072923</v>
      </c>
      <c r="P70" s="9"/>
    </row>
    <row r="71" spans="1:119">
      <c r="A71" s="12"/>
      <c r="B71" s="25">
        <v>369.4</v>
      </c>
      <c r="C71" s="20" t="s">
        <v>75</v>
      </c>
      <c r="D71" s="46">
        <v>1131161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1131161</v>
      </c>
      <c r="O71" s="47">
        <f t="shared" si="15"/>
        <v>28.964024171659752</v>
      </c>
      <c r="P71" s="9"/>
    </row>
    <row r="72" spans="1:119">
      <c r="A72" s="12"/>
      <c r="B72" s="25">
        <v>369.9</v>
      </c>
      <c r="C72" s="20" t="s">
        <v>76</v>
      </c>
      <c r="D72" s="46">
        <v>918532</v>
      </c>
      <c r="E72" s="46">
        <v>73917</v>
      </c>
      <c r="F72" s="46">
        <v>0</v>
      </c>
      <c r="G72" s="46">
        <v>265415</v>
      </c>
      <c r="H72" s="46">
        <v>0</v>
      </c>
      <c r="I72" s="46">
        <v>211983</v>
      </c>
      <c r="J72" s="46">
        <v>0</v>
      </c>
      <c r="K72" s="46">
        <v>19505</v>
      </c>
      <c r="L72" s="46">
        <v>0</v>
      </c>
      <c r="M72" s="46">
        <v>0</v>
      </c>
      <c r="N72" s="46">
        <f t="shared" si="14"/>
        <v>1489352</v>
      </c>
      <c r="O72" s="47">
        <f t="shared" si="15"/>
        <v>38.135709530393811</v>
      </c>
      <c r="P72" s="9"/>
    </row>
    <row r="73" spans="1:119" ht="15.6">
      <c r="A73" s="29" t="s">
        <v>52</v>
      </c>
      <c r="B73" s="30"/>
      <c r="C73" s="31"/>
      <c r="D73" s="32">
        <f t="shared" ref="D73:M73" si="16">SUM(D74:D76)</f>
        <v>2808267</v>
      </c>
      <c r="E73" s="32">
        <f t="shared" si="16"/>
        <v>185843</v>
      </c>
      <c r="F73" s="32">
        <f t="shared" si="16"/>
        <v>2969673</v>
      </c>
      <c r="G73" s="32">
        <f t="shared" si="16"/>
        <v>1370149</v>
      </c>
      <c r="H73" s="32">
        <f t="shared" si="16"/>
        <v>0</v>
      </c>
      <c r="I73" s="32">
        <f t="shared" si="16"/>
        <v>105300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7439232</v>
      </c>
      <c r="O73" s="45">
        <f t="shared" si="15"/>
        <v>190.48578890766632</v>
      </c>
      <c r="P73" s="9"/>
    </row>
    <row r="74" spans="1:119">
      <c r="A74" s="12"/>
      <c r="B74" s="25">
        <v>381</v>
      </c>
      <c r="C74" s="20" t="s">
        <v>77</v>
      </c>
      <c r="D74" s="46">
        <v>1500000</v>
      </c>
      <c r="E74" s="46">
        <v>185843</v>
      </c>
      <c r="F74" s="46">
        <v>2969673</v>
      </c>
      <c r="G74" s="46">
        <v>1370149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6025665</v>
      </c>
      <c r="O74" s="47">
        <f t="shared" si="15"/>
        <v>154.29059763404516</v>
      </c>
      <c r="P74" s="9"/>
    </row>
    <row r="75" spans="1:119">
      <c r="A75" s="12"/>
      <c r="B75" s="25">
        <v>383</v>
      </c>
      <c r="C75" s="20" t="s">
        <v>148</v>
      </c>
      <c r="D75" s="46">
        <v>1308267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1308267</v>
      </c>
      <c r="O75" s="47">
        <f t="shared" si="15"/>
        <v>33.498924565985561</v>
      </c>
      <c r="P75" s="9"/>
    </row>
    <row r="76" spans="1:119" ht="15.6" thickBot="1">
      <c r="A76" s="12"/>
      <c r="B76" s="25">
        <v>389.5</v>
      </c>
      <c r="C76" s="20" t="s">
        <v>149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105300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105300</v>
      </c>
      <c r="O76" s="47">
        <f t="shared" si="15"/>
        <v>2.6962667076355813</v>
      </c>
      <c r="P76" s="9"/>
    </row>
    <row r="77" spans="1:119" ht="16.2" thickBot="1">
      <c r="A77" s="14" t="s">
        <v>65</v>
      </c>
      <c r="B77" s="23"/>
      <c r="C77" s="22"/>
      <c r="D77" s="15">
        <f t="shared" ref="D77:M77" si="17">SUM(D5,D13,D23,D40,D58,D64,D73)</f>
        <v>62145258</v>
      </c>
      <c r="E77" s="15">
        <f t="shared" si="17"/>
        <v>16353095</v>
      </c>
      <c r="F77" s="15">
        <f t="shared" si="17"/>
        <v>5524698</v>
      </c>
      <c r="G77" s="15">
        <f t="shared" si="17"/>
        <v>3027574</v>
      </c>
      <c r="H77" s="15">
        <f t="shared" si="17"/>
        <v>0</v>
      </c>
      <c r="I77" s="15">
        <f t="shared" si="17"/>
        <v>37627140</v>
      </c>
      <c r="J77" s="15">
        <f t="shared" si="17"/>
        <v>6516572</v>
      </c>
      <c r="K77" s="15">
        <f t="shared" si="17"/>
        <v>35831586</v>
      </c>
      <c r="L77" s="15">
        <f t="shared" si="17"/>
        <v>0</v>
      </c>
      <c r="M77" s="15">
        <f t="shared" si="17"/>
        <v>0</v>
      </c>
      <c r="N77" s="15">
        <f>SUM(D77:M77)</f>
        <v>167025923</v>
      </c>
      <c r="O77" s="38">
        <f t="shared" si="15"/>
        <v>4276.7942592308091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150</v>
      </c>
      <c r="M79" s="118"/>
      <c r="N79" s="118"/>
      <c r="O79" s="43">
        <v>39054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95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27709926</v>
      </c>
      <c r="E5" s="27">
        <f t="shared" si="0"/>
        <v>5023102</v>
      </c>
      <c r="F5" s="27">
        <f t="shared" si="0"/>
        <v>2998544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35731572</v>
      </c>
      <c r="O5" s="33">
        <f t="shared" ref="O5:O36" si="1">(N5/O$78)</f>
        <v>922.20027873845038</v>
      </c>
      <c r="P5" s="6"/>
    </row>
    <row r="6" spans="1:133">
      <c r="A6" s="12"/>
      <c r="B6" s="25">
        <v>311</v>
      </c>
      <c r="C6" s="20" t="s">
        <v>3</v>
      </c>
      <c r="D6" s="46">
        <v>21343293</v>
      </c>
      <c r="E6" s="46">
        <v>5023102</v>
      </c>
      <c r="F6" s="46">
        <v>2998544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29364939</v>
      </c>
      <c r="O6" s="47">
        <f t="shared" si="1"/>
        <v>757.88311051463381</v>
      </c>
      <c r="P6" s="9"/>
    </row>
    <row r="7" spans="1:133">
      <c r="A7" s="12"/>
      <c r="B7" s="25">
        <v>314.10000000000002</v>
      </c>
      <c r="C7" s="20" t="s">
        <v>11</v>
      </c>
      <c r="D7" s="46">
        <v>3534079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3534079</v>
      </c>
      <c r="O7" s="47">
        <f t="shared" si="1"/>
        <v>91.211454085583028</v>
      </c>
      <c r="P7" s="9"/>
    </row>
    <row r="8" spans="1:133">
      <c r="A8" s="12"/>
      <c r="B8" s="25">
        <v>314.3</v>
      </c>
      <c r="C8" s="20" t="s">
        <v>12</v>
      </c>
      <c r="D8" s="46">
        <v>966894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966894</v>
      </c>
      <c r="O8" s="47">
        <f t="shared" si="1"/>
        <v>24.954679192690858</v>
      </c>
      <c r="P8" s="9"/>
    </row>
    <row r="9" spans="1:133">
      <c r="A9" s="12"/>
      <c r="B9" s="25">
        <v>314.39999999999998</v>
      </c>
      <c r="C9" s="20" t="s">
        <v>13</v>
      </c>
      <c r="D9" s="46">
        <v>56221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56221</v>
      </c>
      <c r="O9" s="47">
        <f t="shared" si="1"/>
        <v>1.4510142982501419</v>
      </c>
      <c r="P9" s="9"/>
    </row>
    <row r="10" spans="1:133">
      <c r="A10" s="12"/>
      <c r="B10" s="25">
        <v>315</v>
      </c>
      <c r="C10" s="20" t="s">
        <v>110</v>
      </c>
      <c r="D10" s="46">
        <v>1280429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1280429</v>
      </c>
      <c r="O10" s="47">
        <f t="shared" si="1"/>
        <v>33.046740308677023</v>
      </c>
      <c r="P10" s="9"/>
    </row>
    <row r="11" spans="1:133">
      <c r="A11" s="12"/>
      <c r="B11" s="25">
        <v>316</v>
      </c>
      <c r="C11" s="20" t="s">
        <v>111</v>
      </c>
      <c r="D11" s="46">
        <v>390064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390064</v>
      </c>
      <c r="O11" s="47">
        <f t="shared" si="1"/>
        <v>10.067206937490322</v>
      </c>
      <c r="P11" s="9"/>
    </row>
    <row r="12" spans="1:133">
      <c r="A12" s="12"/>
      <c r="B12" s="25">
        <v>319</v>
      </c>
      <c r="C12" s="20" t="s">
        <v>16</v>
      </c>
      <c r="D12" s="46">
        <v>138946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138946</v>
      </c>
      <c r="O12" s="47">
        <f t="shared" si="1"/>
        <v>3.5860734011252773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SUM(D14:D21)</f>
        <v>12999299</v>
      </c>
      <c r="E13" s="32">
        <f t="shared" si="3"/>
        <v>41718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792361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13833378</v>
      </c>
      <c r="O13" s="45">
        <f t="shared" si="1"/>
        <v>357.02725442626337</v>
      </c>
      <c r="P13" s="10"/>
    </row>
    <row r="14" spans="1:133">
      <c r="A14" s="12"/>
      <c r="B14" s="25">
        <v>322</v>
      </c>
      <c r="C14" s="20" t="s">
        <v>0</v>
      </c>
      <c r="D14" s="46">
        <v>2879389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2879389</v>
      </c>
      <c r="O14" s="47">
        <f t="shared" si="1"/>
        <v>74.314484075775567</v>
      </c>
      <c r="P14" s="9"/>
    </row>
    <row r="15" spans="1:133">
      <c r="A15" s="12"/>
      <c r="B15" s="25">
        <v>323.10000000000002</v>
      </c>
      <c r="C15" s="20" t="s">
        <v>18</v>
      </c>
      <c r="D15" s="46">
        <v>2601554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2601554</v>
      </c>
      <c r="O15" s="47">
        <f t="shared" si="1"/>
        <v>67.143808393124445</v>
      </c>
      <c r="P15" s="9"/>
    </row>
    <row r="16" spans="1:133">
      <c r="A16" s="12"/>
      <c r="B16" s="25">
        <v>323.39999999999998</v>
      </c>
      <c r="C16" s="20" t="s">
        <v>19</v>
      </c>
      <c r="D16" s="46">
        <v>18124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18124</v>
      </c>
      <c r="O16" s="47">
        <f t="shared" si="1"/>
        <v>0.46776441439116295</v>
      </c>
      <c r="P16" s="9"/>
    </row>
    <row r="17" spans="1:16">
      <c r="A17" s="12"/>
      <c r="B17" s="25">
        <v>323.89999999999998</v>
      </c>
      <c r="C17" s="20" t="s">
        <v>20</v>
      </c>
      <c r="D17" s="46">
        <v>37652</v>
      </c>
      <c r="E17" s="46">
        <v>41718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79370</v>
      </c>
      <c r="O17" s="47">
        <f t="shared" si="1"/>
        <v>2.0484695194342644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466876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466876</v>
      </c>
      <c r="O18" s="47">
        <f t="shared" si="1"/>
        <v>12.049656738760129</v>
      </c>
      <c r="P18" s="9"/>
    </row>
    <row r="19" spans="1:16">
      <c r="A19" s="12"/>
      <c r="B19" s="25">
        <v>324.22000000000003</v>
      </c>
      <c r="C19" s="20" t="s">
        <v>97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325485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325485</v>
      </c>
      <c r="O19" s="47">
        <f t="shared" si="1"/>
        <v>8.4004800495535026</v>
      </c>
      <c r="P19" s="9"/>
    </row>
    <row r="20" spans="1:16">
      <c r="A20" s="12"/>
      <c r="B20" s="25">
        <v>325.2</v>
      </c>
      <c r="C20" s="20" t="s">
        <v>22</v>
      </c>
      <c r="D20" s="46">
        <v>6923116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6923116</v>
      </c>
      <c r="O20" s="47">
        <f t="shared" si="1"/>
        <v>178.67950240024777</v>
      </c>
      <c r="P20" s="9"/>
    </row>
    <row r="21" spans="1:16">
      <c r="A21" s="12"/>
      <c r="B21" s="25">
        <v>329</v>
      </c>
      <c r="C21" s="20" t="s">
        <v>23</v>
      </c>
      <c r="D21" s="46">
        <v>539464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539464</v>
      </c>
      <c r="O21" s="47">
        <f t="shared" si="1"/>
        <v>13.923088834976515</v>
      </c>
      <c r="P21" s="9"/>
    </row>
    <row r="22" spans="1:16" ht="15.6">
      <c r="A22" s="29" t="s">
        <v>25</v>
      </c>
      <c r="B22" s="30"/>
      <c r="C22" s="31"/>
      <c r="D22" s="32">
        <f t="shared" ref="D22:M22" si="6">SUM(D23:D40)</f>
        <v>3627985</v>
      </c>
      <c r="E22" s="32">
        <f t="shared" si="6"/>
        <v>7170915</v>
      </c>
      <c r="F22" s="32">
        <f t="shared" si="6"/>
        <v>0</v>
      </c>
      <c r="G22" s="32">
        <f t="shared" si="6"/>
        <v>1</v>
      </c>
      <c r="H22" s="32">
        <f t="shared" si="6"/>
        <v>0</v>
      </c>
      <c r="I22" s="32">
        <f t="shared" si="6"/>
        <v>907217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11706118</v>
      </c>
      <c r="O22" s="45">
        <f t="shared" si="1"/>
        <v>302.1245547927528</v>
      </c>
      <c r="P22" s="10"/>
    </row>
    <row r="23" spans="1:16">
      <c r="A23" s="12"/>
      <c r="B23" s="25">
        <v>331.2</v>
      </c>
      <c r="C23" s="20" t="s">
        <v>24</v>
      </c>
      <c r="D23" s="46">
        <v>49363</v>
      </c>
      <c r="E23" s="46">
        <v>79396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128759</v>
      </c>
      <c r="O23" s="47">
        <f t="shared" si="1"/>
        <v>3.3231559386775409</v>
      </c>
      <c r="P23" s="9"/>
    </row>
    <row r="24" spans="1:16">
      <c r="A24" s="12"/>
      <c r="B24" s="25">
        <v>331.39</v>
      </c>
      <c r="C24" s="20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467217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467217</v>
      </c>
      <c r="O24" s="47">
        <f t="shared" si="1"/>
        <v>12.058457647241006</v>
      </c>
      <c r="P24" s="9"/>
    </row>
    <row r="25" spans="1:16">
      <c r="A25" s="12"/>
      <c r="B25" s="25">
        <v>331.5</v>
      </c>
      <c r="C25" s="20" t="s">
        <v>26</v>
      </c>
      <c r="D25" s="46">
        <v>30656</v>
      </c>
      <c r="E25" s="46">
        <v>0</v>
      </c>
      <c r="F25" s="46">
        <v>0</v>
      </c>
      <c r="G25" s="46">
        <v>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30657</v>
      </c>
      <c r="O25" s="47">
        <f t="shared" si="1"/>
        <v>0.79123006245806016</v>
      </c>
      <c r="P25" s="9"/>
    </row>
    <row r="26" spans="1:16">
      <c r="A26" s="12"/>
      <c r="B26" s="25">
        <v>331.69</v>
      </c>
      <c r="C26" s="20" t="s">
        <v>104</v>
      </c>
      <c r="D26" s="46">
        <v>0</v>
      </c>
      <c r="E26" s="46">
        <v>117522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117522</v>
      </c>
      <c r="O26" s="47">
        <f t="shared" si="1"/>
        <v>3.0331389046611261</v>
      </c>
      <c r="P26" s="9"/>
    </row>
    <row r="27" spans="1:16">
      <c r="A27" s="12"/>
      <c r="B27" s="25">
        <v>334.2</v>
      </c>
      <c r="C27" s="20" t="s">
        <v>142</v>
      </c>
      <c r="D27" s="46">
        <v>0</v>
      </c>
      <c r="E27" s="46">
        <v>15999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15999</v>
      </c>
      <c r="O27" s="47">
        <f t="shared" si="1"/>
        <v>0.41292004335931454</v>
      </c>
      <c r="P27" s="9"/>
    </row>
    <row r="28" spans="1:16">
      <c r="A28" s="12"/>
      <c r="B28" s="25">
        <v>334.31</v>
      </c>
      <c r="C28" s="20" t="s">
        <v>143</v>
      </c>
      <c r="D28" s="46">
        <v>0</v>
      </c>
      <c r="E28" s="46">
        <v>110662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110662</v>
      </c>
      <c r="O28" s="47">
        <f t="shared" si="1"/>
        <v>2.8560883704124298</v>
      </c>
      <c r="P28" s="9"/>
    </row>
    <row r="29" spans="1:16">
      <c r="A29" s="12"/>
      <c r="B29" s="25">
        <v>334.36</v>
      </c>
      <c r="C29" s="20" t="s">
        <v>144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440000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440000</v>
      </c>
      <c r="O29" s="47">
        <f t="shared" si="1"/>
        <v>11.35601094306509</v>
      </c>
      <c r="P29" s="9"/>
    </row>
    <row r="30" spans="1:16">
      <c r="A30" s="12"/>
      <c r="B30" s="25">
        <v>334.5</v>
      </c>
      <c r="C30" s="20" t="s">
        <v>32</v>
      </c>
      <c r="D30" s="46">
        <v>0</v>
      </c>
      <c r="E30" s="46">
        <v>34000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34000</v>
      </c>
      <c r="O30" s="47">
        <f t="shared" si="1"/>
        <v>0.87750993650957521</v>
      </c>
      <c r="P30" s="9"/>
    </row>
    <row r="31" spans="1:16">
      <c r="A31" s="12"/>
      <c r="B31" s="25">
        <v>335.12</v>
      </c>
      <c r="C31" s="20" t="s">
        <v>112</v>
      </c>
      <c r="D31" s="46">
        <v>936713</v>
      </c>
      <c r="E31" s="46">
        <v>293576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1230289</v>
      </c>
      <c r="O31" s="47">
        <f t="shared" si="1"/>
        <v>31.752671243483199</v>
      </c>
      <c r="P31" s="9"/>
    </row>
    <row r="32" spans="1:16">
      <c r="A32" s="12"/>
      <c r="B32" s="25">
        <v>335.14</v>
      </c>
      <c r="C32" s="20" t="s">
        <v>113</v>
      </c>
      <c r="D32" s="46">
        <v>23907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23907</v>
      </c>
      <c r="O32" s="47">
        <f t="shared" si="1"/>
        <v>0.61701853094512982</v>
      </c>
      <c r="P32" s="9"/>
    </row>
    <row r="33" spans="1:16">
      <c r="A33" s="12"/>
      <c r="B33" s="25">
        <v>335.15</v>
      </c>
      <c r="C33" s="20" t="s">
        <v>114</v>
      </c>
      <c r="D33" s="46">
        <v>14820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14820</v>
      </c>
      <c r="O33" s="47">
        <f t="shared" si="1"/>
        <v>0.38249109585505603</v>
      </c>
      <c r="P33" s="9"/>
    </row>
    <row r="34" spans="1:16">
      <c r="A34" s="12"/>
      <c r="B34" s="25">
        <v>335.18</v>
      </c>
      <c r="C34" s="20" t="s">
        <v>115</v>
      </c>
      <c r="D34" s="46">
        <v>2534223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2534223</v>
      </c>
      <c r="O34" s="47">
        <f t="shared" si="1"/>
        <v>65.406054818561913</v>
      </c>
      <c r="P34" s="9"/>
    </row>
    <row r="35" spans="1:16">
      <c r="A35" s="12"/>
      <c r="B35" s="25">
        <v>335.23</v>
      </c>
      <c r="C35" s="20" t="s">
        <v>116</v>
      </c>
      <c r="D35" s="46">
        <v>24950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24950</v>
      </c>
      <c r="O35" s="47">
        <f t="shared" si="1"/>
        <v>0.64393743870335007</v>
      </c>
      <c r="P35" s="9"/>
    </row>
    <row r="36" spans="1:16">
      <c r="A36" s="12"/>
      <c r="B36" s="25">
        <v>335.49</v>
      </c>
      <c r="C36" s="20" t="s">
        <v>39</v>
      </c>
      <c r="D36" s="46">
        <v>13353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13353</v>
      </c>
      <c r="O36" s="47">
        <f t="shared" si="1"/>
        <v>0.34462912300624582</v>
      </c>
      <c r="P36" s="9"/>
    </row>
    <row r="37" spans="1:16">
      <c r="A37" s="12"/>
      <c r="B37" s="25">
        <v>337.2</v>
      </c>
      <c r="C37" s="20" t="s">
        <v>40</v>
      </c>
      <c r="D37" s="46">
        <v>0</v>
      </c>
      <c r="E37" s="46">
        <v>219939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219939</v>
      </c>
      <c r="O37" s="47">
        <f t="shared" ref="O37:O68" si="8">(N37/O$78)</f>
        <v>5.6764311154699838</v>
      </c>
      <c r="P37" s="9"/>
    </row>
    <row r="38" spans="1:16">
      <c r="A38" s="12"/>
      <c r="B38" s="25">
        <v>337.4</v>
      </c>
      <c r="C38" s="20" t="s">
        <v>42</v>
      </c>
      <c r="D38" s="46">
        <v>0</v>
      </c>
      <c r="E38" s="46">
        <v>232200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232200</v>
      </c>
      <c r="O38" s="47">
        <f t="shared" si="8"/>
        <v>5.9928766840448047</v>
      </c>
      <c r="P38" s="9"/>
    </row>
    <row r="39" spans="1:16">
      <c r="A39" s="12"/>
      <c r="B39" s="25">
        <v>337.6</v>
      </c>
      <c r="C39" s="20" t="s">
        <v>43</v>
      </c>
      <c r="D39" s="46">
        <v>0</v>
      </c>
      <c r="E39" s="46">
        <v>180139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180139</v>
      </c>
      <c r="O39" s="47">
        <f t="shared" si="8"/>
        <v>4.6492283074381868</v>
      </c>
      <c r="P39" s="9"/>
    </row>
    <row r="40" spans="1:16">
      <c r="A40" s="12"/>
      <c r="B40" s="25">
        <v>338</v>
      </c>
      <c r="C40" s="20" t="s">
        <v>45</v>
      </c>
      <c r="D40" s="46">
        <v>0</v>
      </c>
      <c r="E40" s="46">
        <v>5887482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5887482</v>
      </c>
      <c r="O40" s="47">
        <f t="shared" si="8"/>
        <v>151.95070458886079</v>
      </c>
      <c r="P40" s="9"/>
    </row>
    <row r="41" spans="1:16" ht="15.6">
      <c r="A41" s="29" t="s">
        <v>50</v>
      </c>
      <c r="B41" s="30"/>
      <c r="C41" s="31"/>
      <c r="D41" s="32">
        <f t="shared" ref="D41:M41" si="9">SUM(D42:D59)</f>
        <v>9142766</v>
      </c>
      <c r="E41" s="32">
        <f t="shared" si="9"/>
        <v>1649503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30833138</v>
      </c>
      <c r="J41" s="32">
        <f t="shared" si="9"/>
        <v>4911019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46536426</v>
      </c>
      <c r="O41" s="45">
        <f t="shared" si="8"/>
        <v>1201.0640066071337</v>
      </c>
      <c r="P41" s="10"/>
    </row>
    <row r="42" spans="1:16">
      <c r="A42" s="12"/>
      <c r="B42" s="25">
        <v>341.2</v>
      </c>
      <c r="C42" s="20" t="s">
        <v>117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4911019</v>
      </c>
      <c r="K42" s="46">
        <v>0</v>
      </c>
      <c r="L42" s="46">
        <v>0</v>
      </c>
      <c r="M42" s="46">
        <v>0</v>
      </c>
      <c r="N42" s="46">
        <f t="shared" ref="N42:N59" si="10">SUM(D42:M42)</f>
        <v>4911019</v>
      </c>
      <c r="O42" s="47">
        <f t="shared" si="8"/>
        <v>126.74905796727404</v>
      </c>
      <c r="P42" s="9"/>
    </row>
    <row r="43" spans="1:16">
      <c r="A43" s="12"/>
      <c r="B43" s="25">
        <v>341.3</v>
      </c>
      <c r="C43" s="20" t="s">
        <v>132</v>
      </c>
      <c r="D43" s="46">
        <v>621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621</v>
      </c>
      <c r="O43" s="47">
        <f t="shared" si="8"/>
        <v>1.6027460899189595E-2</v>
      </c>
      <c r="P43" s="9"/>
    </row>
    <row r="44" spans="1:16">
      <c r="A44" s="12"/>
      <c r="B44" s="25">
        <v>341.9</v>
      </c>
      <c r="C44" s="20" t="s">
        <v>118</v>
      </c>
      <c r="D44" s="46">
        <v>1301563</v>
      </c>
      <c r="E44" s="46">
        <v>16948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1318511</v>
      </c>
      <c r="O44" s="47">
        <f t="shared" si="8"/>
        <v>34.029603055799306</v>
      </c>
      <c r="P44" s="9"/>
    </row>
    <row r="45" spans="1:16">
      <c r="A45" s="12"/>
      <c r="B45" s="25">
        <v>342.1</v>
      </c>
      <c r="C45" s="20" t="s">
        <v>55</v>
      </c>
      <c r="D45" s="46">
        <v>82973</v>
      </c>
      <c r="E45" s="46">
        <v>1329214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1412187</v>
      </c>
      <c r="O45" s="47">
        <f t="shared" si="8"/>
        <v>36.447297785577867</v>
      </c>
      <c r="P45" s="9"/>
    </row>
    <row r="46" spans="1:16">
      <c r="A46" s="12"/>
      <c r="B46" s="25">
        <v>342.2</v>
      </c>
      <c r="C46" s="20" t="s">
        <v>56</v>
      </c>
      <c r="D46" s="46">
        <v>265555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265555</v>
      </c>
      <c r="O46" s="47">
        <f t="shared" si="8"/>
        <v>6.8537397408764775</v>
      </c>
      <c r="P46" s="9"/>
    </row>
    <row r="47" spans="1:16">
      <c r="A47" s="12"/>
      <c r="B47" s="25">
        <v>342.6</v>
      </c>
      <c r="C47" s="20" t="s">
        <v>57</v>
      </c>
      <c r="D47" s="46">
        <v>1089681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1089681</v>
      </c>
      <c r="O47" s="47">
        <f t="shared" si="8"/>
        <v>28.123703091932072</v>
      </c>
      <c r="P47" s="9"/>
    </row>
    <row r="48" spans="1:16">
      <c r="A48" s="12"/>
      <c r="B48" s="25">
        <v>342.9</v>
      </c>
      <c r="C48" s="20" t="s">
        <v>58</v>
      </c>
      <c r="D48" s="46">
        <v>1008975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1008975</v>
      </c>
      <c r="O48" s="47">
        <f t="shared" si="8"/>
        <v>26.040752593816137</v>
      </c>
      <c r="P48" s="9"/>
    </row>
    <row r="49" spans="1:16">
      <c r="A49" s="12"/>
      <c r="B49" s="25">
        <v>343.3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10853400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10853400</v>
      </c>
      <c r="O49" s="47">
        <f t="shared" si="8"/>
        <v>280.11665720332422</v>
      </c>
      <c r="P49" s="9"/>
    </row>
    <row r="50" spans="1:16">
      <c r="A50" s="12"/>
      <c r="B50" s="25">
        <v>343.4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5238828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5238828</v>
      </c>
      <c r="O50" s="47">
        <f t="shared" si="8"/>
        <v>135.20951840189954</v>
      </c>
      <c r="P50" s="9"/>
    </row>
    <row r="51" spans="1:16">
      <c r="A51" s="12"/>
      <c r="B51" s="25">
        <v>343.5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12486510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12486510</v>
      </c>
      <c r="O51" s="47">
        <f t="shared" si="8"/>
        <v>322.26578227429928</v>
      </c>
      <c r="P51" s="9"/>
    </row>
    <row r="52" spans="1:16">
      <c r="A52" s="12"/>
      <c r="B52" s="25">
        <v>343.8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162042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162042</v>
      </c>
      <c r="O52" s="47">
        <f t="shared" si="8"/>
        <v>4.1821607391730762</v>
      </c>
      <c r="P52" s="9"/>
    </row>
    <row r="53" spans="1:16">
      <c r="A53" s="12"/>
      <c r="B53" s="25">
        <v>343.9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2092358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2092358</v>
      </c>
      <c r="O53" s="47">
        <f t="shared" si="8"/>
        <v>54.001909874567694</v>
      </c>
      <c r="P53" s="9"/>
    </row>
    <row r="54" spans="1:16">
      <c r="A54" s="12"/>
      <c r="B54" s="25">
        <v>344.5</v>
      </c>
      <c r="C54" s="20" t="s">
        <v>119</v>
      </c>
      <c r="D54" s="46">
        <v>0</v>
      </c>
      <c r="E54" s="46">
        <v>224815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224815</v>
      </c>
      <c r="O54" s="47">
        <f t="shared" si="8"/>
        <v>5.8022763640117692</v>
      </c>
      <c r="P54" s="9"/>
    </row>
    <row r="55" spans="1:16">
      <c r="A55" s="12"/>
      <c r="B55" s="25">
        <v>344.9</v>
      </c>
      <c r="C55" s="20" t="s">
        <v>137</v>
      </c>
      <c r="D55" s="46">
        <v>0</v>
      </c>
      <c r="E55" s="46">
        <v>64791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64791</v>
      </c>
      <c r="O55" s="47">
        <f t="shared" si="8"/>
        <v>1.6721984204821143</v>
      </c>
      <c r="P55" s="9"/>
    </row>
    <row r="56" spans="1:16">
      <c r="A56" s="12"/>
      <c r="B56" s="25">
        <v>345.9</v>
      </c>
      <c r="C56" s="20" t="s">
        <v>138</v>
      </c>
      <c r="D56" s="46">
        <v>289112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289112</v>
      </c>
      <c r="O56" s="47">
        <f t="shared" si="8"/>
        <v>7.4617250812987148</v>
      </c>
      <c r="P56" s="9"/>
    </row>
    <row r="57" spans="1:16">
      <c r="A57" s="12"/>
      <c r="B57" s="25">
        <v>346.9</v>
      </c>
      <c r="C57" s="20" t="s">
        <v>106</v>
      </c>
      <c r="D57" s="46">
        <v>222616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222616</v>
      </c>
      <c r="O57" s="47">
        <f t="shared" si="8"/>
        <v>5.7455221184122234</v>
      </c>
      <c r="P57" s="9"/>
    </row>
    <row r="58" spans="1:16">
      <c r="A58" s="12"/>
      <c r="B58" s="25">
        <v>347.2</v>
      </c>
      <c r="C58" s="20" t="s">
        <v>64</v>
      </c>
      <c r="D58" s="46">
        <v>156548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156548</v>
      </c>
      <c r="O58" s="47">
        <f t="shared" si="8"/>
        <v>4.0403654570794405</v>
      </c>
      <c r="P58" s="9"/>
    </row>
    <row r="59" spans="1:16">
      <c r="A59" s="12"/>
      <c r="B59" s="25">
        <v>349</v>
      </c>
      <c r="C59" s="20" t="s">
        <v>1</v>
      </c>
      <c r="D59" s="46">
        <v>4725122</v>
      </c>
      <c r="E59" s="46">
        <v>13735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4738857</v>
      </c>
      <c r="O59" s="47">
        <f t="shared" si="8"/>
        <v>122.30570897641047</v>
      </c>
      <c r="P59" s="9"/>
    </row>
    <row r="60" spans="1:16" ht="15.6">
      <c r="A60" s="29" t="s">
        <v>51</v>
      </c>
      <c r="B60" s="30"/>
      <c r="C60" s="31"/>
      <c r="D60" s="32">
        <f t="shared" ref="D60:M60" si="11">SUM(D61:D65)</f>
        <v>377652</v>
      </c>
      <c r="E60" s="32">
        <f t="shared" si="11"/>
        <v>512278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ref="N60:N67" si="12">SUM(D60:M60)</f>
        <v>889930</v>
      </c>
      <c r="O60" s="45">
        <f t="shared" si="8"/>
        <v>22.968306405822535</v>
      </c>
      <c r="P60" s="10"/>
    </row>
    <row r="61" spans="1:16">
      <c r="A61" s="13"/>
      <c r="B61" s="39">
        <v>351.1</v>
      </c>
      <c r="C61" s="21" t="s">
        <v>120</v>
      </c>
      <c r="D61" s="46">
        <v>99729</v>
      </c>
      <c r="E61" s="46">
        <v>8524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108253</v>
      </c>
      <c r="O61" s="47">
        <f t="shared" si="8"/>
        <v>2.7939142104991483</v>
      </c>
      <c r="P61" s="9"/>
    </row>
    <row r="62" spans="1:16">
      <c r="A62" s="13"/>
      <c r="B62" s="39">
        <v>351.3</v>
      </c>
      <c r="C62" s="21" t="s">
        <v>67</v>
      </c>
      <c r="D62" s="46">
        <v>0</v>
      </c>
      <c r="E62" s="46">
        <v>19400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19400</v>
      </c>
      <c r="O62" s="47">
        <f t="shared" si="8"/>
        <v>0.5006968461260517</v>
      </c>
      <c r="P62" s="9"/>
    </row>
    <row r="63" spans="1:16">
      <c r="A63" s="13"/>
      <c r="B63" s="39">
        <v>354</v>
      </c>
      <c r="C63" s="21" t="s">
        <v>68</v>
      </c>
      <c r="D63" s="46">
        <v>277923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277923</v>
      </c>
      <c r="O63" s="47">
        <f t="shared" si="8"/>
        <v>7.1729468848397255</v>
      </c>
      <c r="P63" s="9"/>
    </row>
    <row r="64" spans="1:16">
      <c r="A64" s="13"/>
      <c r="B64" s="39">
        <v>355</v>
      </c>
      <c r="C64" s="21" t="s">
        <v>90</v>
      </c>
      <c r="D64" s="46">
        <v>0</v>
      </c>
      <c r="E64" s="46">
        <v>329079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329079</v>
      </c>
      <c r="O64" s="47">
        <f t="shared" si="8"/>
        <v>8.4932380116657207</v>
      </c>
      <c r="P64" s="9"/>
    </row>
    <row r="65" spans="1:119">
      <c r="A65" s="13"/>
      <c r="B65" s="39">
        <v>356</v>
      </c>
      <c r="C65" s="21" t="s">
        <v>91</v>
      </c>
      <c r="D65" s="46">
        <v>0</v>
      </c>
      <c r="E65" s="46">
        <v>155275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155275</v>
      </c>
      <c r="O65" s="47">
        <f t="shared" si="8"/>
        <v>4.007510452691891</v>
      </c>
      <c r="P65" s="9"/>
    </row>
    <row r="66" spans="1:119" ht="15.6">
      <c r="A66" s="29" t="s">
        <v>4</v>
      </c>
      <c r="B66" s="30"/>
      <c r="C66" s="31"/>
      <c r="D66" s="32">
        <f t="shared" ref="D66:M66" si="13">SUM(D67:D73)</f>
        <v>3260814</v>
      </c>
      <c r="E66" s="32">
        <f t="shared" si="13"/>
        <v>426180</v>
      </c>
      <c r="F66" s="32">
        <f t="shared" si="13"/>
        <v>2365</v>
      </c>
      <c r="G66" s="32">
        <f t="shared" si="13"/>
        <v>742057</v>
      </c>
      <c r="H66" s="32">
        <f t="shared" si="13"/>
        <v>0</v>
      </c>
      <c r="I66" s="32">
        <f t="shared" si="13"/>
        <v>49365</v>
      </c>
      <c r="J66" s="32">
        <f t="shared" si="13"/>
        <v>90136</v>
      </c>
      <c r="K66" s="32">
        <f t="shared" si="13"/>
        <v>38848742</v>
      </c>
      <c r="L66" s="32">
        <f t="shared" si="13"/>
        <v>0</v>
      </c>
      <c r="M66" s="32">
        <f t="shared" si="13"/>
        <v>0</v>
      </c>
      <c r="N66" s="32">
        <f t="shared" si="12"/>
        <v>43419659</v>
      </c>
      <c r="O66" s="45">
        <f t="shared" si="8"/>
        <v>1120.623006245806</v>
      </c>
      <c r="P66" s="10"/>
    </row>
    <row r="67" spans="1:119">
      <c r="A67" s="12"/>
      <c r="B67" s="25">
        <v>361.1</v>
      </c>
      <c r="C67" s="20" t="s">
        <v>69</v>
      </c>
      <c r="D67" s="46">
        <v>943552</v>
      </c>
      <c r="E67" s="46">
        <v>44242</v>
      </c>
      <c r="F67" s="46">
        <v>2365</v>
      </c>
      <c r="G67" s="46">
        <v>742057</v>
      </c>
      <c r="H67" s="46">
        <v>0</v>
      </c>
      <c r="I67" s="46">
        <v>49365</v>
      </c>
      <c r="J67" s="46">
        <v>1691</v>
      </c>
      <c r="K67" s="46">
        <v>2792624</v>
      </c>
      <c r="L67" s="46">
        <v>0</v>
      </c>
      <c r="M67" s="46">
        <v>0</v>
      </c>
      <c r="N67" s="46">
        <f t="shared" si="12"/>
        <v>4575896</v>
      </c>
      <c r="O67" s="47">
        <f t="shared" si="8"/>
        <v>118.09982965983585</v>
      </c>
      <c r="P67" s="9"/>
    </row>
    <row r="68" spans="1:119">
      <c r="A68" s="12"/>
      <c r="B68" s="25">
        <v>361.3</v>
      </c>
      <c r="C68" s="20" t="s">
        <v>70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22354216</v>
      </c>
      <c r="L68" s="46">
        <v>0</v>
      </c>
      <c r="M68" s="46">
        <v>0</v>
      </c>
      <c r="N68" s="46">
        <f t="shared" ref="N68:N73" si="14">SUM(D68:M68)</f>
        <v>22354216</v>
      </c>
      <c r="O68" s="47">
        <f t="shared" si="8"/>
        <v>576.94254890827438</v>
      </c>
      <c r="P68" s="9"/>
    </row>
    <row r="69" spans="1:119">
      <c r="A69" s="12"/>
      <c r="B69" s="25">
        <v>362</v>
      </c>
      <c r="C69" s="20" t="s">
        <v>71</v>
      </c>
      <c r="D69" s="46">
        <v>614962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614962</v>
      </c>
      <c r="O69" s="47">
        <f t="shared" ref="O69:O76" si="15">(N69/O$78)</f>
        <v>15.871625458111804</v>
      </c>
      <c r="P69" s="9"/>
    </row>
    <row r="70" spans="1:119">
      <c r="A70" s="12"/>
      <c r="B70" s="25">
        <v>364</v>
      </c>
      <c r="C70" s="20" t="s">
        <v>122</v>
      </c>
      <c r="D70" s="46">
        <v>2901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88445</v>
      </c>
      <c r="K70" s="46">
        <v>0</v>
      </c>
      <c r="L70" s="46">
        <v>0</v>
      </c>
      <c r="M70" s="46">
        <v>0</v>
      </c>
      <c r="N70" s="46">
        <f t="shared" si="14"/>
        <v>91346</v>
      </c>
      <c r="O70" s="47">
        <f t="shared" si="15"/>
        <v>2.3575594900118721</v>
      </c>
      <c r="P70" s="9"/>
    </row>
    <row r="71" spans="1:119">
      <c r="A71" s="12"/>
      <c r="B71" s="25">
        <v>368</v>
      </c>
      <c r="C71" s="20" t="s">
        <v>74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13701902</v>
      </c>
      <c r="L71" s="46">
        <v>0</v>
      </c>
      <c r="M71" s="46">
        <v>0</v>
      </c>
      <c r="N71" s="46">
        <f t="shared" si="14"/>
        <v>13701902</v>
      </c>
      <c r="O71" s="47">
        <f t="shared" si="15"/>
        <v>353.63397512001239</v>
      </c>
      <c r="P71" s="9"/>
    </row>
    <row r="72" spans="1:119">
      <c r="A72" s="12"/>
      <c r="B72" s="25">
        <v>369.4</v>
      </c>
      <c r="C72" s="20" t="s">
        <v>75</v>
      </c>
      <c r="D72" s="46">
        <v>1475319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1475319</v>
      </c>
      <c r="O72" s="47">
        <f t="shared" si="15"/>
        <v>38.076678882981469</v>
      </c>
      <c r="P72" s="9"/>
    </row>
    <row r="73" spans="1:119">
      <c r="A73" s="12"/>
      <c r="B73" s="25">
        <v>369.9</v>
      </c>
      <c r="C73" s="20" t="s">
        <v>76</v>
      </c>
      <c r="D73" s="46">
        <v>224080</v>
      </c>
      <c r="E73" s="46">
        <v>381938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606018</v>
      </c>
      <c r="O73" s="47">
        <f t="shared" si="15"/>
        <v>15.640788726578227</v>
      </c>
      <c r="P73" s="9"/>
    </row>
    <row r="74" spans="1:119" ht="15.6">
      <c r="A74" s="29" t="s">
        <v>52</v>
      </c>
      <c r="B74" s="30"/>
      <c r="C74" s="31"/>
      <c r="D74" s="32">
        <f t="shared" ref="D74:M74" si="16">SUM(D75:D75)</f>
        <v>121143</v>
      </c>
      <c r="E74" s="32">
        <f t="shared" si="16"/>
        <v>725013</v>
      </c>
      <c r="F74" s="32">
        <f t="shared" si="16"/>
        <v>714973</v>
      </c>
      <c r="G74" s="32">
        <f t="shared" si="16"/>
        <v>100000</v>
      </c>
      <c r="H74" s="32">
        <f t="shared" si="16"/>
        <v>0</v>
      </c>
      <c r="I74" s="32">
        <f t="shared" si="16"/>
        <v>0</v>
      </c>
      <c r="J74" s="32">
        <f t="shared" si="16"/>
        <v>1317833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2978962</v>
      </c>
      <c r="O74" s="45">
        <f t="shared" si="15"/>
        <v>76.884375161306977</v>
      </c>
      <c r="P74" s="9"/>
    </row>
    <row r="75" spans="1:119" ht="15.6" thickBot="1">
      <c r="A75" s="12"/>
      <c r="B75" s="25">
        <v>381</v>
      </c>
      <c r="C75" s="20" t="s">
        <v>77</v>
      </c>
      <c r="D75" s="46">
        <v>121143</v>
      </c>
      <c r="E75" s="46">
        <v>725013</v>
      </c>
      <c r="F75" s="46">
        <v>714973</v>
      </c>
      <c r="G75" s="46">
        <v>100000</v>
      </c>
      <c r="H75" s="46">
        <v>0</v>
      </c>
      <c r="I75" s="46">
        <v>0</v>
      </c>
      <c r="J75" s="46">
        <v>1317833</v>
      </c>
      <c r="K75" s="46">
        <v>0</v>
      </c>
      <c r="L75" s="46">
        <v>0</v>
      </c>
      <c r="M75" s="46">
        <v>0</v>
      </c>
      <c r="N75" s="46">
        <f>SUM(D75:M75)</f>
        <v>2978962</v>
      </c>
      <c r="O75" s="47">
        <f t="shared" si="15"/>
        <v>76.884375161306977</v>
      </c>
      <c r="P75" s="9"/>
    </row>
    <row r="76" spans="1:119" ht="16.2" thickBot="1">
      <c r="A76" s="14" t="s">
        <v>65</v>
      </c>
      <c r="B76" s="23"/>
      <c r="C76" s="22"/>
      <c r="D76" s="15">
        <f t="shared" ref="D76:M76" si="17">SUM(D5,D13,D22,D41,D60,D66,D74)</f>
        <v>57239585</v>
      </c>
      <c r="E76" s="15">
        <f t="shared" si="17"/>
        <v>15548709</v>
      </c>
      <c r="F76" s="15">
        <f t="shared" si="17"/>
        <v>3715882</v>
      </c>
      <c r="G76" s="15">
        <f t="shared" si="17"/>
        <v>842058</v>
      </c>
      <c r="H76" s="15">
        <f t="shared" si="17"/>
        <v>0</v>
      </c>
      <c r="I76" s="15">
        <f t="shared" si="17"/>
        <v>32582081</v>
      </c>
      <c r="J76" s="15">
        <f t="shared" si="17"/>
        <v>6318988</v>
      </c>
      <c r="K76" s="15">
        <f t="shared" si="17"/>
        <v>38848742</v>
      </c>
      <c r="L76" s="15">
        <f t="shared" si="17"/>
        <v>0</v>
      </c>
      <c r="M76" s="15">
        <f t="shared" si="17"/>
        <v>0</v>
      </c>
      <c r="N76" s="15">
        <f>SUM(D76:M76)</f>
        <v>155096045</v>
      </c>
      <c r="O76" s="38">
        <f t="shared" si="15"/>
        <v>4002.8917823775359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145</v>
      </c>
      <c r="M78" s="118"/>
      <c r="N78" s="118"/>
      <c r="O78" s="43">
        <v>38746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95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25446594</v>
      </c>
      <c r="E5" s="27">
        <f t="shared" si="0"/>
        <v>4564234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30010828</v>
      </c>
      <c r="O5" s="33">
        <f t="shared" ref="O5:O36" si="1">(N5/O$75)</f>
        <v>777.05983791201675</v>
      </c>
      <c r="P5" s="6"/>
    </row>
    <row r="6" spans="1:133">
      <c r="A6" s="12"/>
      <c r="B6" s="25">
        <v>311</v>
      </c>
      <c r="C6" s="20" t="s">
        <v>3</v>
      </c>
      <c r="D6" s="46">
        <v>19222212</v>
      </c>
      <c r="E6" s="46">
        <v>4564234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23786446</v>
      </c>
      <c r="O6" s="47">
        <f t="shared" si="1"/>
        <v>615.89409906527533</v>
      </c>
      <c r="P6" s="9"/>
    </row>
    <row r="7" spans="1:133">
      <c r="A7" s="12"/>
      <c r="B7" s="25">
        <v>314.10000000000002</v>
      </c>
      <c r="C7" s="20" t="s">
        <v>11</v>
      </c>
      <c r="D7" s="46">
        <v>3454191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3454191</v>
      </c>
      <c r="O7" s="47">
        <f t="shared" si="1"/>
        <v>89.438155407679758</v>
      </c>
      <c r="P7" s="9"/>
    </row>
    <row r="8" spans="1:133">
      <c r="A8" s="12"/>
      <c r="B8" s="25">
        <v>314.3</v>
      </c>
      <c r="C8" s="20" t="s">
        <v>12</v>
      </c>
      <c r="D8" s="46">
        <v>856949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856949</v>
      </c>
      <c r="O8" s="47">
        <f t="shared" si="1"/>
        <v>22.188679733823566</v>
      </c>
      <c r="P8" s="9"/>
    </row>
    <row r="9" spans="1:133">
      <c r="A9" s="12"/>
      <c r="B9" s="25">
        <v>314.39999999999998</v>
      </c>
      <c r="C9" s="20" t="s">
        <v>13</v>
      </c>
      <c r="D9" s="46">
        <v>71621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71621</v>
      </c>
      <c r="O9" s="47">
        <f t="shared" si="1"/>
        <v>1.854457419538593</v>
      </c>
      <c r="P9" s="9"/>
    </row>
    <row r="10" spans="1:133">
      <c r="A10" s="12"/>
      <c r="B10" s="25">
        <v>315</v>
      </c>
      <c r="C10" s="20" t="s">
        <v>110</v>
      </c>
      <c r="D10" s="46">
        <v>1350342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1350342</v>
      </c>
      <c r="O10" s="47">
        <f t="shared" si="1"/>
        <v>34.963931539835841</v>
      </c>
      <c r="P10" s="9"/>
    </row>
    <row r="11" spans="1:133">
      <c r="A11" s="12"/>
      <c r="B11" s="25">
        <v>316</v>
      </c>
      <c r="C11" s="20" t="s">
        <v>111</v>
      </c>
      <c r="D11" s="46">
        <v>344885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344885</v>
      </c>
      <c r="O11" s="47">
        <f t="shared" si="1"/>
        <v>8.9299862768959901</v>
      </c>
      <c r="P11" s="9"/>
    </row>
    <row r="12" spans="1:133">
      <c r="A12" s="12"/>
      <c r="B12" s="25">
        <v>319</v>
      </c>
      <c r="C12" s="20" t="s">
        <v>16</v>
      </c>
      <c r="D12" s="46">
        <v>146394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146394</v>
      </c>
      <c r="O12" s="47">
        <f t="shared" si="1"/>
        <v>3.7905284689676599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SUM(D14:D20)</f>
        <v>12140751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24772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12165523</v>
      </c>
      <c r="O13" s="45">
        <f t="shared" si="1"/>
        <v>314.99761787628495</v>
      </c>
      <c r="P13" s="10"/>
    </row>
    <row r="14" spans="1:133">
      <c r="A14" s="12"/>
      <c r="B14" s="25">
        <v>322</v>
      </c>
      <c r="C14" s="20" t="s">
        <v>0</v>
      </c>
      <c r="D14" s="46">
        <v>2144585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2144585</v>
      </c>
      <c r="O14" s="47">
        <f t="shared" si="1"/>
        <v>55.52898682064162</v>
      </c>
      <c r="P14" s="9"/>
    </row>
    <row r="15" spans="1:133">
      <c r="A15" s="12"/>
      <c r="B15" s="25">
        <v>323.10000000000002</v>
      </c>
      <c r="C15" s="20" t="s">
        <v>18</v>
      </c>
      <c r="D15" s="46">
        <v>2546413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2546413</v>
      </c>
      <c r="O15" s="47">
        <f t="shared" si="1"/>
        <v>65.933378213925067</v>
      </c>
      <c r="P15" s="9"/>
    </row>
    <row r="16" spans="1:133">
      <c r="A16" s="12"/>
      <c r="B16" s="25">
        <v>323.39999999999998</v>
      </c>
      <c r="C16" s="20" t="s">
        <v>19</v>
      </c>
      <c r="D16" s="46">
        <v>20344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20344</v>
      </c>
      <c r="O16" s="47">
        <f t="shared" si="1"/>
        <v>0.52676005282100413</v>
      </c>
      <c r="P16" s="9"/>
    </row>
    <row r="17" spans="1:16">
      <c r="A17" s="12"/>
      <c r="B17" s="25">
        <v>323.89999999999998</v>
      </c>
      <c r="C17" s="20" t="s">
        <v>20</v>
      </c>
      <c r="D17" s="46">
        <v>73094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73094</v>
      </c>
      <c r="O17" s="47">
        <f t="shared" si="1"/>
        <v>1.8925972916289067</v>
      </c>
      <c r="P17" s="9"/>
    </row>
    <row r="18" spans="1:16">
      <c r="A18" s="12"/>
      <c r="B18" s="25">
        <v>324.22000000000003</v>
      </c>
      <c r="C18" s="20" t="s">
        <v>97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24772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24772</v>
      </c>
      <c r="O18" s="47">
        <f t="shared" si="1"/>
        <v>0.64141270293363717</v>
      </c>
      <c r="P18" s="9"/>
    </row>
    <row r="19" spans="1:16">
      <c r="A19" s="12"/>
      <c r="B19" s="25">
        <v>325.2</v>
      </c>
      <c r="C19" s="20" t="s">
        <v>22</v>
      </c>
      <c r="D19" s="46">
        <v>6814374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6814374</v>
      </c>
      <c r="O19" s="47">
        <f t="shared" si="1"/>
        <v>176.44219466093577</v>
      </c>
      <c r="P19" s="9"/>
    </row>
    <row r="20" spans="1:16">
      <c r="A20" s="12"/>
      <c r="B20" s="25">
        <v>329</v>
      </c>
      <c r="C20" s="20" t="s">
        <v>23</v>
      </c>
      <c r="D20" s="46">
        <v>541941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541941</v>
      </c>
      <c r="O20" s="47">
        <f t="shared" si="1"/>
        <v>14.032288133398929</v>
      </c>
      <c r="P20" s="9"/>
    </row>
    <row r="21" spans="1:16" ht="15.6">
      <c r="A21" s="29" t="s">
        <v>25</v>
      </c>
      <c r="B21" s="30"/>
      <c r="C21" s="31"/>
      <c r="D21" s="32">
        <f t="shared" ref="D21:M21" si="5">SUM(D22:D36)</f>
        <v>3533713</v>
      </c>
      <c r="E21" s="32">
        <f t="shared" si="5"/>
        <v>5760460</v>
      </c>
      <c r="F21" s="32">
        <f t="shared" si="5"/>
        <v>0</v>
      </c>
      <c r="G21" s="32">
        <f t="shared" si="5"/>
        <v>1347483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10641656</v>
      </c>
      <c r="O21" s="45">
        <f t="shared" si="1"/>
        <v>275.54066440537531</v>
      </c>
      <c r="P21" s="10"/>
    </row>
    <row r="22" spans="1:16">
      <c r="A22" s="12"/>
      <c r="B22" s="25">
        <v>331.2</v>
      </c>
      <c r="C22" s="20" t="s">
        <v>24</v>
      </c>
      <c r="D22" s="46">
        <v>0</v>
      </c>
      <c r="E22" s="46">
        <v>0</v>
      </c>
      <c r="F22" s="46">
        <v>0</v>
      </c>
      <c r="G22" s="46">
        <v>101556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101556</v>
      </c>
      <c r="O22" s="47">
        <f t="shared" si="1"/>
        <v>2.6295538696564047</v>
      </c>
      <c r="P22" s="9"/>
    </row>
    <row r="23" spans="1:16">
      <c r="A23" s="12"/>
      <c r="B23" s="25">
        <v>331.49</v>
      </c>
      <c r="C23" s="20" t="s">
        <v>28</v>
      </c>
      <c r="D23" s="46">
        <v>0</v>
      </c>
      <c r="E23" s="46">
        <v>0</v>
      </c>
      <c r="F23" s="46">
        <v>0</v>
      </c>
      <c r="G23" s="46">
        <v>293129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293129</v>
      </c>
      <c r="O23" s="47">
        <f t="shared" si="1"/>
        <v>7.5898863312705522</v>
      </c>
      <c r="P23" s="9"/>
    </row>
    <row r="24" spans="1:16">
      <c r="A24" s="12"/>
      <c r="B24" s="25">
        <v>331.5</v>
      </c>
      <c r="C24" s="20" t="s">
        <v>26</v>
      </c>
      <c r="D24" s="46">
        <v>0</v>
      </c>
      <c r="E24" s="46">
        <v>11482</v>
      </c>
      <c r="F24" s="46">
        <v>0</v>
      </c>
      <c r="G24" s="46">
        <v>237416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248898</v>
      </c>
      <c r="O24" s="47">
        <f t="shared" si="1"/>
        <v>6.4446285699489918</v>
      </c>
      <c r="P24" s="9"/>
    </row>
    <row r="25" spans="1:16">
      <c r="A25" s="12"/>
      <c r="B25" s="25">
        <v>331.69</v>
      </c>
      <c r="C25" s="20" t="s">
        <v>104</v>
      </c>
      <c r="D25" s="46">
        <v>0</v>
      </c>
      <c r="E25" s="46">
        <v>0</v>
      </c>
      <c r="F25" s="46">
        <v>0</v>
      </c>
      <c r="G25" s="46">
        <v>97300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97300</v>
      </c>
      <c r="O25" s="47">
        <f t="shared" si="1"/>
        <v>2.5193547551850028</v>
      </c>
      <c r="P25" s="9"/>
    </row>
    <row r="26" spans="1:16">
      <c r="A26" s="12"/>
      <c r="B26" s="25">
        <v>335.12</v>
      </c>
      <c r="C26" s="20" t="s">
        <v>112</v>
      </c>
      <c r="D26" s="46">
        <v>901796</v>
      </c>
      <c r="E26" s="46">
        <v>281103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1182899</v>
      </c>
      <c r="O26" s="47">
        <f t="shared" si="1"/>
        <v>30.628388700447942</v>
      </c>
      <c r="P26" s="9"/>
    </row>
    <row r="27" spans="1:16">
      <c r="A27" s="12"/>
      <c r="B27" s="25">
        <v>335.14</v>
      </c>
      <c r="C27" s="20" t="s">
        <v>113</v>
      </c>
      <c r="D27" s="46">
        <v>24340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24340</v>
      </c>
      <c r="O27" s="47">
        <f t="shared" si="1"/>
        <v>0.63022707853240467</v>
      </c>
      <c r="P27" s="9"/>
    </row>
    <row r="28" spans="1:16">
      <c r="A28" s="12"/>
      <c r="B28" s="25">
        <v>335.15</v>
      </c>
      <c r="C28" s="20" t="s">
        <v>114</v>
      </c>
      <c r="D28" s="46">
        <v>17030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17030</v>
      </c>
      <c r="O28" s="47">
        <f t="shared" si="1"/>
        <v>0.44095181378006781</v>
      </c>
      <c r="P28" s="9"/>
    </row>
    <row r="29" spans="1:16">
      <c r="A29" s="12"/>
      <c r="B29" s="25">
        <v>335.18</v>
      </c>
      <c r="C29" s="20" t="s">
        <v>115</v>
      </c>
      <c r="D29" s="46">
        <v>2525956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2525956</v>
      </c>
      <c r="O29" s="47">
        <f t="shared" si="1"/>
        <v>65.403692291758375</v>
      </c>
      <c r="P29" s="9"/>
    </row>
    <row r="30" spans="1:16">
      <c r="A30" s="12"/>
      <c r="B30" s="25">
        <v>335.23</v>
      </c>
      <c r="C30" s="20" t="s">
        <v>116</v>
      </c>
      <c r="D30" s="46">
        <v>30843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30843</v>
      </c>
      <c r="O30" s="47">
        <f t="shared" si="1"/>
        <v>0.79860697547966131</v>
      </c>
      <c r="P30" s="9"/>
    </row>
    <row r="31" spans="1:16">
      <c r="A31" s="12"/>
      <c r="B31" s="25">
        <v>335.49</v>
      </c>
      <c r="C31" s="20" t="s">
        <v>39</v>
      </c>
      <c r="D31" s="46">
        <v>33748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33748</v>
      </c>
      <c r="O31" s="47">
        <f t="shared" si="1"/>
        <v>0.87382512104813448</v>
      </c>
      <c r="P31" s="9"/>
    </row>
    <row r="32" spans="1:16">
      <c r="A32" s="12"/>
      <c r="B32" s="25">
        <v>337.2</v>
      </c>
      <c r="C32" s="20" t="s">
        <v>40</v>
      </c>
      <c r="D32" s="46">
        <v>0</v>
      </c>
      <c r="E32" s="46">
        <v>0</v>
      </c>
      <c r="F32" s="46">
        <v>0</v>
      </c>
      <c r="G32" s="46">
        <v>261433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261433</v>
      </c>
      <c r="O32" s="47">
        <f t="shared" si="1"/>
        <v>6.7691929261282722</v>
      </c>
      <c r="P32" s="9"/>
    </row>
    <row r="33" spans="1:16">
      <c r="A33" s="12"/>
      <c r="B33" s="25">
        <v>337.4</v>
      </c>
      <c r="C33" s="20" t="s">
        <v>42</v>
      </c>
      <c r="D33" s="46">
        <v>0</v>
      </c>
      <c r="E33" s="46">
        <v>0</v>
      </c>
      <c r="F33" s="46">
        <v>0</v>
      </c>
      <c r="G33" s="46">
        <v>267115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267115</v>
      </c>
      <c r="O33" s="47">
        <f t="shared" si="1"/>
        <v>6.9163149581833716</v>
      </c>
      <c r="P33" s="9"/>
    </row>
    <row r="34" spans="1:16">
      <c r="A34" s="12"/>
      <c r="B34" s="25">
        <v>337.6</v>
      </c>
      <c r="C34" s="20" t="s">
        <v>43</v>
      </c>
      <c r="D34" s="46">
        <v>0</v>
      </c>
      <c r="E34" s="46">
        <v>0</v>
      </c>
      <c r="F34" s="46">
        <v>0</v>
      </c>
      <c r="G34" s="46">
        <v>89534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89534</v>
      </c>
      <c r="O34" s="47">
        <f t="shared" si="1"/>
        <v>2.3182724424535874</v>
      </c>
      <c r="P34" s="9"/>
    </row>
    <row r="35" spans="1:16">
      <c r="A35" s="12"/>
      <c r="B35" s="25">
        <v>337.7</v>
      </c>
      <c r="C35" s="20" t="s">
        <v>44</v>
      </c>
      <c r="D35" s="46">
        <v>0</v>
      </c>
      <c r="E35" s="46">
        <v>37500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37500</v>
      </c>
      <c r="O35" s="47">
        <f t="shared" si="1"/>
        <v>0.97097434038476471</v>
      </c>
      <c r="P35" s="9"/>
    </row>
    <row r="36" spans="1:16">
      <c r="A36" s="12"/>
      <c r="B36" s="25">
        <v>338</v>
      </c>
      <c r="C36" s="20" t="s">
        <v>45</v>
      </c>
      <c r="D36" s="46">
        <v>0</v>
      </c>
      <c r="E36" s="46">
        <v>5430375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5430375</v>
      </c>
      <c r="O36" s="47">
        <f t="shared" si="1"/>
        <v>140.60679423111779</v>
      </c>
      <c r="P36" s="9"/>
    </row>
    <row r="37" spans="1:16" ht="15.6">
      <c r="A37" s="29" t="s">
        <v>50</v>
      </c>
      <c r="B37" s="30"/>
      <c r="C37" s="31"/>
      <c r="D37" s="32">
        <f t="shared" ref="D37:M37" si="8">SUM(D38:D55)</f>
        <v>9946005</v>
      </c>
      <c r="E37" s="32">
        <f t="shared" si="8"/>
        <v>1301344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30800500</v>
      </c>
      <c r="J37" s="32">
        <f t="shared" si="8"/>
        <v>4521620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46569469</v>
      </c>
      <c r="O37" s="45">
        <f t="shared" ref="O37:O68" si="9">(N37/O$75)</f>
        <v>1205.8069185158333</v>
      </c>
      <c r="P37" s="10"/>
    </row>
    <row r="38" spans="1:16">
      <c r="A38" s="12"/>
      <c r="B38" s="25">
        <v>341.2</v>
      </c>
      <c r="C38" s="20" t="s">
        <v>117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4521620</v>
      </c>
      <c r="K38" s="46">
        <v>0</v>
      </c>
      <c r="L38" s="46">
        <v>0</v>
      </c>
      <c r="M38" s="46">
        <v>0</v>
      </c>
      <c r="N38" s="46">
        <f t="shared" ref="N38:N55" si="10">SUM(D38:M38)</f>
        <v>4521620</v>
      </c>
      <c r="O38" s="47">
        <f t="shared" si="9"/>
        <v>117.07671991921494</v>
      </c>
      <c r="P38" s="9"/>
    </row>
    <row r="39" spans="1:16">
      <c r="A39" s="12"/>
      <c r="B39" s="25">
        <v>341.3</v>
      </c>
      <c r="C39" s="20" t="s">
        <v>132</v>
      </c>
      <c r="D39" s="46">
        <v>874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874</v>
      </c>
      <c r="O39" s="47">
        <f t="shared" si="9"/>
        <v>2.2630175293234252E-2</v>
      </c>
      <c r="P39" s="9"/>
    </row>
    <row r="40" spans="1:16">
      <c r="A40" s="12"/>
      <c r="B40" s="25">
        <v>341.9</v>
      </c>
      <c r="C40" s="20" t="s">
        <v>118</v>
      </c>
      <c r="D40" s="46">
        <v>1254951</v>
      </c>
      <c r="E40" s="46">
        <v>29401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1284352</v>
      </c>
      <c r="O40" s="47">
        <f t="shared" si="9"/>
        <v>33.255275627249425</v>
      </c>
      <c r="P40" s="9"/>
    </row>
    <row r="41" spans="1:16">
      <c r="A41" s="12"/>
      <c r="B41" s="25">
        <v>342.1</v>
      </c>
      <c r="C41" s="20" t="s">
        <v>55</v>
      </c>
      <c r="D41" s="46">
        <v>100189</v>
      </c>
      <c r="E41" s="46">
        <v>965290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1065479</v>
      </c>
      <c r="O41" s="47">
        <f t="shared" si="9"/>
        <v>27.588073845835169</v>
      </c>
      <c r="P41" s="9"/>
    </row>
    <row r="42" spans="1:16">
      <c r="A42" s="12"/>
      <c r="B42" s="25">
        <v>342.2</v>
      </c>
      <c r="C42" s="20" t="s">
        <v>56</v>
      </c>
      <c r="D42" s="46">
        <v>42900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42900</v>
      </c>
      <c r="O42" s="47">
        <f t="shared" si="9"/>
        <v>1.1107946454001709</v>
      </c>
      <c r="P42" s="9"/>
    </row>
    <row r="43" spans="1:16">
      <c r="A43" s="12"/>
      <c r="B43" s="25">
        <v>342.6</v>
      </c>
      <c r="C43" s="20" t="s">
        <v>57</v>
      </c>
      <c r="D43" s="46">
        <v>1089048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1089048</v>
      </c>
      <c r="O43" s="47">
        <f t="shared" si="9"/>
        <v>28.198337691929261</v>
      </c>
      <c r="P43" s="9"/>
    </row>
    <row r="44" spans="1:16">
      <c r="A44" s="12"/>
      <c r="B44" s="25">
        <v>342.9</v>
      </c>
      <c r="C44" s="20" t="s">
        <v>58</v>
      </c>
      <c r="D44" s="46">
        <v>938954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938954</v>
      </c>
      <c r="O44" s="47">
        <f t="shared" si="9"/>
        <v>24.312006421376971</v>
      </c>
      <c r="P44" s="9"/>
    </row>
    <row r="45" spans="1:16">
      <c r="A45" s="12"/>
      <c r="B45" s="25">
        <v>343.3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10894616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10894616</v>
      </c>
      <c r="O45" s="47">
        <f t="shared" si="9"/>
        <v>282.09046891587479</v>
      </c>
      <c r="P45" s="9"/>
    </row>
    <row r="46" spans="1:16">
      <c r="A46" s="12"/>
      <c r="B46" s="25">
        <v>343.4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5421940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5421940</v>
      </c>
      <c r="O46" s="47">
        <f t="shared" si="9"/>
        <v>140.3883897361539</v>
      </c>
      <c r="P46" s="9"/>
    </row>
    <row r="47" spans="1:16">
      <c r="A47" s="12"/>
      <c r="B47" s="25">
        <v>343.5</v>
      </c>
      <c r="C47" s="20" t="s">
        <v>61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12114866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12114866</v>
      </c>
      <c r="O47" s="47">
        <f t="shared" si="9"/>
        <v>313.68597395199504</v>
      </c>
      <c r="P47" s="9"/>
    </row>
    <row r="48" spans="1:16">
      <c r="A48" s="12"/>
      <c r="B48" s="25">
        <v>343.8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200984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200984</v>
      </c>
      <c r="O48" s="47">
        <f t="shared" si="9"/>
        <v>5.204008182077108</v>
      </c>
      <c r="P48" s="9"/>
    </row>
    <row r="49" spans="1:16">
      <c r="A49" s="12"/>
      <c r="B49" s="25">
        <v>343.9</v>
      </c>
      <c r="C49" s="20" t="s">
        <v>99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2088289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2088289</v>
      </c>
      <c r="O49" s="47">
        <f t="shared" si="9"/>
        <v>54.071334248206931</v>
      </c>
      <c r="P49" s="9"/>
    </row>
    <row r="50" spans="1:16">
      <c r="A50" s="12"/>
      <c r="B50" s="25">
        <v>344.5</v>
      </c>
      <c r="C50" s="20" t="s">
        <v>119</v>
      </c>
      <c r="D50" s="46">
        <v>0</v>
      </c>
      <c r="E50" s="46">
        <v>239397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239397</v>
      </c>
      <c r="O50" s="47">
        <f t="shared" si="9"/>
        <v>6.1986225110691073</v>
      </c>
      <c r="P50" s="9"/>
    </row>
    <row r="51" spans="1:16">
      <c r="A51" s="12"/>
      <c r="B51" s="25">
        <v>344.9</v>
      </c>
      <c r="C51" s="20" t="s">
        <v>137</v>
      </c>
      <c r="D51" s="46">
        <v>0</v>
      </c>
      <c r="E51" s="46">
        <v>53521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53521</v>
      </c>
      <c r="O51" s="47">
        <f t="shared" si="9"/>
        <v>1.3858004712462133</v>
      </c>
      <c r="P51" s="9"/>
    </row>
    <row r="52" spans="1:16">
      <c r="A52" s="12"/>
      <c r="B52" s="25">
        <v>345.9</v>
      </c>
      <c r="C52" s="20" t="s">
        <v>138</v>
      </c>
      <c r="D52" s="46">
        <v>323733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323733</v>
      </c>
      <c r="O52" s="47">
        <f t="shared" si="9"/>
        <v>8.3823049636208289</v>
      </c>
      <c r="P52" s="9"/>
    </row>
    <row r="53" spans="1:16">
      <c r="A53" s="12"/>
      <c r="B53" s="25">
        <v>346.9</v>
      </c>
      <c r="C53" s="20" t="s">
        <v>106</v>
      </c>
      <c r="D53" s="46">
        <v>303000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303000</v>
      </c>
      <c r="O53" s="47">
        <f t="shared" si="9"/>
        <v>7.8454726703088991</v>
      </c>
      <c r="P53" s="9"/>
    </row>
    <row r="54" spans="1:16">
      <c r="A54" s="12"/>
      <c r="B54" s="25">
        <v>347.2</v>
      </c>
      <c r="C54" s="20" t="s">
        <v>64</v>
      </c>
      <c r="D54" s="46">
        <v>171124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171124</v>
      </c>
      <c r="O54" s="47">
        <f t="shared" si="9"/>
        <v>4.430853680640066</v>
      </c>
      <c r="P54" s="9"/>
    </row>
    <row r="55" spans="1:16">
      <c r="A55" s="12"/>
      <c r="B55" s="25">
        <v>349</v>
      </c>
      <c r="C55" s="20" t="s">
        <v>1</v>
      </c>
      <c r="D55" s="46">
        <v>5721232</v>
      </c>
      <c r="E55" s="46">
        <v>13735</v>
      </c>
      <c r="F55" s="46">
        <v>0</v>
      </c>
      <c r="G55" s="46">
        <v>0</v>
      </c>
      <c r="H55" s="46">
        <v>0</v>
      </c>
      <c r="I55" s="46">
        <v>79805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5814772</v>
      </c>
      <c r="O55" s="47">
        <f t="shared" si="9"/>
        <v>150.55985085834132</v>
      </c>
      <c r="P55" s="9"/>
    </row>
    <row r="56" spans="1:16" ht="15.6">
      <c r="A56" s="29" t="s">
        <v>51</v>
      </c>
      <c r="B56" s="30"/>
      <c r="C56" s="31"/>
      <c r="D56" s="32">
        <f t="shared" ref="D56:M56" si="11">SUM(D57:D60)</f>
        <v>632954</v>
      </c>
      <c r="E56" s="32">
        <f t="shared" si="11"/>
        <v>190949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823903</v>
      </c>
      <c r="O56" s="45">
        <f t="shared" si="9"/>
        <v>21.333031252427435</v>
      </c>
      <c r="P56" s="10"/>
    </row>
    <row r="57" spans="1:16">
      <c r="A57" s="13"/>
      <c r="B57" s="39">
        <v>351.1</v>
      </c>
      <c r="C57" s="21" t="s">
        <v>120</v>
      </c>
      <c r="D57" s="46">
        <v>175871</v>
      </c>
      <c r="E57" s="46">
        <v>595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176466</v>
      </c>
      <c r="O57" s="47">
        <f t="shared" si="9"/>
        <v>4.5691722120090104</v>
      </c>
      <c r="P57" s="9"/>
    </row>
    <row r="58" spans="1:16">
      <c r="A58" s="13"/>
      <c r="B58" s="39">
        <v>351.3</v>
      </c>
      <c r="C58" s="21" t="s">
        <v>67</v>
      </c>
      <c r="D58" s="46">
        <v>0</v>
      </c>
      <c r="E58" s="46">
        <v>11472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11472</v>
      </c>
      <c r="O58" s="47">
        <f t="shared" si="9"/>
        <v>0.29704047021050722</v>
      </c>
      <c r="P58" s="9"/>
    </row>
    <row r="59" spans="1:16">
      <c r="A59" s="13"/>
      <c r="B59" s="39">
        <v>354</v>
      </c>
      <c r="C59" s="21" t="s">
        <v>68</v>
      </c>
      <c r="D59" s="46">
        <v>457083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457083</v>
      </c>
      <c r="O59" s="47">
        <f t="shared" si="9"/>
        <v>11.835089718029051</v>
      </c>
      <c r="P59" s="9"/>
    </row>
    <row r="60" spans="1:16">
      <c r="A60" s="13"/>
      <c r="B60" s="39">
        <v>356</v>
      </c>
      <c r="C60" s="21" t="s">
        <v>91</v>
      </c>
      <c r="D60" s="46">
        <v>0</v>
      </c>
      <c r="E60" s="46">
        <v>178882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178882</v>
      </c>
      <c r="O60" s="47">
        <f t="shared" si="9"/>
        <v>4.631728852178866</v>
      </c>
      <c r="P60" s="9"/>
    </row>
    <row r="61" spans="1:16" ht="15.6">
      <c r="A61" s="29" t="s">
        <v>4</v>
      </c>
      <c r="B61" s="30"/>
      <c r="C61" s="31"/>
      <c r="D61" s="32">
        <f t="shared" ref="D61:M61" si="13">SUM(D62:D68)</f>
        <v>4363272</v>
      </c>
      <c r="E61" s="32">
        <f t="shared" si="13"/>
        <v>714128</v>
      </c>
      <c r="F61" s="32">
        <f t="shared" si="13"/>
        <v>0</v>
      </c>
      <c r="G61" s="32">
        <f t="shared" si="13"/>
        <v>278803</v>
      </c>
      <c r="H61" s="32">
        <f t="shared" si="13"/>
        <v>0</v>
      </c>
      <c r="I61" s="32">
        <f t="shared" si="13"/>
        <v>358090</v>
      </c>
      <c r="J61" s="32">
        <f t="shared" si="13"/>
        <v>22096</v>
      </c>
      <c r="K61" s="32">
        <f t="shared" si="13"/>
        <v>30874831</v>
      </c>
      <c r="L61" s="32">
        <f t="shared" si="13"/>
        <v>0</v>
      </c>
      <c r="M61" s="32">
        <f t="shared" si="13"/>
        <v>0</v>
      </c>
      <c r="N61" s="32">
        <f t="shared" si="12"/>
        <v>36611220</v>
      </c>
      <c r="O61" s="45">
        <f t="shared" si="9"/>
        <v>947.96147173817349</v>
      </c>
      <c r="P61" s="10"/>
    </row>
    <row r="62" spans="1:16">
      <c r="A62" s="12"/>
      <c r="B62" s="25">
        <v>361.1</v>
      </c>
      <c r="C62" s="20" t="s">
        <v>69</v>
      </c>
      <c r="D62" s="46">
        <v>800462</v>
      </c>
      <c r="E62" s="46">
        <v>136173</v>
      </c>
      <c r="F62" s="46">
        <v>0</v>
      </c>
      <c r="G62" s="46">
        <v>77203</v>
      </c>
      <c r="H62" s="46">
        <v>0</v>
      </c>
      <c r="I62" s="46">
        <v>395039</v>
      </c>
      <c r="J62" s="46">
        <v>5620</v>
      </c>
      <c r="K62" s="46">
        <v>2742656</v>
      </c>
      <c r="L62" s="46">
        <v>0</v>
      </c>
      <c r="M62" s="46">
        <v>0</v>
      </c>
      <c r="N62" s="46">
        <f t="shared" si="12"/>
        <v>4157153</v>
      </c>
      <c r="O62" s="47">
        <f t="shared" si="9"/>
        <v>107.63970378809456</v>
      </c>
      <c r="P62" s="9"/>
    </row>
    <row r="63" spans="1:16">
      <c r="A63" s="12"/>
      <c r="B63" s="25">
        <v>361.3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14009073</v>
      </c>
      <c r="L63" s="46">
        <v>0</v>
      </c>
      <c r="M63" s="46">
        <v>0</v>
      </c>
      <c r="N63" s="46">
        <f t="shared" ref="N63:N68" si="14">SUM(D63:M63)</f>
        <v>14009073</v>
      </c>
      <c r="O63" s="47">
        <f t="shared" si="9"/>
        <v>362.73201108205382</v>
      </c>
      <c r="P63" s="9"/>
    </row>
    <row r="64" spans="1:16">
      <c r="A64" s="12"/>
      <c r="B64" s="25">
        <v>362</v>
      </c>
      <c r="C64" s="20" t="s">
        <v>71</v>
      </c>
      <c r="D64" s="46">
        <v>457961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457961</v>
      </c>
      <c r="O64" s="47">
        <f t="shared" si="9"/>
        <v>11.857823463918594</v>
      </c>
      <c r="P64" s="9"/>
    </row>
    <row r="65" spans="1:119">
      <c r="A65" s="12"/>
      <c r="B65" s="25">
        <v>364</v>
      </c>
      <c r="C65" s="20" t="s">
        <v>122</v>
      </c>
      <c r="D65" s="46">
        <v>73513</v>
      </c>
      <c r="E65" s="46">
        <v>0</v>
      </c>
      <c r="F65" s="46">
        <v>0</v>
      </c>
      <c r="G65" s="46">
        <v>0</v>
      </c>
      <c r="H65" s="46">
        <v>0</v>
      </c>
      <c r="I65" s="46">
        <v>-37068</v>
      </c>
      <c r="J65" s="46">
        <v>16476</v>
      </c>
      <c r="K65" s="46">
        <v>0</v>
      </c>
      <c r="L65" s="46">
        <v>0</v>
      </c>
      <c r="M65" s="46">
        <v>0</v>
      </c>
      <c r="N65" s="46">
        <f t="shared" si="14"/>
        <v>52921</v>
      </c>
      <c r="O65" s="47">
        <f t="shared" si="9"/>
        <v>1.3702648818000569</v>
      </c>
      <c r="P65" s="9"/>
    </row>
    <row r="66" spans="1:119">
      <c r="A66" s="12"/>
      <c r="B66" s="25">
        <v>368</v>
      </c>
      <c r="C66" s="20" t="s">
        <v>74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14123102</v>
      </c>
      <c r="L66" s="46">
        <v>0</v>
      </c>
      <c r="M66" s="46">
        <v>0</v>
      </c>
      <c r="N66" s="46">
        <f t="shared" si="14"/>
        <v>14123102</v>
      </c>
      <c r="O66" s="47">
        <f t="shared" si="9"/>
        <v>365.68452396364671</v>
      </c>
      <c r="P66" s="9"/>
    </row>
    <row r="67" spans="1:119">
      <c r="A67" s="12"/>
      <c r="B67" s="25">
        <v>369.4</v>
      </c>
      <c r="C67" s="20" t="s">
        <v>75</v>
      </c>
      <c r="D67" s="46">
        <v>1676989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1676989</v>
      </c>
      <c r="O67" s="47">
        <f t="shared" si="9"/>
        <v>43.421687682866832</v>
      </c>
      <c r="P67" s="9"/>
    </row>
    <row r="68" spans="1:119">
      <c r="A68" s="12"/>
      <c r="B68" s="25">
        <v>369.9</v>
      </c>
      <c r="C68" s="20" t="s">
        <v>76</v>
      </c>
      <c r="D68" s="46">
        <v>1354347</v>
      </c>
      <c r="E68" s="46">
        <v>577955</v>
      </c>
      <c r="F68" s="46">
        <v>0</v>
      </c>
      <c r="G68" s="46">
        <v>201600</v>
      </c>
      <c r="H68" s="46">
        <v>0</v>
      </c>
      <c r="I68" s="46">
        <v>119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2134021</v>
      </c>
      <c r="O68" s="47">
        <f t="shared" si="9"/>
        <v>55.255456875792966</v>
      </c>
      <c r="P68" s="9"/>
    </row>
    <row r="69" spans="1:119" ht="15.6">
      <c r="A69" s="29" t="s">
        <v>52</v>
      </c>
      <c r="B69" s="30"/>
      <c r="C69" s="31"/>
      <c r="D69" s="32">
        <f t="shared" ref="D69:M69" si="15">SUM(D70:D72)</f>
        <v>2517386</v>
      </c>
      <c r="E69" s="32">
        <f t="shared" si="15"/>
        <v>15400000</v>
      </c>
      <c r="F69" s="32">
        <f t="shared" si="15"/>
        <v>0</v>
      </c>
      <c r="G69" s="32">
        <f t="shared" si="15"/>
        <v>103636872</v>
      </c>
      <c r="H69" s="32">
        <f t="shared" si="15"/>
        <v>0</v>
      </c>
      <c r="I69" s="32">
        <f t="shared" si="15"/>
        <v>50419</v>
      </c>
      <c r="J69" s="32">
        <f t="shared" si="15"/>
        <v>224690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121829367</v>
      </c>
      <c r="O69" s="45">
        <f>(N69/O$75)</f>
        <v>3154.485046995158</v>
      </c>
      <c r="P69" s="9"/>
    </row>
    <row r="70" spans="1:119">
      <c r="A70" s="12"/>
      <c r="B70" s="25">
        <v>381</v>
      </c>
      <c r="C70" s="20" t="s">
        <v>77</v>
      </c>
      <c r="D70" s="46">
        <v>2517386</v>
      </c>
      <c r="E70" s="46">
        <v>0</v>
      </c>
      <c r="F70" s="46">
        <v>0</v>
      </c>
      <c r="G70" s="46">
        <v>16188669</v>
      </c>
      <c r="H70" s="46">
        <v>0</v>
      </c>
      <c r="I70" s="46">
        <v>0</v>
      </c>
      <c r="J70" s="46">
        <v>224690</v>
      </c>
      <c r="K70" s="46">
        <v>0</v>
      </c>
      <c r="L70" s="46">
        <v>0</v>
      </c>
      <c r="M70" s="46">
        <v>0</v>
      </c>
      <c r="N70" s="46">
        <f>SUM(D70:M70)</f>
        <v>18930745</v>
      </c>
      <c r="O70" s="47">
        <f>(N70/O$75)</f>
        <v>490.16713704979156</v>
      </c>
      <c r="P70" s="9"/>
    </row>
    <row r="71" spans="1:119">
      <c r="A71" s="12"/>
      <c r="B71" s="25">
        <v>384</v>
      </c>
      <c r="C71" s="20" t="s">
        <v>139</v>
      </c>
      <c r="D71" s="46">
        <v>0</v>
      </c>
      <c r="E71" s="46">
        <v>15400000</v>
      </c>
      <c r="F71" s="46">
        <v>0</v>
      </c>
      <c r="G71" s="46">
        <v>87448203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102848203</v>
      </c>
      <c r="O71" s="47">
        <f>(N71/O$75)</f>
        <v>2663.0124284715571</v>
      </c>
      <c r="P71" s="9"/>
    </row>
    <row r="72" spans="1:119" ht="15.6" thickBot="1">
      <c r="A72" s="12"/>
      <c r="B72" s="25">
        <v>389.9</v>
      </c>
      <c r="C72" s="20" t="s">
        <v>123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50419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50419</v>
      </c>
      <c r="O72" s="47">
        <f>(N72/O$75)</f>
        <v>1.3054814738095855</v>
      </c>
      <c r="P72" s="9"/>
    </row>
    <row r="73" spans="1:119" ht="16.2" thickBot="1">
      <c r="A73" s="14" t="s">
        <v>65</v>
      </c>
      <c r="B73" s="23"/>
      <c r="C73" s="22"/>
      <c r="D73" s="15">
        <f t="shared" ref="D73:M73" si="16">SUM(D5,D13,D21,D37,D56,D61,D69)</f>
        <v>58580675</v>
      </c>
      <c r="E73" s="15">
        <f t="shared" si="16"/>
        <v>27931115</v>
      </c>
      <c r="F73" s="15">
        <f t="shared" si="16"/>
        <v>0</v>
      </c>
      <c r="G73" s="15">
        <f t="shared" si="16"/>
        <v>105263158</v>
      </c>
      <c r="H73" s="15">
        <f t="shared" si="16"/>
        <v>0</v>
      </c>
      <c r="I73" s="15">
        <f t="shared" si="16"/>
        <v>31233781</v>
      </c>
      <c r="J73" s="15">
        <f t="shared" si="16"/>
        <v>4768406</v>
      </c>
      <c r="K73" s="15">
        <f t="shared" si="16"/>
        <v>30874831</v>
      </c>
      <c r="L73" s="15">
        <f t="shared" si="16"/>
        <v>0</v>
      </c>
      <c r="M73" s="15">
        <f t="shared" si="16"/>
        <v>0</v>
      </c>
      <c r="N73" s="15">
        <f>SUM(D73:M73)</f>
        <v>258651966</v>
      </c>
      <c r="O73" s="38">
        <f>(N73/O$75)</f>
        <v>6697.1845886952697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140</v>
      </c>
      <c r="M75" s="118"/>
      <c r="N75" s="118"/>
      <c r="O75" s="43">
        <v>38621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95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46</v>
      </c>
      <c r="E3" s="129"/>
      <c r="F3" s="129"/>
      <c r="G3" s="129"/>
      <c r="H3" s="130"/>
      <c r="I3" s="128" t="s">
        <v>47</v>
      </c>
      <c r="J3" s="130"/>
      <c r="K3" s="128" t="s">
        <v>49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48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SUM(D6:D12)</f>
        <v>27643595</v>
      </c>
      <c r="E5" s="27">
        <f t="shared" si="0"/>
        <v>573894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28217489</v>
      </c>
      <c r="O5" s="33">
        <f t="shared" ref="O5:O36" si="1">(N5/O$71)</f>
        <v>734.37146054549237</v>
      </c>
      <c r="P5" s="6"/>
    </row>
    <row r="6" spans="1:133">
      <c r="A6" s="12"/>
      <c r="B6" s="25">
        <v>311</v>
      </c>
      <c r="C6" s="20" t="s">
        <v>3</v>
      </c>
      <c r="D6" s="46">
        <v>21178375</v>
      </c>
      <c r="E6" s="46">
        <v>573894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21752269</v>
      </c>
      <c r="O6" s="47">
        <f t="shared" si="1"/>
        <v>566.11151884239018</v>
      </c>
      <c r="P6" s="9"/>
    </row>
    <row r="7" spans="1:133">
      <c r="A7" s="12"/>
      <c r="B7" s="25">
        <v>314.10000000000002</v>
      </c>
      <c r="C7" s="20" t="s">
        <v>11</v>
      </c>
      <c r="D7" s="46">
        <v>3378630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3378630</v>
      </c>
      <c r="O7" s="47">
        <f t="shared" si="1"/>
        <v>87.930199875078074</v>
      </c>
      <c r="P7" s="9"/>
    </row>
    <row r="8" spans="1:133">
      <c r="A8" s="12"/>
      <c r="B8" s="25">
        <v>314.3</v>
      </c>
      <c r="C8" s="20" t="s">
        <v>12</v>
      </c>
      <c r="D8" s="46">
        <v>982686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982686</v>
      </c>
      <c r="O8" s="47">
        <f t="shared" si="1"/>
        <v>25.574797001873829</v>
      </c>
      <c r="P8" s="9"/>
    </row>
    <row r="9" spans="1:133">
      <c r="A9" s="12"/>
      <c r="B9" s="25">
        <v>314.39999999999998</v>
      </c>
      <c r="C9" s="20" t="s">
        <v>13</v>
      </c>
      <c r="D9" s="46">
        <v>58297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58297</v>
      </c>
      <c r="O9" s="47">
        <f t="shared" si="1"/>
        <v>1.5172027899229648</v>
      </c>
      <c r="P9" s="9"/>
    </row>
    <row r="10" spans="1:133">
      <c r="A10" s="12"/>
      <c r="B10" s="25">
        <v>315</v>
      </c>
      <c r="C10" s="20" t="s">
        <v>110</v>
      </c>
      <c r="D10" s="46">
        <v>1466986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1466986</v>
      </c>
      <c r="O10" s="47">
        <f t="shared" si="1"/>
        <v>38.178898605038519</v>
      </c>
      <c r="P10" s="9"/>
    </row>
    <row r="11" spans="1:133">
      <c r="A11" s="12"/>
      <c r="B11" s="25">
        <v>316</v>
      </c>
      <c r="C11" s="20" t="s">
        <v>111</v>
      </c>
      <c r="D11" s="46">
        <v>435455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435455</v>
      </c>
      <c r="O11" s="47">
        <f t="shared" si="1"/>
        <v>11.332890901519884</v>
      </c>
      <c r="P11" s="9"/>
    </row>
    <row r="12" spans="1:133">
      <c r="A12" s="12"/>
      <c r="B12" s="25">
        <v>319</v>
      </c>
      <c r="C12" s="20" t="s">
        <v>16</v>
      </c>
      <c r="D12" s="46">
        <v>143166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143166</v>
      </c>
      <c r="O12" s="47">
        <f t="shared" si="1"/>
        <v>3.7259525296689571</v>
      </c>
      <c r="P12" s="9"/>
    </row>
    <row r="13" spans="1:133" ht="15.6">
      <c r="A13" s="29" t="s">
        <v>17</v>
      </c>
      <c r="B13" s="30"/>
      <c r="C13" s="31"/>
      <c r="D13" s="32">
        <f t="shared" ref="D13:M13" si="3">SUM(D14:D19)</f>
        <v>10874862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10874862</v>
      </c>
      <c r="O13" s="45">
        <f t="shared" si="1"/>
        <v>283.02264209868832</v>
      </c>
      <c r="P13" s="10"/>
    </row>
    <row r="14" spans="1:133">
      <c r="A14" s="12"/>
      <c r="B14" s="25">
        <v>322</v>
      </c>
      <c r="C14" s="20" t="s">
        <v>0</v>
      </c>
      <c r="D14" s="46">
        <v>1847501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1847501</v>
      </c>
      <c r="O14" s="47">
        <f t="shared" si="1"/>
        <v>48.081953987091403</v>
      </c>
      <c r="P14" s="9"/>
    </row>
    <row r="15" spans="1:133">
      <c r="A15" s="12"/>
      <c r="B15" s="25">
        <v>323.10000000000002</v>
      </c>
      <c r="C15" s="20" t="s">
        <v>18</v>
      </c>
      <c r="D15" s="46">
        <v>2609252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2609252</v>
      </c>
      <c r="O15" s="47">
        <f t="shared" si="1"/>
        <v>67.906829065167599</v>
      </c>
      <c r="P15" s="9"/>
    </row>
    <row r="16" spans="1:133">
      <c r="A16" s="12"/>
      <c r="B16" s="25">
        <v>323.39999999999998</v>
      </c>
      <c r="C16" s="20" t="s">
        <v>19</v>
      </c>
      <c r="D16" s="46">
        <v>22824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22824</v>
      </c>
      <c r="O16" s="47">
        <f t="shared" si="1"/>
        <v>0.59400374765771391</v>
      </c>
      <c r="P16" s="9"/>
    </row>
    <row r="17" spans="1:16">
      <c r="A17" s="12"/>
      <c r="B17" s="25">
        <v>323.89999999999998</v>
      </c>
      <c r="C17" s="20" t="s">
        <v>20</v>
      </c>
      <c r="D17" s="46">
        <v>76351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76351</v>
      </c>
      <c r="O17" s="47">
        <f t="shared" si="1"/>
        <v>1.9870653758067873</v>
      </c>
      <c r="P17" s="9"/>
    </row>
    <row r="18" spans="1:16">
      <c r="A18" s="12"/>
      <c r="B18" s="25">
        <v>325.2</v>
      </c>
      <c r="C18" s="20" t="s">
        <v>22</v>
      </c>
      <c r="D18" s="46">
        <v>5624934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5624934</v>
      </c>
      <c r="O18" s="47">
        <f t="shared" si="1"/>
        <v>146.39116177389133</v>
      </c>
      <c r="P18" s="9"/>
    </row>
    <row r="19" spans="1:16">
      <c r="A19" s="12"/>
      <c r="B19" s="25">
        <v>329</v>
      </c>
      <c r="C19" s="20" t="s">
        <v>23</v>
      </c>
      <c r="D19" s="46">
        <v>694000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694000</v>
      </c>
      <c r="O19" s="47">
        <f t="shared" si="1"/>
        <v>18.061628149073496</v>
      </c>
      <c r="P19" s="9"/>
    </row>
    <row r="20" spans="1:16" ht="15.6">
      <c r="A20" s="29" t="s">
        <v>25</v>
      </c>
      <c r="B20" s="30"/>
      <c r="C20" s="31"/>
      <c r="D20" s="32">
        <f t="shared" ref="D20:M20" si="5">SUM(D21:D35)</f>
        <v>3449309</v>
      </c>
      <c r="E20" s="32">
        <f t="shared" si="5"/>
        <v>5364446</v>
      </c>
      <c r="F20" s="32">
        <f t="shared" si="5"/>
        <v>0</v>
      </c>
      <c r="G20" s="32">
        <f t="shared" si="5"/>
        <v>3177346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11991101</v>
      </c>
      <c r="O20" s="45">
        <f t="shared" si="1"/>
        <v>312.07320945242554</v>
      </c>
      <c r="P20" s="10"/>
    </row>
    <row r="21" spans="1:16">
      <c r="A21" s="12"/>
      <c r="B21" s="25">
        <v>331.2</v>
      </c>
      <c r="C21" s="20" t="s">
        <v>24</v>
      </c>
      <c r="D21" s="46">
        <v>0</v>
      </c>
      <c r="E21" s="46">
        <v>0</v>
      </c>
      <c r="F21" s="46">
        <v>0</v>
      </c>
      <c r="G21" s="46">
        <v>23133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23133</v>
      </c>
      <c r="O21" s="47">
        <f t="shared" si="1"/>
        <v>0.60204559650218614</v>
      </c>
      <c r="P21" s="9"/>
    </row>
    <row r="22" spans="1:16">
      <c r="A22" s="12"/>
      <c r="B22" s="25">
        <v>331.39</v>
      </c>
      <c r="C22" s="20" t="s">
        <v>27</v>
      </c>
      <c r="D22" s="46">
        <v>0</v>
      </c>
      <c r="E22" s="46">
        <v>0</v>
      </c>
      <c r="F22" s="46">
        <v>0</v>
      </c>
      <c r="G22" s="46">
        <v>130958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130958</v>
      </c>
      <c r="O22" s="47">
        <f t="shared" si="1"/>
        <v>3.4082344368103268</v>
      </c>
      <c r="P22" s="9"/>
    </row>
    <row r="23" spans="1:16">
      <c r="A23" s="12"/>
      <c r="B23" s="25">
        <v>331.49</v>
      </c>
      <c r="C23" s="20" t="s">
        <v>28</v>
      </c>
      <c r="D23" s="46">
        <v>0</v>
      </c>
      <c r="E23" s="46">
        <v>0</v>
      </c>
      <c r="F23" s="46">
        <v>0</v>
      </c>
      <c r="G23" s="46">
        <v>339864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339864</v>
      </c>
      <c r="O23" s="47">
        <f t="shared" si="1"/>
        <v>8.8450968144909439</v>
      </c>
      <c r="P23" s="9"/>
    </row>
    <row r="24" spans="1:16">
      <c r="A24" s="12"/>
      <c r="B24" s="25">
        <v>331.5</v>
      </c>
      <c r="C24" s="20" t="s">
        <v>26</v>
      </c>
      <c r="D24" s="46">
        <v>0</v>
      </c>
      <c r="E24" s="46">
        <v>0</v>
      </c>
      <c r="F24" s="46">
        <v>0</v>
      </c>
      <c r="G24" s="46">
        <v>1933251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1933251</v>
      </c>
      <c r="O24" s="47">
        <f t="shared" si="1"/>
        <v>50.313632104934413</v>
      </c>
      <c r="P24" s="9"/>
    </row>
    <row r="25" spans="1:16">
      <c r="A25" s="12"/>
      <c r="B25" s="25">
        <v>331.69</v>
      </c>
      <c r="C25" s="20" t="s">
        <v>104</v>
      </c>
      <c r="D25" s="46">
        <v>0</v>
      </c>
      <c r="E25" s="46">
        <v>0</v>
      </c>
      <c r="F25" s="46">
        <v>0</v>
      </c>
      <c r="G25" s="46">
        <v>108783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108783</v>
      </c>
      <c r="O25" s="47">
        <f t="shared" si="1"/>
        <v>2.8311211742660838</v>
      </c>
      <c r="P25" s="9"/>
    </row>
    <row r="26" spans="1:16">
      <c r="A26" s="12"/>
      <c r="B26" s="25">
        <v>335.12</v>
      </c>
      <c r="C26" s="20" t="s">
        <v>112</v>
      </c>
      <c r="D26" s="46">
        <v>875651</v>
      </c>
      <c r="E26" s="46">
        <v>285531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1161182</v>
      </c>
      <c r="O26" s="47">
        <f t="shared" si="1"/>
        <v>30.2202269414949</v>
      </c>
      <c r="P26" s="9"/>
    </row>
    <row r="27" spans="1:16">
      <c r="A27" s="12"/>
      <c r="B27" s="25">
        <v>335.14</v>
      </c>
      <c r="C27" s="20" t="s">
        <v>113</v>
      </c>
      <c r="D27" s="46">
        <v>24874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24874</v>
      </c>
      <c r="O27" s="47">
        <f t="shared" si="1"/>
        <v>0.64735581927961694</v>
      </c>
      <c r="P27" s="9"/>
    </row>
    <row r="28" spans="1:16">
      <c r="A28" s="12"/>
      <c r="B28" s="25">
        <v>335.15</v>
      </c>
      <c r="C28" s="20" t="s">
        <v>114</v>
      </c>
      <c r="D28" s="46">
        <v>17898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17898</v>
      </c>
      <c r="O28" s="47">
        <f t="shared" si="1"/>
        <v>0.46580262336039974</v>
      </c>
      <c r="P28" s="9"/>
    </row>
    <row r="29" spans="1:16">
      <c r="A29" s="12"/>
      <c r="B29" s="25">
        <v>335.18</v>
      </c>
      <c r="C29" s="20" t="s">
        <v>115</v>
      </c>
      <c r="D29" s="46">
        <v>2472192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2472192</v>
      </c>
      <c r="O29" s="47">
        <f t="shared" si="1"/>
        <v>64.339787632729539</v>
      </c>
      <c r="P29" s="9"/>
    </row>
    <row r="30" spans="1:16">
      <c r="A30" s="12"/>
      <c r="B30" s="25">
        <v>335.23</v>
      </c>
      <c r="C30" s="20" t="s">
        <v>116</v>
      </c>
      <c r="D30" s="46">
        <v>27195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27195</v>
      </c>
      <c r="O30" s="47">
        <f t="shared" si="1"/>
        <v>0.70776077451592756</v>
      </c>
      <c r="P30" s="9"/>
    </row>
    <row r="31" spans="1:16">
      <c r="A31" s="12"/>
      <c r="B31" s="25">
        <v>335.41</v>
      </c>
      <c r="C31" s="20" t="s">
        <v>131</v>
      </c>
      <c r="D31" s="46">
        <v>31499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31499</v>
      </c>
      <c r="O31" s="47">
        <f t="shared" si="1"/>
        <v>0.81977409952113267</v>
      </c>
      <c r="P31" s="9"/>
    </row>
    <row r="32" spans="1:16">
      <c r="A32" s="12"/>
      <c r="B32" s="25">
        <v>337.2</v>
      </c>
      <c r="C32" s="20" t="s">
        <v>40</v>
      </c>
      <c r="D32" s="46">
        <v>0</v>
      </c>
      <c r="E32" s="46">
        <v>0</v>
      </c>
      <c r="F32" s="46">
        <v>0</v>
      </c>
      <c r="G32" s="46">
        <v>337863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337863</v>
      </c>
      <c r="O32" s="47">
        <f t="shared" si="1"/>
        <v>8.7930199875078081</v>
      </c>
      <c r="P32" s="9"/>
    </row>
    <row r="33" spans="1:16">
      <c r="A33" s="12"/>
      <c r="B33" s="25">
        <v>337.4</v>
      </c>
      <c r="C33" s="20" t="s">
        <v>42</v>
      </c>
      <c r="D33" s="46">
        <v>0</v>
      </c>
      <c r="E33" s="46">
        <v>0</v>
      </c>
      <c r="F33" s="46">
        <v>0</v>
      </c>
      <c r="G33" s="46">
        <v>180278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180278</v>
      </c>
      <c r="O33" s="47">
        <f t="shared" si="1"/>
        <v>4.6918072038309386</v>
      </c>
      <c r="P33" s="9"/>
    </row>
    <row r="34" spans="1:16">
      <c r="A34" s="12"/>
      <c r="B34" s="25">
        <v>337.6</v>
      </c>
      <c r="C34" s="20" t="s">
        <v>43</v>
      </c>
      <c r="D34" s="46">
        <v>0</v>
      </c>
      <c r="E34" s="46">
        <v>0</v>
      </c>
      <c r="F34" s="46">
        <v>0</v>
      </c>
      <c r="G34" s="46">
        <v>123216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123216</v>
      </c>
      <c r="O34" s="47">
        <f t="shared" si="1"/>
        <v>3.2067457838850717</v>
      </c>
      <c r="P34" s="9"/>
    </row>
    <row r="35" spans="1:16">
      <c r="A35" s="12"/>
      <c r="B35" s="25">
        <v>338</v>
      </c>
      <c r="C35" s="20" t="s">
        <v>45</v>
      </c>
      <c r="D35" s="46">
        <v>0</v>
      </c>
      <c r="E35" s="46">
        <v>5078915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5078915</v>
      </c>
      <c r="O35" s="47">
        <f t="shared" si="1"/>
        <v>132.18079845929628</v>
      </c>
      <c r="P35" s="9"/>
    </row>
    <row r="36" spans="1:16" ht="15.6">
      <c r="A36" s="29" t="s">
        <v>50</v>
      </c>
      <c r="B36" s="30"/>
      <c r="C36" s="31"/>
      <c r="D36" s="32">
        <f t="shared" ref="D36:M36" si="7">SUM(D37:D51)</f>
        <v>10351788</v>
      </c>
      <c r="E36" s="32">
        <f t="shared" si="7"/>
        <v>1790966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30567228</v>
      </c>
      <c r="J36" s="32">
        <f t="shared" si="7"/>
        <v>5032747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47742729</v>
      </c>
      <c r="O36" s="45">
        <f t="shared" si="1"/>
        <v>1242.5236570893192</v>
      </c>
      <c r="P36" s="10"/>
    </row>
    <row r="37" spans="1:16">
      <c r="A37" s="12"/>
      <c r="B37" s="25">
        <v>341.2</v>
      </c>
      <c r="C37" s="20" t="s">
        <v>117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5032747</v>
      </c>
      <c r="K37" s="46">
        <v>0</v>
      </c>
      <c r="L37" s="46">
        <v>0</v>
      </c>
      <c r="M37" s="46">
        <v>0</v>
      </c>
      <c r="N37" s="46">
        <f t="shared" ref="N37:N51" si="8">SUM(D37:M37)</f>
        <v>5032747</v>
      </c>
      <c r="O37" s="47">
        <f t="shared" ref="O37:O68" si="9">(N37/O$71)</f>
        <v>130.97925775556945</v>
      </c>
      <c r="P37" s="9"/>
    </row>
    <row r="38" spans="1:16">
      <c r="A38" s="12"/>
      <c r="B38" s="25">
        <v>341.3</v>
      </c>
      <c r="C38" s="20" t="s">
        <v>132</v>
      </c>
      <c r="D38" s="46">
        <v>4877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4877</v>
      </c>
      <c r="O38" s="47">
        <f t="shared" si="9"/>
        <v>0.12692587965854674</v>
      </c>
      <c r="P38" s="9"/>
    </row>
    <row r="39" spans="1:16">
      <c r="A39" s="12"/>
      <c r="B39" s="25">
        <v>341.9</v>
      </c>
      <c r="C39" s="20" t="s">
        <v>118</v>
      </c>
      <c r="D39" s="46">
        <v>1528193</v>
      </c>
      <c r="E39" s="46">
        <v>302845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1831038</v>
      </c>
      <c r="O39" s="47">
        <f t="shared" si="9"/>
        <v>47.653497813866331</v>
      </c>
      <c r="P39" s="9"/>
    </row>
    <row r="40" spans="1:16">
      <c r="A40" s="12"/>
      <c r="B40" s="25">
        <v>342.1</v>
      </c>
      <c r="C40" s="20" t="s">
        <v>55</v>
      </c>
      <c r="D40" s="46">
        <v>111369</v>
      </c>
      <c r="E40" s="46">
        <v>1263586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1374955</v>
      </c>
      <c r="O40" s="47">
        <f t="shared" si="9"/>
        <v>35.78375494482615</v>
      </c>
      <c r="P40" s="9"/>
    </row>
    <row r="41" spans="1:16">
      <c r="A41" s="12"/>
      <c r="B41" s="25">
        <v>342.2</v>
      </c>
      <c r="C41" s="20" t="s">
        <v>56</v>
      </c>
      <c r="D41" s="46">
        <v>204977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204977</v>
      </c>
      <c r="O41" s="47">
        <f t="shared" si="9"/>
        <v>5.3346085779721006</v>
      </c>
      <c r="P41" s="9"/>
    </row>
    <row r="42" spans="1:16">
      <c r="A42" s="12"/>
      <c r="B42" s="25">
        <v>342.6</v>
      </c>
      <c r="C42" s="20" t="s">
        <v>57</v>
      </c>
      <c r="D42" s="46">
        <v>1073267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1073267</v>
      </c>
      <c r="O42" s="47">
        <f t="shared" si="9"/>
        <v>27.932203830938995</v>
      </c>
      <c r="P42" s="9"/>
    </row>
    <row r="43" spans="1:16">
      <c r="A43" s="12"/>
      <c r="B43" s="25">
        <v>342.9</v>
      </c>
      <c r="C43" s="20" t="s">
        <v>58</v>
      </c>
      <c r="D43" s="46">
        <v>1582088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1582088</v>
      </c>
      <c r="O43" s="47">
        <f t="shared" si="9"/>
        <v>41.174474286904015</v>
      </c>
      <c r="P43" s="9"/>
    </row>
    <row r="44" spans="1:16">
      <c r="A44" s="12"/>
      <c r="B44" s="25">
        <v>343.3</v>
      </c>
      <c r="C44" s="20" t="s">
        <v>59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10773482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10773482</v>
      </c>
      <c r="O44" s="47">
        <f t="shared" si="9"/>
        <v>280.38418696647926</v>
      </c>
      <c r="P44" s="9"/>
    </row>
    <row r="45" spans="1:16">
      <c r="A45" s="12"/>
      <c r="B45" s="25">
        <v>343.4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5237709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5237709</v>
      </c>
      <c r="O45" s="47">
        <f t="shared" si="9"/>
        <v>136.31347595252967</v>
      </c>
      <c r="P45" s="9"/>
    </row>
    <row r="46" spans="1:16">
      <c r="A46" s="12"/>
      <c r="B46" s="25">
        <v>343.5</v>
      </c>
      <c r="C46" s="20" t="s">
        <v>61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11772474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11772474</v>
      </c>
      <c r="O46" s="47">
        <f t="shared" si="9"/>
        <v>306.38335415365395</v>
      </c>
      <c r="P46" s="9"/>
    </row>
    <row r="47" spans="1:16">
      <c r="A47" s="12"/>
      <c r="B47" s="25">
        <v>343.8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165264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165264</v>
      </c>
      <c r="O47" s="47">
        <f t="shared" si="9"/>
        <v>4.3010618363522797</v>
      </c>
      <c r="P47" s="9"/>
    </row>
    <row r="48" spans="1:16">
      <c r="A48" s="12"/>
      <c r="B48" s="25">
        <v>343.9</v>
      </c>
      <c r="C48" s="20" t="s">
        <v>99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2590823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2590823</v>
      </c>
      <c r="O48" s="47">
        <f t="shared" si="9"/>
        <v>67.427206953987096</v>
      </c>
      <c r="P48" s="9"/>
    </row>
    <row r="49" spans="1:16">
      <c r="A49" s="12"/>
      <c r="B49" s="25">
        <v>344.5</v>
      </c>
      <c r="C49" s="20" t="s">
        <v>119</v>
      </c>
      <c r="D49" s="46">
        <v>0</v>
      </c>
      <c r="E49" s="46">
        <v>186565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186565</v>
      </c>
      <c r="O49" s="47">
        <f t="shared" si="9"/>
        <v>4.8554288986050382</v>
      </c>
      <c r="P49" s="9"/>
    </row>
    <row r="50" spans="1:16">
      <c r="A50" s="12"/>
      <c r="B50" s="25">
        <v>347.2</v>
      </c>
      <c r="C50" s="20" t="s">
        <v>64</v>
      </c>
      <c r="D50" s="46">
        <v>198709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198709</v>
      </c>
      <c r="O50" s="47">
        <f t="shared" si="9"/>
        <v>5.1714813658130332</v>
      </c>
      <c r="P50" s="9"/>
    </row>
    <row r="51" spans="1:16">
      <c r="A51" s="12"/>
      <c r="B51" s="25">
        <v>349</v>
      </c>
      <c r="C51" s="20" t="s">
        <v>1</v>
      </c>
      <c r="D51" s="46">
        <v>5648308</v>
      </c>
      <c r="E51" s="46">
        <v>37970</v>
      </c>
      <c r="F51" s="46">
        <v>0</v>
      </c>
      <c r="G51" s="46">
        <v>0</v>
      </c>
      <c r="H51" s="46">
        <v>0</v>
      </c>
      <c r="I51" s="46">
        <v>27476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5713754</v>
      </c>
      <c r="O51" s="47">
        <f t="shared" si="9"/>
        <v>148.70273787216323</v>
      </c>
      <c r="P51" s="9"/>
    </row>
    <row r="52" spans="1:16" ht="15.6">
      <c r="A52" s="29" t="s">
        <v>51</v>
      </c>
      <c r="B52" s="30"/>
      <c r="C52" s="31"/>
      <c r="D52" s="32">
        <f t="shared" ref="D52:M52" si="10">SUM(D53:D57)</f>
        <v>509231</v>
      </c>
      <c r="E52" s="32">
        <f t="shared" si="10"/>
        <v>221785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731016</v>
      </c>
      <c r="O52" s="45">
        <f t="shared" si="9"/>
        <v>19.024984384759524</v>
      </c>
      <c r="P52" s="10"/>
    </row>
    <row r="53" spans="1:16">
      <c r="A53" s="13"/>
      <c r="B53" s="39">
        <v>351.1</v>
      </c>
      <c r="C53" s="21" t="s">
        <v>120</v>
      </c>
      <c r="D53" s="46">
        <v>154112</v>
      </c>
      <c r="E53" s="46">
        <v>12035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166147</v>
      </c>
      <c r="O53" s="47">
        <f t="shared" si="9"/>
        <v>4.3240422652508848</v>
      </c>
      <c r="P53" s="9"/>
    </row>
    <row r="54" spans="1:16">
      <c r="A54" s="13"/>
      <c r="B54" s="39">
        <v>351.3</v>
      </c>
      <c r="C54" s="21" t="s">
        <v>67</v>
      </c>
      <c r="D54" s="46">
        <v>0</v>
      </c>
      <c r="E54" s="46">
        <v>5606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5606</v>
      </c>
      <c r="O54" s="47">
        <f t="shared" si="9"/>
        <v>0.14589839683531125</v>
      </c>
      <c r="P54" s="9"/>
    </row>
    <row r="55" spans="1:16">
      <c r="A55" s="13"/>
      <c r="B55" s="39">
        <v>354</v>
      </c>
      <c r="C55" s="21" t="s">
        <v>68</v>
      </c>
      <c r="D55" s="46">
        <v>355119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355119</v>
      </c>
      <c r="O55" s="47">
        <f t="shared" si="9"/>
        <v>9.2421143035602746</v>
      </c>
      <c r="P55" s="9"/>
    </row>
    <row r="56" spans="1:16">
      <c r="A56" s="13"/>
      <c r="B56" s="39">
        <v>355</v>
      </c>
      <c r="C56" s="21" t="s">
        <v>90</v>
      </c>
      <c r="D56" s="46">
        <v>0</v>
      </c>
      <c r="E56" s="46">
        <v>83884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83884</v>
      </c>
      <c r="O56" s="47">
        <f t="shared" si="9"/>
        <v>2.1831147199666874</v>
      </c>
      <c r="P56" s="9"/>
    </row>
    <row r="57" spans="1:16">
      <c r="A57" s="13"/>
      <c r="B57" s="39">
        <v>356</v>
      </c>
      <c r="C57" s="21" t="s">
        <v>91</v>
      </c>
      <c r="D57" s="46">
        <v>0</v>
      </c>
      <c r="E57" s="46">
        <v>120260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120260</v>
      </c>
      <c r="O57" s="47">
        <f t="shared" si="9"/>
        <v>3.1298146991463667</v>
      </c>
      <c r="P57" s="9"/>
    </row>
    <row r="58" spans="1:16" ht="15.6">
      <c r="A58" s="29" t="s">
        <v>4</v>
      </c>
      <c r="B58" s="30"/>
      <c r="C58" s="31"/>
      <c r="D58" s="32">
        <f t="shared" ref="D58:M58" si="12">SUM(D59:D65)</f>
        <v>2861828</v>
      </c>
      <c r="E58" s="32">
        <f t="shared" si="12"/>
        <v>871686</v>
      </c>
      <c r="F58" s="32">
        <f t="shared" si="12"/>
        <v>0</v>
      </c>
      <c r="G58" s="32">
        <f t="shared" si="12"/>
        <v>170171</v>
      </c>
      <c r="H58" s="32">
        <f t="shared" si="12"/>
        <v>0</v>
      </c>
      <c r="I58" s="32">
        <f t="shared" si="12"/>
        <v>373720</v>
      </c>
      <c r="J58" s="32">
        <f t="shared" si="12"/>
        <v>92146</v>
      </c>
      <c r="K58" s="32">
        <f t="shared" si="12"/>
        <v>14459241</v>
      </c>
      <c r="L58" s="32">
        <f t="shared" si="12"/>
        <v>0</v>
      </c>
      <c r="M58" s="32">
        <f t="shared" si="12"/>
        <v>0</v>
      </c>
      <c r="N58" s="32">
        <f t="shared" si="11"/>
        <v>18828792</v>
      </c>
      <c r="O58" s="45">
        <f t="shared" si="9"/>
        <v>490.02685821361649</v>
      </c>
      <c r="P58" s="10"/>
    </row>
    <row r="59" spans="1:16">
      <c r="A59" s="12"/>
      <c r="B59" s="25">
        <v>361.1</v>
      </c>
      <c r="C59" s="20" t="s">
        <v>69</v>
      </c>
      <c r="D59" s="46">
        <v>180052</v>
      </c>
      <c r="E59" s="46">
        <v>203343</v>
      </c>
      <c r="F59" s="46">
        <v>0</v>
      </c>
      <c r="G59" s="46">
        <v>0</v>
      </c>
      <c r="H59" s="46">
        <v>0</v>
      </c>
      <c r="I59" s="46">
        <v>316873</v>
      </c>
      <c r="J59" s="46">
        <v>39139</v>
      </c>
      <c r="K59" s="46">
        <v>2456923</v>
      </c>
      <c r="L59" s="46">
        <v>0</v>
      </c>
      <c r="M59" s="46">
        <v>0</v>
      </c>
      <c r="N59" s="46">
        <f t="shared" si="11"/>
        <v>3196330</v>
      </c>
      <c r="O59" s="47">
        <f t="shared" si="9"/>
        <v>83.185769310847391</v>
      </c>
      <c r="P59" s="9"/>
    </row>
    <row r="60" spans="1:16">
      <c r="A60" s="12"/>
      <c r="B60" s="25">
        <v>361.4</v>
      </c>
      <c r="C60" s="20" t="s">
        <v>121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-2648289</v>
      </c>
      <c r="L60" s="46">
        <v>0</v>
      </c>
      <c r="M60" s="46">
        <v>0</v>
      </c>
      <c r="N60" s="46">
        <f t="shared" ref="N60:N65" si="13">SUM(D60:M60)</f>
        <v>-2648289</v>
      </c>
      <c r="O60" s="47">
        <f t="shared" si="9"/>
        <v>-68.922782635852599</v>
      </c>
      <c r="P60" s="9"/>
    </row>
    <row r="61" spans="1:16">
      <c r="A61" s="12"/>
      <c r="B61" s="25">
        <v>362</v>
      </c>
      <c r="C61" s="20" t="s">
        <v>71</v>
      </c>
      <c r="D61" s="46">
        <v>390515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390515</v>
      </c>
      <c r="O61" s="47">
        <f t="shared" si="9"/>
        <v>10.163309389964606</v>
      </c>
      <c r="P61" s="9"/>
    </row>
    <row r="62" spans="1:16">
      <c r="A62" s="12"/>
      <c r="B62" s="25">
        <v>364</v>
      </c>
      <c r="C62" s="20" t="s">
        <v>122</v>
      </c>
      <c r="D62" s="46">
        <v>27043</v>
      </c>
      <c r="E62" s="46">
        <v>0</v>
      </c>
      <c r="F62" s="46">
        <v>0</v>
      </c>
      <c r="G62" s="46">
        <v>0</v>
      </c>
      <c r="H62" s="46">
        <v>0</v>
      </c>
      <c r="I62" s="46">
        <v>55268</v>
      </c>
      <c r="J62" s="46">
        <v>11776</v>
      </c>
      <c r="K62" s="46">
        <v>0</v>
      </c>
      <c r="L62" s="46">
        <v>0</v>
      </c>
      <c r="M62" s="46">
        <v>0</v>
      </c>
      <c r="N62" s="46">
        <f t="shared" si="13"/>
        <v>94087</v>
      </c>
      <c r="O62" s="47">
        <f t="shared" si="9"/>
        <v>2.4486518842390175</v>
      </c>
      <c r="P62" s="9"/>
    </row>
    <row r="63" spans="1:16">
      <c r="A63" s="12"/>
      <c r="B63" s="25">
        <v>368</v>
      </c>
      <c r="C63" s="20" t="s">
        <v>74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14650607</v>
      </c>
      <c r="L63" s="46">
        <v>0</v>
      </c>
      <c r="M63" s="46">
        <v>0</v>
      </c>
      <c r="N63" s="46">
        <f t="shared" si="13"/>
        <v>14650607</v>
      </c>
      <c r="O63" s="47">
        <f t="shared" si="9"/>
        <v>381.28791900895271</v>
      </c>
      <c r="P63" s="9"/>
    </row>
    <row r="64" spans="1:16">
      <c r="A64" s="12"/>
      <c r="B64" s="25">
        <v>369.4</v>
      </c>
      <c r="C64" s="20" t="s">
        <v>75</v>
      </c>
      <c r="D64" s="46">
        <v>1602643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1602643</v>
      </c>
      <c r="O64" s="47">
        <f t="shared" si="9"/>
        <v>41.709426400166564</v>
      </c>
      <c r="P64" s="9"/>
    </row>
    <row r="65" spans="1:119">
      <c r="A65" s="12"/>
      <c r="B65" s="25">
        <v>369.9</v>
      </c>
      <c r="C65" s="20" t="s">
        <v>76</v>
      </c>
      <c r="D65" s="46">
        <v>661575</v>
      </c>
      <c r="E65" s="46">
        <v>668343</v>
      </c>
      <c r="F65" s="46">
        <v>0</v>
      </c>
      <c r="G65" s="46">
        <v>170171</v>
      </c>
      <c r="H65" s="46">
        <v>0</v>
      </c>
      <c r="I65" s="46">
        <v>1579</v>
      </c>
      <c r="J65" s="46">
        <v>41231</v>
      </c>
      <c r="K65" s="46">
        <v>0</v>
      </c>
      <c r="L65" s="46">
        <v>0</v>
      </c>
      <c r="M65" s="46">
        <v>0</v>
      </c>
      <c r="N65" s="46">
        <f t="shared" si="13"/>
        <v>1542899</v>
      </c>
      <c r="O65" s="47">
        <f t="shared" si="9"/>
        <v>40.154564855298773</v>
      </c>
      <c r="P65" s="9"/>
    </row>
    <row r="66" spans="1:119" ht="15.6">
      <c r="A66" s="29" t="s">
        <v>52</v>
      </c>
      <c r="B66" s="30"/>
      <c r="C66" s="31"/>
      <c r="D66" s="32">
        <f t="shared" ref="D66:M66" si="14">SUM(D67:D68)</f>
        <v>5391638</v>
      </c>
      <c r="E66" s="32">
        <f t="shared" si="14"/>
        <v>3744859</v>
      </c>
      <c r="F66" s="32">
        <f t="shared" si="14"/>
        <v>0</v>
      </c>
      <c r="G66" s="32">
        <f t="shared" si="14"/>
        <v>2024037</v>
      </c>
      <c r="H66" s="32">
        <f t="shared" si="14"/>
        <v>0</v>
      </c>
      <c r="I66" s="32">
        <f t="shared" si="14"/>
        <v>2833105</v>
      </c>
      <c r="J66" s="32">
        <f t="shared" si="14"/>
        <v>5166031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19159670</v>
      </c>
      <c r="O66" s="45">
        <f t="shared" si="9"/>
        <v>498.63809077659795</v>
      </c>
      <c r="P66" s="9"/>
    </row>
    <row r="67" spans="1:119">
      <c r="A67" s="12"/>
      <c r="B67" s="25">
        <v>381</v>
      </c>
      <c r="C67" s="20" t="s">
        <v>77</v>
      </c>
      <c r="D67" s="46">
        <v>5391638</v>
      </c>
      <c r="E67" s="46">
        <v>3744859</v>
      </c>
      <c r="F67" s="46">
        <v>0</v>
      </c>
      <c r="G67" s="46">
        <v>2024037</v>
      </c>
      <c r="H67" s="46">
        <v>0</v>
      </c>
      <c r="I67" s="46">
        <v>756835</v>
      </c>
      <c r="J67" s="46">
        <v>5166031</v>
      </c>
      <c r="K67" s="46">
        <v>0</v>
      </c>
      <c r="L67" s="46">
        <v>0</v>
      </c>
      <c r="M67" s="46">
        <v>0</v>
      </c>
      <c r="N67" s="46">
        <f>SUM(D67:M67)</f>
        <v>17083400</v>
      </c>
      <c r="O67" s="47">
        <f t="shared" si="9"/>
        <v>444.60233187591086</v>
      </c>
      <c r="P67" s="9"/>
    </row>
    <row r="68" spans="1:119" ht="15.6" thickBot="1">
      <c r="A68" s="12"/>
      <c r="B68" s="25">
        <v>389.9</v>
      </c>
      <c r="C68" s="20" t="s">
        <v>123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2076270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2076270</v>
      </c>
      <c r="O68" s="47">
        <f t="shared" si="9"/>
        <v>54.035758900687071</v>
      </c>
      <c r="P68" s="9"/>
    </row>
    <row r="69" spans="1:119" ht="16.2" thickBot="1">
      <c r="A69" s="14" t="s">
        <v>65</v>
      </c>
      <c r="B69" s="23"/>
      <c r="C69" s="22"/>
      <c r="D69" s="15">
        <f t="shared" ref="D69:M69" si="15">SUM(D5,D13,D20,D36,D52,D58,D66)</f>
        <v>61082251</v>
      </c>
      <c r="E69" s="15">
        <f t="shared" si="15"/>
        <v>12567636</v>
      </c>
      <c r="F69" s="15">
        <f t="shared" si="15"/>
        <v>0</v>
      </c>
      <c r="G69" s="15">
        <f t="shared" si="15"/>
        <v>5371554</v>
      </c>
      <c r="H69" s="15">
        <f t="shared" si="15"/>
        <v>0</v>
      </c>
      <c r="I69" s="15">
        <f t="shared" si="15"/>
        <v>33774053</v>
      </c>
      <c r="J69" s="15">
        <f t="shared" si="15"/>
        <v>10290924</v>
      </c>
      <c r="K69" s="15">
        <f t="shared" si="15"/>
        <v>14459241</v>
      </c>
      <c r="L69" s="15">
        <f t="shared" si="15"/>
        <v>0</v>
      </c>
      <c r="M69" s="15">
        <f t="shared" si="15"/>
        <v>0</v>
      </c>
      <c r="N69" s="15">
        <f>SUM(D69:M69)</f>
        <v>137545659</v>
      </c>
      <c r="O69" s="38">
        <f>(N69/O$71)</f>
        <v>3579.6809025608995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135</v>
      </c>
      <c r="M71" s="118"/>
      <c r="N71" s="118"/>
      <c r="O71" s="43">
        <v>38424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95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2025-03-22T13:07:32Z</cp:lastPrinted>
  <dcterms:created xsi:type="dcterms:W3CDTF">2000-08-31T21:26:31Z</dcterms:created>
  <dcterms:modified xsi:type="dcterms:W3CDTF">2025-03-22T13:07:37Z</dcterms:modified>
</cp:coreProperties>
</file>