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5" documentId="11_9E1D48494B046350D5D6DFA19A91FF55604E6E71" xr6:coauthVersionLast="47" xr6:coauthVersionMax="47" xr10:uidLastSave="{D3BCF4AE-1043-45FA-9001-C66E1FCEDD25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'2007'!$A$1:$O$43</definedName>
    <definedName name="_xlnm.Print_Area" localSheetId="15">'2008'!$A$1:$O$40</definedName>
    <definedName name="_xlnm.Print_Area" localSheetId="14">'2009'!$A$1:$O$41</definedName>
    <definedName name="_xlnm.Print_Area" localSheetId="13">'2010'!$A$1:$O$42</definedName>
    <definedName name="_xlnm.Print_Area" localSheetId="12">'2011'!$A$1:$O$41</definedName>
    <definedName name="_xlnm.Print_Area" localSheetId="11">'2012'!$A$1:$O$42</definedName>
    <definedName name="_xlnm.Print_Area" localSheetId="10">'2013'!$A$1:$O$40</definedName>
    <definedName name="_xlnm.Print_Area" localSheetId="9">'2014'!$A$1:$O$39</definedName>
    <definedName name="_xlnm.Print_Area" localSheetId="8">'2015'!$A$1:$O$39</definedName>
    <definedName name="_xlnm.Print_Area" localSheetId="7">'2016'!$A$1:$O$41</definedName>
    <definedName name="_xlnm.Print_Area" localSheetId="6">'2017'!$A$1:$O$40</definedName>
    <definedName name="_xlnm.Print_Area" localSheetId="5">'2018'!$A$1:$O$43</definedName>
    <definedName name="_xlnm.Print_Area" localSheetId="4">'2019'!$A$1:$O$45</definedName>
    <definedName name="_xlnm.Print_Area" localSheetId="3">'2020'!$A$1:$O$46</definedName>
    <definedName name="_xlnm.Print_Area" localSheetId="2">'2021'!$A$1:$P$47</definedName>
    <definedName name="_xlnm.Print_Area" localSheetId="1">'2022'!$A$1:$P$46</definedName>
    <definedName name="_xlnm.Print_Area" localSheetId="0">'2023'!$A$1:$P$46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9" l="1"/>
  <c r="F42" i="49"/>
  <c r="G42" i="49"/>
  <c r="H42" i="49"/>
  <c r="I42" i="49"/>
  <c r="J42" i="49"/>
  <c r="K42" i="49"/>
  <c r="L42" i="49"/>
  <c r="M42" i="49"/>
  <c r="N42" i="49"/>
  <c r="D42" i="49"/>
  <c r="O6" i="49"/>
  <c r="P6" i="49" s="1"/>
  <c r="O7" i="49"/>
  <c r="P7" i="49" s="1"/>
  <c r="O8" i="49"/>
  <c r="P8" i="49" s="1"/>
  <c r="O9" i="49"/>
  <c r="P9" i="49" s="1"/>
  <c r="O10" i="49"/>
  <c r="P10" i="49" s="1"/>
  <c r="O11" i="49"/>
  <c r="P11" i="49" s="1"/>
  <c r="O12" i="49"/>
  <c r="P12" i="49" s="1"/>
  <c r="O13" i="49"/>
  <c r="P13" i="49" s="1"/>
  <c r="O14" i="49"/>
  <c r="P14" i="49" s="1"/>
  <c r="O16" i="49"/>
  <c r="P16" i="49" s="1"/>
  <c r="O17" i="49"/>
  <c r="P17" i="49" s="1"/>
  <c r="O18" i="49"/>
  <c r="P18" i="49" s="1"/>
  <c r="O19" i="49"/>
  <c r="P19" i="49" s="1"/>
  <c r="O21" i="49"/>
  <c r="P21" i="49" s="1"/>
  <c r="O22" i="49"/>
  <c r="P22" i="49" s="1"/>
  <c r="O23" i="49"/>
  <c r="P23" i="49" s="1"/>
  <c r="O24" i="49"/>
  <c r="P24" i="49" s="1"/>
  <c r="O25" i="49"/>
  <c r="P25" i="49" s="1"/>
  <c r="O26" i="49"/>
  <c r="P26" i="49" s="1"/>
  <c r="O28" i="49"/>
  <c r="P28" i="49" s="1"/>
  <c r="O29" i="49"/>
  <c r="P29" i="49" s="1"/>
  <c r="O30" i="49"/>
  <c r="P30" i="49" s="1"/>
  <c r="O32" i="49"/>
  <c r="P32" i="49" s="1"/>
  <c r="O34" i="49"/>
  <c r="P34" i="49" s="1"/>
  <c r="O36" i="49"/>
  <c r="P36" i="49" s="1"/>
  <c r="O37" i="49"/>
  <c r="P37" i="49" s="1"/>
  <c r="O38" i="49"/>
  <c r="P38" i="49" s="1"/>
  <c r="O40" i="49"/>
  <c r="P40" i="49" s="1"/>
  <c r="O41" i="49"/>
  <c r="P41" i="49" s="1"/>
  <c r="N39" i="49"/>
  <c r="M39" i="49"/>
  <c r="L39" i="49"/>
  <c r="K39" i="49"/>
  <c r="J39" i="49"/>
  <c r="I39" i="49"/>
  <c r="H39" i="49"/>
  <c r="G39" i="49"/>
  <c r="F39" i="49"/>
  <c r="E39" i="49"/>
  <c r="D39" i="49"/>
  <c r="N35" i="49"/>
  <c r="M35" i="49"/>
  <c r="L35" i="49"/>
  <c r="K35" i="49"/>
  <c r="J35" i="49"/>
  <c r="I35" i="49"/>
  <c r="H35" i="49"/>
  <c r="G35" i="49"/>
  <c r="F35" i="49"/>
  <c r="E35" i="49"/>
  <c r="D35" i="49"/>
  <c r="N33" i="49"/>
  <c r="M33" i="49"/>
  <c r="L33" i="49"/>
  <c r="K33" i="49"/>
  <c r="J33" i="49"/>
  <c r="I33" i="49"/>
  <c r="H33" i="49"/>
  <c r="G33" i="49"/>
  <c r="F33" i="49"/>
  <c r="E33" i="49"/>
  <c r="D33" i="49"/>
  <c r="N31" i="49"/>
  <c r="M31" i="49"/>
  <c r="L31" i="49"/>
  <c r="K31" i="49"/>
  <c r="J31" i="49"/>
  <c r="I31" i="49"/>
  <c r="H31" i="49"/>
  <c r="G31" i="49"/>
  <c r="F31" i="49"/>
  <c r="E31" i="49"/>
  <c r="D31" i="49"/>
  <c r="N27" i="49"/>
  <c r="M27" i="49"/>
  <c r="L27" i="49"/>
  <c r="K27" i="49"/>
  <c r="J27" i="49"/>
  <c r="I27" i="49"/>
  <c r="H27" i="49"/>
  <c r="G27" i="49"/>
  <c r="F27" i="49"/>
  <c r="E27" i="49"/>
  <c r="D27" i="49"/>
  <c r="N20" i="49"/>
  <c r="M20" i="49"/>
  <c r="L20" i="49"/>
  <c r="K20" i="49"/>
  <c r="J20" i="49"/>
  <c r="I20" i="49"/>
  <c r="H20" i="49"/>
  <c r="G20" i="49"/>
  <c r="F20" i="49"/>
  <c r="E20" i="49"/>
  <c r="D20" i="49"/>
  <c r="N15" i="49"/>
  <c r="M15" i="49"/>
  <c r="L15" i="49"/>
  <c r="K15" i="49"/>
  <c r="J15" i="49"/>
  <c r="I15" i="49"/>
  <c r="H15" i="49"/>
  <c r="G15" i="49"/>
  <c r="F15" i="49"/>
  <c r="E15" i="49"/>
  <c r="D15" i="49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9" i="49"/>
  <c r="P39" i="49" s="1"/>
  <c r="O15" i="49"/>
  <c r="P15" i="49" s="1"/>
  <c r="O5" i="49"/>
  <c r="P5" i="49" s="1"/>
  <c r="O20" i="49"/>
  <c r="P20" i="49" s="1"/>
  <c r="O31" i="49"/>
  <c r="O27" i="49"/>
  <c r="O35" i="49"/>
  <c r="P35" i="49" s="1"/>
  <c r="P31" i="49"/>
  <c r="P27" i="49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9" l="1"/>
  <c r="P42" i="49" s="1"/>
  <c r="D42" i="48"/>
  <c r="E42" i="48"/>
  <c r="G42" i="48"/>
  <c r="H42" i="48"/>
  <c r="K42" i="48"/>
  <c r="I42" i="48"/>
  <c r="M42" i="48"/>
  <c r="F42" i="48"/>
  <c r="J42" i="48"/>
  <c r="L42" i="48"/>
  <c r="N42" i="48"/>
  <c r="O32" i="48"/>
  <c r="P32" i="48" s="1"/>
  <c r="O39" i="48"/>
  <c r="P39" i="48" s="1"/>
  <c r="O34" i="48"/>
  <c r="P34" i="48" s="1"/>
  <c r="O30" i="48"/>
  <c r="P30" i="48" s="1"/>
  <c r="O26" i="48"/>
  <c r="P26" i="48" s="1"/>
  <c r="O15" i="48"/>
  <c r="P15" i="48" s="1"/>
  <c r="O20" i="48"/>
  <c r="P20" i="48" s="1"/>
  <c r="O5" i="48"/>
  <c r="P5" i="48" s="1"/>
  <c r="F43" i="47"/>
  <c r="O42" i="47"/>
  <c r="P42" i="47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/>
  <c r="O38" i="47"/>
  <c r="P38" i="47" s="1"/>
  <c r="O37" i="47"/>
  <c r="P37" i="47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O27" i="47" s="1"/>
  <c r="P27" i="47" s="1"/>
  <c r="E27" i="47"/>
  <c r="D27" i="47"/>
  <c r="O26" i="47"/>
  <c r="P26" i="47" s="1"/>
  <c r="O25" i="47"/>
  <c r="P25" i="47"/>
  <c r="O24" i="47"/>
  <c r="P24" i="47" s="1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1" i="47" s="1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I43" i="47" s="1"/>
  <c r="H15" i="47"/>
  <c r="G15" i="47"/>
  <c r="F15" i="47"/>
  <c r="E15" i="47"/>
  <c r="D15" i="47"/>
  <c r="O14" i="47"/>
  <c r="P14" i="47" s="1"/>
  <c r="O13" i="47"/>
  <c r="P13" i="47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/>
  <c r="O6" i="47"/>
  <c r="P6" i="47"/>
  <c r="N5" i="47"/>
  <c r="N43" i="47" s="1"/>
  <c r="M5" i="47"/>
  <c r="L5" i="47"/>
  <c r="K5" i="47"/>
  <c r="J5" i="47"/>
  <c r="I5" i="47"/>
  <c r="H5" i="47"/>
  <c r="H43" i="47" s="1"/>
  <c r="G5" i="47"/>
  <c r="F5" i="47"/>
  <c r="E5" i="47"/>
  <c r="E43" i="47" s="1"/>
  <c r="D5" i="47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41" i="46"/>
  <c r="O41" i="46" s="1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M30" i="46"/>
  <c r="L30" i="46"/>
  <c r="L42" i="46" s="1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N24" i="46"/>
  <c r="O24" i="46" s="1"/>
  <c r="N23" i="46"/>
  <c r="O23" i="46" s="1"/>
  <c r="N22" i="46"/>
  <c r="O22" i="46" s="1"/>
  <c r="N20" i="46"/>
  <c r="O20" i="46" s="1"/>
  <c r="N19" i="46"/>
  <c r="O19" i="46" s="1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N15" i="46" s="1"/>
  <c r="O15" i="46" s="1"/>
  <c r="E15" i="46"/>
  <c r="D15" i="46"/>
  <c r="N14" i="46"/>
  <c r="O14" i="46" s="1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J42" i="46" s="1"/>
  <c r="I5" i="46"/>
  <c r="I42" i="46" s="1"/>
  <c r="H5" i="46"/>
  <c r="H42" i="46" s="1"/>
  <c r="G5" i="46"/>
  <c r="F5" i="46"/>
  <c r="F42" i="46" s="1"/>
  <c r="E5" i="46"/>
  <c r="D5" i="46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M28" i="45"/>
  <c r="L28" i="45"/>
  <c r="K28" i="45"/>
  <c r="J28" i="45"/>
  <c r="I28" i="45"/>
  <c r="H28" i="45"/>
  <c r="N28" i="45" s="1"/>
  <c r="O28" i="45" s="1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K41" i="45" s="1"/>
  <c r="J21" i="45"/>
  <c r="J41" i="45" s="1"/>
  <c r="I21" i="45"/>
  <c r="H21" i="45"/>
  <c r="G21" i="45"/>
  <c r="G41" i="45" s="1"/>
  <c r="F21" i="45"/>
  <c r="E21" i="45"/>
  <c r="E41" i="45" s="1"/>
  <c r="D21" i="45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L41" i="45" s="1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H41" i="45" s="1"/>
  <c r="G5" i="45"/>
  <c r="F5" i="45"/>
  <c r="F41" i="45" s="1"/>
  <c r="E5" i="45"/>
  <c r="D5" i="45"/>
  <c r="D41" i="45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M34" i="44"/>
  <c r="L34" i="44"/>
  <c r="K34" i="44"/>
  <c r="J34" i="44"/>
  <c r="I34" i="44"/>
  <c r="H34" i="44"/>
  <c r="G34" i="44"/>
  <c r="N34" i="44" s="1"/>
  <c r="O34" i="44" s="1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M27" i="44"/>
  <c r="L27" i="44"/>
  <c r="L39" i="44" s="1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/>
  <c r="M21" i="44"/>
  <c r="L21" i="44"/>
  <c r="K21" i="44"/>
  <c r="K39" i="44" s="1"/>
  <c r="J21" i="44"/>
  <c r="J39" i="44" s="1"/>
  <c r="I21" i="44"/>
  <c r="H21" i="44"/>
  <c r="H39" i="44" s="1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D39" i="44" s="1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G39" i="44" s="1"/>
  <c r="F5" i="44"/>
  <c r="F39" i="44" s="1"/>
  <c r="E5" i="44"/>
  <c r="D5" i="44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D36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L36" i="43" s="1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K36" i="43" s="1"/>
  <c r="J5" i="43"/>
  <c r="J36" i="43" s="1"/>
  <c r="I5" i="43"/>
  <c r="H5" i="43"/>
  <c r="H36" i="43" s="1"/>
  <c r="G5" i="43"/>
  <c r="F5" i="43"/>
  <c r="N5" i="43" s="1"/>
  <c r="O5" i="43" s="1"/>
  <c r="E5" i="43"/>
  <c r="D5" i="43"/>
  <c r="N36" i="42"/>
  <c r="O36" i="42" s="1"/>
  <c r="N35" i="42"/>
  <c r="O35" i="42" s="1"/>
  <c r="M34" i="42"/>
  <c r="L34" i="42"/>
  <c r="K34" i="42"/>
  <c r="J34" i="42"/>
  <c r="I34" i="42"/>
  <c r="N34" i="42" s="1"/>
  <c r="O34" i="42" s="1"/>
  <c r="H34" i="42"/>
  <c r="G34" i="42"/>
  <c r="F34" i="42"/>
  <c r="E34" i="42"/>
  <c r="D34" i="42"/>
  <c r="N33" i="42"/>
  <c r="O33" i="42" s="1"/>
  <c r="M32" i="42"/>
  <c r="L32" i="42"/>
  <c r="K32" i="42"/>
  <c r="J32" i="42"/>
  <c r="I32" i="42"/>
  <c r="N32" i="42" s="1"/>
  <c r="O32" i="42" s="1"/>
  <c r="H32" i="42"/>
  <c r="G32" i="42"/>
  <c r="F32" i="42"/>
  <c r="E32" i="42"/>
  <c r="D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M28" i="42"/>
  <c r="L28" i="42"/>
  <c r="K28" i="42"/>
  <c r="K37" i="42" s="1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M19" i="42"/>
  <c r="L19" i="42"/>
  <c r="L37" i="42" s="1"/>
  <c r="K19" i="42"/>
  <c r="J19" i="42"/>
  <c r="J37" i="42" s="1"/>
  <c r="I19" i="42"/>
  <c r="H19" i="42"/>
  <c r="G19" i="42"/>
  <c r="F19" i="42"/>
  <c r="E19" i="42"/>
  <c r="D19" i="42"/>
  <c r="D37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F37" i="42" s="1"/>
  <c r="E5" i="42"/>
  <c r="E37" i="42" s="1"/>
  <c r="D5" i="42"/>
  <c r="N34" i="41"/>
  <c r="O34" i="41" s="1"/>
  <c r="M33" i="41"/>
  <c r="L33" i="41"/>
  <c r="K33" i="41"/>
  <c r="J33" i="41"/>
  <c r="I33" i="41"/>
  <c r="H33" i="41"/>
  <c r="G33" i="41"/>
  <c r="F33" i="41"/>
  <c r="E33" i="41"/>
  <c r="N33" i="41" s="1"/>
  <c r="O33" i="41" s="1"/>
  <c r="D33" i="4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M29" i="41"/>
  <c r="L29" i="41"/>
  <c r="K29" i="41"/>
  <c r="J29" i="41"/>
  <c r="I29" i="41"/>
  <c r="H29" i="41"/>
  <c r="G29" i="41"/>
  <c r="N29" i="41" s="1"/>
  <c r="O29" i="41" s="1"/>
  <c r="F29" i="41"/>
  <c r="E29" i="41"/>
  <c r="D29" i="41"/>
  <c r="N28" i="41"/>
  <c r="O28" i="41" s="1"/>
  <c r="M27" i="41"/>
  <c r="L27" i="41"/>
  <c r="K27" i="41"/>
  <c r="J27" i="41"/>
  <c r="I27" i="41"/>
  <c r="N27" i="41" s="1"/>
  <c r="O27" i="41" s="1"/>
  <c r="H27" i="41"/>
  <c r="G27" i="41"/>
  <c r="F27" i="41"/>
  <c r="E27" i="41"/>
  <c r="D27" i="41"/>
  <c r="N26" i="41"/>
  <c r="O26" i="41" s="1"/>
  <c r="M25" i="41"/>
  <c r="M35" i="41" s="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H35" i="41" s="1"/>
  <c r="G19" i="41"/>
  <c r="F19" i="41"/>
  <c r="F35" i="41" s="1"/>
  <c r="E19" i="41"/>
  <c r="D19" i="41"/>
  <c r="D35" i="41" s="1"/>
  <c r="N18" i="41"/>
  <c r="O18" i="41" s="1"/>
  <c r="N17" i="41"/>
  <c r="O17" i="41" s="1"/>
  <c r="N16" i="41"/>
  <c r="O16" i="41" s="1"/>
  <c r="N15" i="41"/>
  <c r="O15" i="41" s="1"/>
  <c r="M14" i="41"/>
  <c r="L14" i="41"/>
  <c r="L35" i="41" s="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35" i="41" s="1"/>
  <c r="J5" i="41"/>
  <c r="J35" i="41" s="1"/>
  <c r="I5" i="41"/>
  <c r="H5" i="41"/>
  <c r="G5" i="41"/>
  <c r="F5" i="41"/>
  <c r="E5" i="41"/>
  <c r="D5" i="4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M31" i="40"/>
  <c r="L31" i="40"/>
  <c r="K31" i="40"/>
  <c r="J31" i="40"/>
  <c r="I31" i="40"/>
  <c r="H31" i="40"/>
  <c r="G31" i="40"/>
  <c r="F31" i="40"/>
  <c r="E31" i="40"/>
  <c r="E39" i="40" s="1"/>
  <c r="D31" i="40"/>
  <c r="D39" i="40" s="1"/>
  <c r="N30" i="40"/>
  <c r="O30" i="40" s="1"/>
  <c r="N29" i="40"/>
  <c r="O29" i="40" s="1"/>
  <c r="M28" i="40"/>
  <c r="L28" i="40"/>
  <c r="K28" i="40"/>
  <c r="J28" i="40"/>
  <c r="I28" i="40"/>
  <c r="I39" i="40" s="1"/>
  <c r="H28" i="40"/>
  <c r="H39" i="40" s="1"/>
  <c r="G28" i="40"/>
  <c r="F28" i="40"/>
  <c r="E28" i="40"/>
  <c r="D28" i="40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J39" i="40" s="1"/>
  <c r="I19" i="40"/>
  <c r="H19" i="40"/>
  <c r="G19" i="40"/>
  <c r="N19" i="40" s="1"/>
  <c r="O19" i="40" s="1"/>
  <c r="F19" i="40"/>
  <c r="E19" i="40"/>
  <c r="D19" i="40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39" i="40" s="1"/>
  <c r="K5" i="40"/>
  <c r="K39" i="40" s="1"/>
  <c r="J5" i="40"/>
  <c r="I5" i="40"/>
  <c r="H5" i="40"/>
  <c r="G5" i="40"/>
  <c r="F5" i="40"/>
  <c r="F39" i="40" s="1"/>
  <c r="E5" i="40"/>
  <c r="D5" i="40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M27" i="39"/>
  <c r="L27" i="39"/>
  <c r="K27" i="39"/>
  <c r="J27" i="39"/>
  <c r="I27" i="39"/>
  <c r="H27" i="39"/>
  <c r="G27" i="39"/>
  <c r="N27" i="39" s="1"/>
  <c r="O27" i="39" s="1"/>
  <c r="F27" i="39"/>
  <c r="E27" i="39"/>
  <c r="D27" i="39"/>
  <c r="N26" i="39"/>
  <c r="O26" i="39"/>
  <c r="M25" i="39"/>
  <c r="L25" i="39"/>
  <c r="L35" i="39" s="1"/>
  <c r="K25" i="39"/>
  <c r="J25" i="39"/>
  <c r="I25" i="39"/>
  <c r="H25" i="39"/>
  <c r="N25" i="39" s="1"/>
  <c r="O25" i="39" s="1"/>
  <c r="G25" i="39"/>
  <c r="F25" i="39"/>
  <c r="E25" i="39"/>
  <c r="D25" i="39"/>
  <c r="N24" i="39"/>
  <c r="O24" i="39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E35" i="39" s="1"/>
  <c r="D19" i="39"/>
  <c r="N18" i="39"/>
  <c r="O18" i="39" s="1"/>
  <c r="N17" i="39"/>
  <c r="O17" i="39"/>
  <c r="N16" i="39"/>
  <c r="O16" i="39"/>
  <c r="N15" i="39"/>
  <c r="O15" i="39"/>
  <c r="M14" i="39"/>
  <c r="M35" i="39" s="1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H35" i="39" s="1"/>
  <c r="G5" i="39"/>
  <c r="G35" i="39" s="1"/>
  <c r="F5" i="39"/>
  <c r="F35" i="39" s="1"/>
  <c r="E5" i="39"/>
  <c r="D5" i="39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M36" i="38" s="1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N22" i="38"/>
  <c r="O22" i="38"/>
  <c r="N21" i="38"/>
  <c r="O21" i="38" s="1"/>
  <c r="N20" i="38"/>
  <c r="O20" i="38" s="1"/>
  <c r="M19" i="38"/>
  <c r="L19" i="38"/>
  <c r="K19" i="38"/>
  <c r="J19" i="38"/>
  <c r="I19" i="38"/>
  <c r="H19" i="38"/>
  <c r="G19" i="38"/>
  <c r="G36" i="38" s="1"/>
  <c r="F19" i="38"/>
  <c r="E19" i="38"/>
  <c r="D19" i="38"/>
  <c r="D36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I36" i="38" s="1"/>
  <c r="H14" i="38"/>
  <c r="G14" i="38"/>
  <c r="F14" i="38"/>
  <c r="E14" i="38"/>
  <c r="D14" i="38"/>
  <c r="N13" i="38"/>
  <c r="O13" i="38" s="1"/>
  <c r="N12" i="38"/>
  <c r="O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36" i="38" s="1"/>
  <c r="J5" i="38"/>
  <c r="I5" i="38"/>
  <c r="H5" i="38"/>
  <c r="G5" i="38"/>
  <c r="F5" i="38"/>
  <c r="E5" i="38"/>
  <c r="D5" i="38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 s="1"/>
  <c r="M28" i="37"/>
  <c r="L28" i="37"/>
  <c r="K28" i="37"/>
  <c r="J28" i="37"/>
  <c r="I28" i="37"/>
  <c r="H28" i="37"/>
  <c r="G28" i="37"/>
  <c r="G36" i="37" s="1"/>
  <c r="F28" i="37"/>
  <c r="E28" i="37"/>
  <c r="D28" i="37"/>
  <c r="N27" i="37"/>
  <c r="O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/>
  <c r="N22" i="37"/>
  <c r="O22" i="37" s="1"/>
  <c r="N21" i="37"/>
  <c r="O21" i="37"/>
  <c r="N20" i="37"/>
  <c r="O20" i="37" s="1"/>
  <c r="M19" i="37"/>
  <c r="L19" i="37"/>
  <c r="K19" i="37"/>
  <c r="J19" i="37"/>
  <c r="J36" i="37" s="1"/>
  <c r="I19" i="37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 s="1"/>
  <c r="M14" i="37"/>
  <c r="L14" i="37"/>
  <c r="L36" i="37" s="1"/>
  <c r="K14" i="37"/>
  <c r="N14" i="37" s="1"/>
  <c r="O14" i="37" s="1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D36" i="37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I38" i="36" s="1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38" i="36"/>
  <c r="G5" i="36"/>
  <c r="G38" i="36"/>
  <c r="F5" i="36"/>
  <c r="F38" i="36" s="1"/>
  <c r="E5" i="36"/>
  <c r="D5" i="36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M28" i="35"/>
  <c r="M37" i="35" s="1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M25" i="35"/>
  <c r="L25" i="35"/>
  <c r="K25" i="35"/>
  <c r="J25" i="35"/>
  <c r="I25" i="35"/>
  <c r="I37" i="35" s="1"/>
  <c r="H25" i="35"/>
  <c r="G25" i="35"/>
  <c r="F25" i="35"/>
  <c r="E25" i="35"/>
  <c r="D25" i="35"/>
  <c r="N25" i="35" s="1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M19" i="35"/>
  <c r="L19" i="35"/>
  <c r="K19" i="35"/>
  <c r="K37" i="35" s="1"/>
  <c r="J19" i="35"/>
  <c r="I19" i="35"/>
  <c r="H19" i="35"/>
  <c r="G19" i="35"/>
  <c r="F19" i="35"/>
  <c r="E19" i="35"/>
  <c r="E37" i="35" s="1"/>
  <c r="D19" i="35"/>
  <c r="N19" i="35" s="1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F37" i="35" s="1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H37" i="35"/>
  <c r="G5" i="35"/>
  <c r="F5" i="35"/>
  <c r="E5" i="35"/>
  <c r="D5" i="35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M26" i="34"/>
  <c r="L26" i="34"/>
  <c r="K26" i="34"/>
  <c r="K38" i="34" s="1"/>
  <c r="J26" i="34"/>
  <c r="J38" i="34" s="1"/>
  <c r="I26" i="34"/>
  <c r="H26" i="34"/>
  <c r="G26" i="34"/>
  <c r="F26" i="34"/>
  <c r="E26" i="34"/>
  <c r="D26" i="34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M19" i="34"/>
  <c r="L19" i="34"/>
  <c r="K19" i="34"/>
  <c r="J19" i="34"/>
  <c r="I19" i="34"/>
  <c r="I38" i="34" s="1"/>
  <c r="H19" i="34"/>
  <c r="G19" i="34"/>
  <c r="F19" i="34"/>
  <c r="E19" i="34"/>
  <c r="D19" i="34"/>
  <c r="N18" i="34"/>
  <c r="O18" i="34" s="1"/>
  <c r="N17" i="34"/>
  <c r="O17" i="34" s="1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38" i="34" s="1"/>
  <c r="L5" i="34"/>
  <c r="L38" i="34" s="1"/>
  <c r="K5" i="34"/>
  <c r="J5" i="34"/>
  <c r="I5" i="34"/>
  <c r="H5" i="34"/>
  <c r="G5" i="34"/>
  <c r="G38" i="34" s="1"/>
  <c r="F5" i="34"/>
  <c r="E5" i="34"/>
  <c r="E38" i="34" s="1"/>
  <c r="D5" i="34"/>
  <c r="D38" i="34" s="1"/>
  <c r="E35" i="33"/>
  <c r="F35" i="33"/>
  <c r="G35" i="33"/>
  <c r="H35" i="33"/>
  <c r="I35" i="33"/>
  <c r="J35" i="33"/>
  <c r="K35" i="33"/>
  <c r="L35" i="33"/>
  <c r="M35" i="33"/>
  <c r="D35" i="33"/>
  <c r="E32" i="33"/>
  <c r="F32" i="33"/>
  <c r="G32" i="33"/>
  <c r="H32" i="33"/>
  <c r="I32" i="33"/>
  <c r="J32" i="33"/>
  <c r="K32" i="33"/>
  <c r="L32" i="33"/>
  <c r="M32" i="33"/>
  <c r="E30" i="33"/>
  <c r="F30" i="33"/>
  <c r="G30" i="33"/>
  <c r="H30" i="33"/>
  <c r="I30" i="33"/>
  <c r="J30" i="33"/>
  <c r="K30" i="33"/>
  <c r="L30" i="33"/>
  <c r="M30" i="33"/>
  <c r="N30" i="33" s="1"/>
  <c r="O30" i="33" s="1"/>
  <c r="E28" i="33"/>
  <c r="N28" i="33" s="1"/>
  <c r="O28" i="33" s="1"/>
  <c r="F28" i="33"/>
  <c r="G28" i="33"/>
  <c r="H28" i="33"/>
  <c r="I28" i="33"/>
  <c r="J28" i="33"/>
  <c r="K28" i="33"/>
  <c r="L28" i="33"/>
  <c r="M28" i="33"/>
  <c r="E25" i="33"/>
  <c r="F25" i="33"/>
  <c r="G25" i="33"/>
  <c r="N25" i="33" s="1"/>
  <c r="O25" i="33" s="1"/>
  <c r="H25" i="33"/>
  <c r="I25" i="33"/>
  <c r="J25" i="33"/>
  <c r="K25" i="33"/>
  <c r="L25" i="33"/>
  <c r="M25" i="33"/>
  <c r="E19" i="33"/>
  <c r="E37" i="33" s="1"/>
  <c r="F19" i="33"/>
  <c r="G19" i="33"/>
  <c r="H19" i="33"/>
  <c r="I19" i="33"/>
  <c r="N19" i="33" s="1"/>
  <c r="O19" i="33" s="1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5" i="33"/>
  <c r="F5" i="33"/>
  <c r="F37" i="33" s="1"/>
  <c r="G5" i="33"/>
  <c r="H5" i="33"/>
  <c r="I5" i="33"/>
  <c r="J5" i="33"/>
  <c r="K5" i="33"/>
  <c r="L5" i="33"/>
  <c r="M5" i="33"/>
  <c r="D32" i="33"/>
  <c r="D30" i="33"/>
  <c r="D25" i="33"/>
  <c r="D19" i="33"/>
  <c r="D14" i="33"/>
  <c r="D5" i="33"/>
  <c r="D37" i="33" s="1"/>
  <c r="N36" i="33"/>
  <c r="O36" i="33" s="1"/>
  <c r="N31" i="33"/>
  <c r="O31" i="33" s="1"/>
  <c r="N33" i="33"/>
  <c r="O33" i="33"/>
  <c r="N34" i="33"/>
  <c r="O34" i="33" s="1"/>
  <c r="D28" i="33"/>
  <c r="N29" i="33"/>
  <c r="O29" i="33"/>
  <c r="N27" i="33"/>
  <c r="O27" i="33" s="1"/>
  <c r="N26" i="33"/>
  <c r="O26" i="33" s="1"/>
  <c r="N16" i="33"/>
  <c r="O16" i="33" s="1"/>
  <c r="N17" i="33"/>
  <c r="O17" i="33" s="1"/>
  <c r="N18" i="33"/>
  <c r="O18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/>
  <c r="N6" i="33"/>
  <c r="O6" i="33" s="1"/>
  <c r="N20" i="33"/>
  <c r="O20" i="33" s="1"/>
  <c r="N21" i="33"/>
  <c r="O21" i="33" s="1"/>
  <c r="N22" i="33"/>
  <c r="O22" i="33" s="1"/>
  <c r="N23" i="33"/>
  <c r="O23" i="33" s="1"/>
  <c r="N24" i="33"/>
  <c r="O24" i="33"/>
  <c r="N15" i="33"/>
  <c r="O15" i="33" s="1"/>
  <c r="I35" i="39"/>
  <c r="N19" i="38"/>
  <c r="O19" i="38" s="1"/>
  <c r="N5" i="35"/>
  <c r="O5" i="35" s="1"/>
  <c r="J37" i="33"/>
  <c r="N31" i="41"/>
  <c r="O31" i="41" s="1"/>
  <c r="I35" i="41"/>
  <c r="H37" i="42"/>
  <c r="N5" i="42"/>
  <c r="O5" i="42" s="1"/>
  <c r="N32" i="44"/>
  <c r="O32" i="44" s="1"/>
  <c r="N30" i="44"/>
  <c r="O30" i="44" s="1"/>
  <c r="N32" i="46"/>
  <c r="O32" i="46" s="1"/>
  <c r="G42" i="46"/>
  <c r="D42" i="46"/>
  <c r="N25" i="46"/>
  <c r="O25" i="46" s="1"/>
  <c r="O35" i="47"/>
  <c r="P35" i="47" s="1"/>
  <c r="N35" i="45" l="1"/>
  <c r="O35" i="45" s="1"/>
  <c r="E39" i="44"/>
  <c r="O33" i="47"/>
  <c r="P33" i="47" s="1"/>
  <c r="N19" i="39"/>
  <c r="O19" i="39" s="1"/>
  <c r="N34" i="38"/>
  <c r="O34" i="38" s="1"/>
  <c r="N28" i="40"/>
  <c r="O28" i="40" s="1"/>
  <c r="F36" i="43"/>
  <c r="N5" i="34"/>
  <c r="O5" i="34" s="1"/>
  <c r="N14" i="33"/>
  <c r="O14" i="33" s="1"/>
  <c r="N19" i="34"/>
  <c r="O19" i="34" s="1"/>
  <c r="K38" i="36"/>
  <c r="F36" i="38"/>
  <c r="N30" i="38"/>
  <c r="O30" i="38" s="1"/>
  <c r="N19" i="42"/>
  <c r="O19" i="42" s="1"/>
  <c r="N15" i="45"/>
  <c r="O15" i="45" s="1"/>
  <c r="N21" i="45"/>
  <c r="O21" i="45" s="1"/>
  <c r="N27" i="46"/>
  <c r="O27" i="46" s="1"/>
  <c r="N36" i="36"/>
  <c r="O36" i="36" s="1"/>
  <c r="N35" i="33"/>
  <c r="O35" i="33" s="1"/>
  <c r="N26" i="34"/>
  <c r="O26" i="34" s="1"/>
  <c r="D37" i="35"/>
  <c r="N14" i="36"/>
  <c r="O14" i="36" s="1"/>
  <c r="E35" i="41"/>
  <c r="J38" i="36"/>
  <c r="N14" i="38"/>
  <c r="O14" i="38" s="1"/>
  <c r="N25" i="38"/>
  <c r="O25" i="38" s="1"/>
  <c r="I37" i="42"/>
  <c r="N34" i="43"/>
  <c r="O34" i="43" s="1"/>
  <c r="N14" i="35"/>
  <c r="O14" i="35" s="1"/>
  <c r="L38" i="36"/>
  <c r="N19" i="37"/>
  <c r="O19" i="37" s="1"/>
  <c r="H36" i="38"/>
  <c r="N33" i="39"/>
  <c r="O33" i="39" s="1"/>
  <c r="N33" i="40"/>
  <c r="O33" i="40" s="1"/>
  <c r="G35" i="41"/>
  <c r="N30" i="42"/>
  <c r="O30" i="42" s="1"/>
  <c r="N39" i="46"/>
  <c r="O39" i="46" s="1"/>
  <c r="N34" i="37"/>
  <c r="O34" i="37" s="1"/>
  <c r="G37" i="33"/>
  <c r="N30" i="43"/>
  <c r="O30" i="43" s="1"/>
  <c r="O15" i="47"/>
  <c r="P15" i="47" s="1"/>
  <c r="K35" i="39"/>
  <c r="O40" i="47"/>
  <c r="P40" i="47" s="1"/>
  <c r="N19" i="41"/>
  <c r="O19" i="41" s="1"/>
  <c r="G37" i="35"/>
  <c r="M38" i="36"/>
  <c r="H36" i="37"/>
  <c r="M36" i="37"/>
  <c r="N33" i="45"/>
  <c r="O33" i="45" s="1"/>
  <c r="D43" i="47"/>
  <c r="O43" i="47" s="1"/>
  <c r="P43" i="47" s="1"/>
  <c r="H37" i="33"/>
  <c r="N28" i="35"/>
  <c r="O28" i="35" s="1"/>
  <c r="N39" i="45"/>
  <c r="O39" i="45" s="1"/>
  <c r="I36" i="37"/>
  <c r="G39" i="40"/>
  <c r="N39" i="40" s="1"/>
  <c r="O39" i="40" s="1"/>
  <c r="I39" i="44"/>
  <c r="N21" i="44"/>
  <c r="O21" i="44" s="1"/>
  <c r="J43" i="47"/>
  <c r="N25" i="36"/>
  <c r="O25" i="36" s="1"/>
  <c r="F36" i="37"/>
  <c r="N28" i="38"/>
  <c r="O28" i="38" s="1"/>
  <c r="N32" i="33"/>
  <c r="O32" i="33" s="1"/>
  <c r="L37" i="35"/>
  <c r="K43" i="47"/>
  <c r="G36" i="43"/>
  <c r="N14" i="34"/>
  <c r="O14" i="34" s="1"/>
  <c r="H38" i="34"/>
  <c r="N28" i="43"/>
  <c r="O28" i="43" s="1"/>
  <c r="M41" i="45"/>
  <c r="N5" i="37"/>
  <c r="O5" i="37" s="1"/>
  <c r="G43" i="47"/>
  <c r="F38" i="34"/>
  <c r="N38" i="34" s="1"/>
  <c r="O38" i="34" s="1"/>
  <c r="N32" i="36"/>
  <c r="O32" i="36" s="1"/>
  <c r="N36" i="34"/>
  <c r="O36" i="34" s="1"/>
  <c r="N35" i="35"/>
  <c r="O35" i="35" s="1"/>
  <c r="N5" i="33"/>
  <c r="O5" i="33" s="1"/>
  <c r="N5" i="36"/>
  <c r="O5" i="36" s="1"/>
  <c r="K36" i="37"/>
  <c r="N31" i="39"/>
  <c r="O31" i="39" s="1"/>
  <c r="N14" i="40"/>
  <c r="O14" i="40" s="1"/>
  <c r="N31" i="40"/>
  <c r="O31" i="40" s="1"/>
  <c r="N28" i="42"/>
  <c r="O28" i="42" s="1"/>
  <c r="N14" i="43"/>
  <c r="O14" i="43" s="1"/>
  <c r="N31" i="45"/>
  <c r="O31" i="45" s="1"/>
  <c r="L43" i="47"/>
  <c r="N34" i="46"/>
  <c r="O34" i="46" s="1"/>
  <c r="J36" i="38"/>
  <c r="L36" i="38"/>
  <c r="O31" i="47"/>
  <c r="P31" i="47" s="1"/>
  <c r="J37" i="35"/>
  <c r="N37" i="35" s="1"/>
  <c r="O37" i="35" s="1"/>
  <c r="K37" i="33"/>
  <c r="E38" i="36"/>
  <c r="N28" i="37"/>
  <c r="O28" i="37" s="1"/>
  <c r="N32" i="38"/>
  <c r="O32" i="38" s="1"/>
  <c r="N36" i="40"/>
  <c r="O36" i="40" s="1"/>
  <c r="N14" i="42"/>
  <c r="O14" i="42" s="1"/>
  <c r="N20" i="43"/>
  <c r="O20" i="43" s="1"/>
  <c r="N26" i="43"/>
  <c r="O26" i="43" s="1"/>
  <c r="M39" i="44"/>
  <c r="N37" i="44"/>
  <c r="O37" i="44" s="1"/>
  <c r="E42" i="46"/>
  <c r="N30" i="46"/>
  <c r="O30" i="46" s="1"/>
  <c r="M43" i="47"/>
  <c r="O42" i="48"/>
  <c r="P42" i="48" s="1"/>
  <c r="I41" i="45"/>
  <c r="N41" i="45" s="1"/>
  <c r="O41" i="45" s="1"/>
  <c r="N27" i="44"/>
  <c r="O27" i="44" s="1"/>
  <c r="E36" i="43"/>
  <c r="N36" i="43" s="1"/>
  <c r="O36" i="43" s="1"/>
  <c r="M36" i="43"/>
  <c r="N5" i="41"/>
  <c r="O5" i="41" s="1"/>
  <c r="N5" i="38"/>
  <c r="O5" i="38" s="1"/>
  <c r="N15" i="44"/>
  <c r="O15" i="44" s="1"/>
  <c r="G37" i="42"/>
  <c r="N25" i="37"/>
  <c r="O25" i="37" s="1"/>
  <c r="I37" i="33"/>
  <c r="N37" i="33" s="1"/>
  <c r="O37" i="33" s="1"/>
  <c r="K42" i="46"/>
  <c r="O5" i="47"/>
  <c r="P5" i="47" s="1"/>
  <c r="M42" i="46"/>
  <c r="E36" i="38"/>
  <c r="N5" i="45"/>
  <c r="O5" i="45" s="1"/>
  <c r="E36" i="37"/>
  <c r="M37" i="42"/>
  <c r="N5" i="40"/>
  <c r="O5" i="40" s="1"/>
  <c r="N5" i="39"/>
  <c r="O5" i="39" s="1"/>
  <c r="D38" i="36"/>
  <c r="N5" i="44"/>
  <c r="O5" i="44" s="1"/>
  <c r="N14" i="41"/>
  <c r="O14" i="41" s="1"/>
  <c r="D35" i="39"/>
  <c r="L37" i="33"/>
  <c r="N5" i="46"/>
  <c r="O5" i="46" s="1"/>
  <c r="J35" i="39"/>
  <c r="M37" i="33"/>
  <c r="M39" i="40"/>
  <c r="I36" i="43"/>
  <c r="N36" i="37" l="1"/>
  <c r="O36" i="37" s="1"/>
  <c r="N36" i="38"/>
  <c r="O36" i="38" s="1"/>
  <c r="N35" i="41"/>
  <c r="O35" i="41" s="1"/>
  <c r="N35" i="39"/>
  <c r="O35" i="39" s="1"/>
  <c r="N38" i="36"/>
  <c r="O38" i="36" s="1"/>
  <c r="N39" i="44"/>
  <c r="O39" i="44" s="1"/>
  <c r="N42" i="46"/>
  <c r="O42" i="46" s="1"/>
  <c r="N37" i="42"/>
  <c r="O37" i="42" s="1"/>
</calcChain>
</file>

<file path=xl/sharedStrings.xml><?xml version="1.0" encoding="utf-8"?>
<sst xmlns="http://schemas.openxmlformats.org/spreadsheetml/2006/main" count="928" uniqueCount="110">
  <si>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</si>
  <si>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</si>
  <si>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</si>
  <si>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</si>
  <si>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</si>
  <si>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</si>
  <si>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</si>
  <si>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</si>
  <si>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</si>
  <si>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</si>
  <si>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</si>
  <si>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</si>
  <si>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</si>
  <si>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</si>
  <si>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</si>
  <si>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</si>
  <si>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</si>
  <si>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</si>
  <si>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</si>
  <si>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</si>
  <si>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</si>
  <si>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</si>
  <si>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</si>
  <si>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</si>
  <si>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</si>
  <si>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</si>
  <si>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</si>
  <si>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</si>
  <si>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</si>
  <si>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</si>
  <si>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</si>
  <si>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</si>
  <si>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</si>
  <si>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</si>
  <si>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</si>
  <si>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</si>
  <si>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</si>
  <si>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</si>
  <si>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</si>
  <si>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</si>
  <si>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</si>
  <si>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Economic Environment</t>
  </si>
  <si>
    <t>Other Economic Environment</t>
  </si>
  <si>
    <t>Human Services</t>
  </si>
  <si>
    <t>Other Human Services</t>
  </si>
  <si>
    <t>Culture / Recreation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</si>
  <si>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</si>
  <si>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</si>
  <si>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</si>
  <si>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</si>
  <si>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</si>
  <si>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Hallandale Beach Expenditures Reported by Account Code and Fund Type</t>
  </si>
  <si>
    <t>Local Fiscal Year Ended September 30, 2010</t>
  </si>
  <si>
    <t>Conservation and Resource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</si>
  <si>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</si>
  <si>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</si>
  <si>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</si>
  <si>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</si>
  <si>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</si>
  <si>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Recreation Facilities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</si>
  <si>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</si>
  <si>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</si>
  <si>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</si>
  <si>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</si>
  <si>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</si>
  <si>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</si>
  <si>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</si>
  <si>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</si>
  <si>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</si>
  <si>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</si>
  <si>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</si>
  <si>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</si>
  <si>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</si>
  <si>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</si>
  <si>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</si>
  <si>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Housing and Urban Development</t>
  </si>
  <si>
    <t>Proprietary - Other Non-Operating Disbursements</t>
  </si>
  <si>
    <t>2007 Municipal Population:</t>
  </si>
  <si>
    <t>Local Fiscal Year Ended September 30, 2015</t>
  </si>
  <si>
    <t>2015 Municipal Population:</t>
  </si>
  <si>
    <t>Local Fiscal Year Ended September 30, 2016</t>
  </si>
  <si>
    <t>Conservation / Resource Management</t>
  </si>
  <si>
    <t>Payment to Refunded Bond Escrow Agent</t>
  </si>
  <si>
    <t>2016 Municipal Population:</t>
  </si>
  <si>
    <t>Local Fiscal Year Ended September 30, 2017</t>
  </si>
  <si>
    <t>Ambulance and Rescue Services</t>
  </si>
  <si>
    <t>2017 Municipal Population:</t>
  </si>
  <si>
    <t>Local Fiscal Year Ended September 30, 2018</t>
  </si>
  <si>
    <t>Non-Court Information Systems</t>
  </si>
  <si>
    <t>Mass Transit</t>
  </si>
  <si>
    <t>2018 Municipal Population:</t>
  </si>
  <si>
    <t>Local Fiscal Year Ended September 30, 2019</t>
  </si>
  <si>
    <t>Special Events</t>
  </si>
  <si>
    <t>2019 Municipal Population:</t>
  </si>
  <si>
    <t>Local Fiscal Year Ended September 30, 2020</t>
  </si>
  <si>
    <t>Special Facilities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</si>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</sst>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F086-4AC9-447A-9C7B-2B742E78AC82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100</v>
      </c>
      <c r="N4" s="98" t="s">
        <v>5</v>
      </c>
      <c r="O4" s="98" t="s">
        <v>101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17859968</v>
      </c>
      <c r="E5" s="103">
        <f t="shared" ref="E5:N5" si="0">SUM(E6:E14)</f>
        <v>5144942</v>
      </c>
      <c r="F5" s="103">
        <f t="shared" si="0"/>
        <v>5372669</v>
      </c>
      <c r="G5" s="103">
        <f t="shared" si="0"/>
        <v>14600</v>
      </c>
      <c r="H5" s="103">
        <f t="shared" si="0"/>
        <v>0</v>
      </c>
      <c r="I5" s="103">
        <f t="shared" si="0"/>
        <v>0</v>
      </c>
      <c r="J5" s="103">
        <f t="shared" si="0"/>
        <v>4210622</v>
      </c>
      <c r="K5" s="103">
        <f t="shared" si="0"/>
        <v>23367347</v>
      </c>
      <c r="L5" s="103">
        <f>SUM(L6:L14)</f>
        <v>0</v>
      </c>
      <c r="M5" s="103">
        <f t="shared" si="0"/>
        <v>632721</v>
      </c>
      <c r="N5" s="103">
        <f t="shared" si="0"/>
        <v>0</v>
      </c>
      <c r="O5" s="104">
        <f>SUM(D5:N5)</f>
        <v>56602869</v>
      </c>
      <c r="P5" s="105">
        <f>(O5/P$44)</f>
        <v>1356.537147102526</v>
      </c>
      <c r="Q5" s="106"/>
    </row>
    <row r="6" spans="1:134">
      <c r="A6" s="108"/>
      <c r="B6" s="109">
        <v>511</v>
      </c>
      <c r="C6" s="110" t="s">
        <v>19</v>
      </c>
      <c r="D6" s="111">
        <v>485842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485842</v>
      </c>
      <c r="P6" s="112">
        <f>(O6/P$44)</f>
        <v>11.643627474476345</v>
      </c>
      <c r="Q6" s="113"/>
    </row>
    <row r="7" spans="1:134">
      <c r="A7" s="108"/>
      <c r="B7" s="109">
        <v>512</v>
      </c>
      <c r="C7" s="110" t="s">
        <v>20</v>
      </c>
      <c r="D7" s="111">
        <v>1889752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1889752</v>
      </c>
      <c r="P7" s="112">
        <f>(O7/P$44)</f>
        <v>45.289555672722045</v>
      </c>
      <c r="Q7" s="113"/>
    </row>
    <row r="8" spans="1:134">
      <c r="A8" s="108"/>
      <c r="B8" s="109">
        <v>513</v>
      </c>
      <c r="C8" s="110" t="s">
        <v>21</v>
      </c>
      <c r="D8" s="111">
        <v>4062160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4062160</v>
      </c>
      <c r="P8" s="112">
        <f>(O8/P$44)</f>
        <v>97.353209030340793</v>
      </c>
      <c r="Q8" s="113"/>
    </row>
    <row r="9" spans="1:134">
      <c r="A9" s="108"/>
      <c r="B9" s="109">
        <v>514</v>
      </c>
      <c r="C9" s="110" t="s">
        <v>22</v>
      </c>
      <c r="D9" s="111">
        <v>1339585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1339585</v>
      </c>
      <c r="P9" s="112">
        <f>(O9/P$44)</f>
        <v>32.104323443416575</v>
      </c>
      <c r="Q9" s="113"/>
    </row>
    <row r="10" spans="1:134">
      <c r="A10" s="108"/>
      <c r="B10" s="109">
        <v>515</v>
      </c>
      <c r="C10" s="110" t="s">
        <v>23</v>
      </c>
      <c r="D10" s="111">
        <v>1446360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1446360</v>
      </c>
      <c r="P10" s="112">
        <f>(O10/P$44)</f>
        <v>34.663279490006232</v>
      </c>
      <c r="Q10" s="113"/>
    </row>
    <row r="11" spans="1:134">
      <c r="A11" s="108"/>
      <c r="B11" s="109">
        <v>516</v>
      </c>
      <c r="C11" s="110" t="s">
        <v>88</v>
      </c>
      <c r="D11" s="111">
        <v>3570468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3570468</v>
      </c>
      <c r="P11" s="112">
        <f>(O11/P$44)</f>
        <v>85.569381201169534</v>
      </c>
      <c r="Q11" s="113"/>
    </row>
    <row r="12" spans="1:134">
      <c r="A12" s="108"/>
      <c r="B12" s="109">
        <v>517</v>
      </c>
      <c r="C12" s="110" t="s">
        <v>24</v>
      </c>
      <c r="D12" s="111">
        <v>0</v>
      </c>
      <c r="E12" s="111">
        <v>5144942</v>
      </c>
      <c r="F12" s="111">
        <v>5372669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10517611</v>
      </c>
      <c r="P12" s="112">
        <f>(O12/P$44)</f>
        <v>252.06372525523653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23367347</v>
      </c>
      <c r="L13" s="111">
        <v>0</v>
      </c>
      <c r="M13" s="111">
        <v>632721</v>
      </c>
      <c r="N13" s="111">
        <v>0</v>
      </c>
      <c r="O13" s="111">
        <f t="shared" si="1"/>
        <v>24000068</v>
      </c>
      <c r="P13" s="112">
        <f>(O13/P$44)</f>
        <v>575.18257201744711</v>
      </c>
      <c r="Q13" s="113"/>
    </row>
    <row r="14" spans="1:134">
      <c r="A14" s="108"/>
      <c r="B14" s="109">
        <v>519</v>
      </c>
      <c r="C14" s="110" t="s">
        <v>26</v>
      </c>
      <c r="D14" s="111">
        <v>5065801</v>
      </c>
      <c r="E14" s="111">
        <v>0</v>
      </c>
      <c r="F14" s="111">
        <v>0</v>
      </c>
      <c r="G14" s="111">
        <v>14600</v>
      </c>
      <c r="H14" s="111">
        <v>0</v>
      </c>
      <c r="I14" s="111">
        <v>0</v>
      </c>
      <c r="J14" s="111">
        <v>4210622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9291023</v>
      </c>
      <c r="P14" s="112">
        <f>(O14/P$44)</f>
        <v>222.66747351771079</v>
      </c>
      <c r="Q14" s="113"/>
    </row>
    <row r="15" spans="1:134" ht="15.75">
      <c r="A15" s="114" t="s">
        <v>27</v>
      </c>
      <c r="B15" s="115"/>
      <c r="C15" s="116"/>
      <c r="D15" s="117">
        <f>SUM(D16:D19)</f>
        <v>49571060</v>
      </c>
      <c r="E15" s="117">
        <f>SUM(E16:E19)</f>
        <v>8695318</v>
      </c>
      <c r="F15" s="117">
        <f>SUM(F16:F19)</f>
        <v>0</v>
      </c>
      <c r="G15" s="117">
        <f>SUM(G16:G19)</f>
        <v>0</v>
      </c>
      <c r="H15" s="117">
        <f>SUM(H16:H19)</f>
        <v>0</v>
      </c>
      <c r="I15" s="117">
        <f>SUM(I16:I19)</f>
        <v>0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1577</v>
      </c>
      <c r="N15" s="117">
        <f>SUM(N16:N19)</f>
        <v>0</v>
      </c>
      <c r="O15" s="118">
        <f>SUM(D15:N15)</f>
        <v>58267955</v>
      </c>
      <c r="P15" s="119">
        <f>(O15/P$44)</f>
        <v>1396.4423860422758</v>
      </c>
      <c r="Q15" s="120"/>
    </row>
    <row r="16" spans="1:134">
      <c r="A16" s="108"/>
      <c r="B16" s="109">
        <v>521</v>
      </c>
      <c r="C16" s="110" t="s">
        <v>28</v>
      </c>
      <c r="D16" s="111">
        <v>26507131</v>
      </c>
      <c r="E16" s="111">
        <v>2698861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29205992</v>
      </c>
      <c r="P16" s="112">
        <f>(O16/P$44)</f>
        <v>699.94708335330495</v>
      </c>
      <c r="Q16" s="113"/>
    </row>
    <row r="17" spans="1:17">
      <c r="A17" s="108"/>
      <c r="B17" s="109">
        <v>522</v>
      </c>
      <c r="C17" s="110" t="s">
        <v>29</v>
      </c>
      <c r="D17" s="111">
        <v>21065834</v>
      </c>
      <c r="E17" s="111">
        <v>795894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9" si="2">SUM(D17:N17)</f>
        <v>21861728</v>
      </c>
      <c r="P17" s="112">
        <f>(O17/P$44)</f>
        <v>523.9353880074774</v>
      </c>
      <c r="Q17" s="113"/>
    </row>
    <row r="18" spans="1:17">
      <c r="A18" s="108"/>
      <c r="B18" s="109">
        <v>524</v>
      </c>
      <c r="C18" s="110" t="s">
        <v>30</v>
      </c>
      <c r="D18" s="111">
        <v>1309596</v>
      </c>
      <c r="E18" s="111">
        <v>4519875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5829471</v>
      </c>
      <c r="P18" s="112">
        <f>(O18/P$44)</f>
        <v>139.70835929636198</v>
      </c>
      <c r="Q18" s="113"/>
    </row>
    <row r="19" spans="1:17">
      <c r="A19" s="108"/>
      <c r="B19" s="109">
        <v>529</v>
      </c>
      <c r="C19" s="110" t="s">
        <v>31</v>
      </c>
      <c r="D19" s="111">
        <v>688499</v>
      </c>
      <c r="E19" s="111">
        <v>680688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1577</v>
      </c>
      <c r="N19" s="111">
        <v>0</v>
      </c>
      <c r="O19" s="111">
        <f t="shared" si="2"/>
        <v>1370764</v>
      </c>
      <c r="P19" s="112">
        <f>(O19/P$44)</f>
        <v>32.851555385131576</v>
      </c>
      <c r="Q19" s="113"/>
    </row>
    <row r="20" spans="1:17" ht="15.75">
      <c r="A20" s="114" t="s">
        <v>32</v>
      </c>
      <c r="B20" s="115"/>
      <c r="C20" s="116"/>
      <c r="D20" s="117">
        <f>SUM(D21:D26)</f>
        <v>1216741</v>
      </c>
      <c r="E20" s="117">
        <f>SUM(E21:E26)</f>
        <v>0</v>
      </c>
      <c r="F20" s="117">
        <f>SUM(F21:F26)</f>
        <v>0</v>
      </c>
      <c r="G20" s="117">
        <f>SUM(G21:G26)</f>
        <v>139742</v>
      </c>
      <c r="H20" s="117">
        <f>SUM(H21:H26)</f>
        <v>0</v>
      </c>
      <c r="I20" s="117">
        <f>SUM(I21:I26)</f>
        <v>41858181</v>
      </c>
      <c r="J20" s="117">
        <f>SUM(J21:J26)</f>
        <v>0</v>
      </c>
      <c r="K20" s="117">
        <f>SUM(K21:K26)</f>
        <v>0</v>
      </c>
      <c r="L20" s="117">
        <f>SUM(L21:L26)</f>
        <v>0</v>
      </c>
      <c r="M20" s="117">
        <f>SUM(M21:M26)</f>
        <v>0</v>
      </c>
      <c r="N20" s="117">
        <f>SUM(N21:N26)</f>
        <v>0</v>
      </c>
      <c r="O20" s="118">
        <f>SUM(D20:N20)</f>
        <v>43214664</v>
      </c>
      <c r="P20" s="119">
        <f>(O20/P$44)</f>
        <v>1035.6771317643675</v>
      </c>
      <c r="Q20" s="120"/>
    </row>
    <row r="21" spans="1:17">
      <c r="A21" s="108"/>
      <c r="B21" s="109">
        <v>533</v>
      </c>
      <c r="C21" s="110" t="s">
        <v>33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15263825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8" si="3">SUM(D21:N21)</f>
        <v>15263825</v>
      </c>
      <c r="P21" s="112">
        <f>(O21/P$44)</f>
        <v>365.81088529933373</v>
      </c>
      <c r="Q21" s="113"/>
    </row>
    <row r="22" spans="1:17">
      <c r="A22" s="108"/>
      <c r="B22" s="109">
        <v>534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7559751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7559751</v>
      </c>
      <c r="P22" s="112">
        <f>(O22/P$44)</f>
        <v>181.17602933422805</v>
      </c>
      <c r="Q22" s="113"/>
    </row>
    <row r="23" spans="1:17">
      <c r="A23" s="108"/>
      <c r="B23" s="109">
        <v>535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12287635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12287635</v>
      </c>
      <c r="P23" s="112">
        <f>(O23/P$44)</f>
        <v>294.48389493361452</v>
      </c>
      <c r="Q23" s="113"/>
    </row>
    <row r="24" spans="1:17">
      <c r="A24" s="108"/>
      <c r="B24" s="109">
        <v>537</v>
      </c>
      <c r="C24" s="110" t="s">
        <v>53</v>
      </c>
      <c r="D24" s="111">
        <v>938</v>
      </c>
      <c r="E24" s="111">
        <v>0</v>
      </c>
      <c r="F24" s="111">
        <v>0</v>
      </c>
      <c r="G24" s="111">
        <v>0</v>
      </c>
      <c r="H24" s="111">
        <v>0</v>
      </c>
      <c r="I24" s="111">
        <v>27192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28130</v>
      </c>
      <c r="P24" s="112">
        <f>(O24/P$44)</f>
        <v>0.67415999616546041</v>
      </c>
      <c r="Q24" s="113"/>
    </row>
    <row r="25" spans="1:17">
      <c r="A25" s="108"/>
      <c r="B25" s="109">
        <v>538</v>
      </c>
      <c r="C25" s="110" t="s">
        <v>36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5968071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5968071</v>
      </c>
      <c r="P25" s="112">
        <f>(O25/P$44)</f>
        <v>143.03002923836456</v>
      </c>
      <c r="Q25" s="113"/>
    </row>
    <row r="26" spans="1:17">
      <c r="A26" s="108"/>
      <c r="B26" s="109">
        <v>539</v>
      </c>
      <c r="C26" s="110" t="s">
        <v>37</v>
      </c>
      <c r="D26" s="111">
        <v>1215803</v>
      </c>
      <c r="E26" s="111">
        <v>0</v>
      </c>
      <c r="F26" s="111">
        <v>0</v>
      </c>
      <c r="G26" s="111">
        <v>139742</v>
      </c>
      <c r="H26" s="111">
        <v>0</v>
      </c>
      <c r="I26" s="111">
        <v>751707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2107252</v>
      </c>
      <c r="P26" s="112">
        <f>(O26/P$44)</f>
        <v>50.502132962661172</v>
      </c>
      <c r="Q26" s="113"/>
    </row>
    <row r="27" spans="1:17" ht="15.75">
      <c r="A27" s="114" t="s">
        <v>38</v>
      </c>
      <c r="B27" s="115"/>
      <c r="C27" s="116"/>
      <c r="D27" s="117">
        <f>SUM(D28:D30)</f>
        <v>563353</v>
      </c>
      <c r="E27" s="117">
        <f>SUM(E28:E30)</f>
        <v>3076409</v>
      </c>
      <c r="F27" s="117">
        <f>SUM(F28:F30)</f>
        <v>0</v>
      </c>
      <c r="G27" s="117">
        <f>SUM(G28:G30)</f>
        <v>252582</v>
      </c>
      <c r="H27" s="117">
        <f>SUM(H28:H30)</f>
        <v>0</v>
      </c>
      <c r="I27" s="117">
        <f>SUM(I28:I30)</f>
        <v>0</v>
      </c>
      <c r="J27" s="117">
        <f>SUM(J28:J30)</f>
        <v>0</v>
      </c>
      <c r="K27" s="117">
        <f>SUM(K28:K30)</f>
        <v>0</v>
      </c>
      <c r="L27" s="117">
        <f>SUM(L28:L30)</f>
        <v>0</v>
      </c>
      <c r="M27" s="117">
        <f>SUM(M28:M30)</f>
        <v>0</v>
      </c>
      <c r="N27" s="117">
        <f>SUM(N28:N30)</f>
        <v>0</v>
      </c>
      <c r="O27" s="117">
        <f t="shared" si="3"/>
        <v>3892344</v>
      </c>
      <c r="P27" s="119">
        <f>(O27/P$44)</f>
        <v>93.283420409337097</v>
      </c>
      <c r="Q27" s="120"/>
    </row>
    <row r="28" spans="1:17">
      <c r="A28" s="108"/>
      <c r="B28" s="109">
        <v>541</v>
      </c>
      <c r="C28" s="110" t="s">
        <v>39</v>
      </c>
      <c r="D28" s="111">
        <v>0</v>
      </c>
      <c r="E28" s="111">
        <v>2071498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2071498</v>
      </c>
      <c r="P28" s="112">
        <f>(O28/P$44)</f>
        <v>49.64525715381297</v>
      </c>
      <c r="Q28" s="113"/>
    </row>
    <row r="29" spans="1:17">
      <c r="A29" s="108"/>
      <c r="B29" s="109">
        <v>544</v>
      </c>
      <c r="C29" s="110" t="s">
        <v>40</v>
      </c>
      <c r="D29" s="111">
        <v>0</v>
      </c>
      <c r="E29" s="111">
        <v>1004315</v>
      </c>
      <c r="F29" s="111">
        <v>0</v>
      </c>
      <c r="G29" s="111">
        <v>252582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1256897</v>
      </c>
      <c r="P29" s="112">
        <f>(O29/P$44)</f>
        <v>30.122633370081005</v>
      </c>
      <c r="Q29" s="113"/>
    </row>
    <row r="30" spans="1:17">
      <c r="A30" s="108"/>
      <c r="B30" s="109">
        <v>549</v>
      </c>
      <c r="C30" s="110" t="s">
        <v>102</v>
      </c>
      <c r="D30" s="111">
        <v>563353</v>
      </c>
      <c r="E30" s="111">
        <v>596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563949</v>
      </c>
      <c r="P30" s="112">
        <f>(O30/P$44)</f>
        <v>13.515529885443129</v>
      </c>
      <c r="Q30" s="113"/>
    </row>
    <row r="31" spans="1:17" ht="15.75">
      <c r="A31" s="114" t="s">
        <v>41</v>
      </c>
      <c r="B31" s="115"/>
      <c r="C31" s="116"/>
      <c r="D31" s="117">
        <f>SUM(D32:D32)</f>
        <v>0</v>
      </c>
      <c r="E31" s="117">
        <f>SUM(E32:E32)</f>
        <v>14412534</v>
      </c>
      <c r="F31" s="117">
        <f>SUM(F32:F32)</f>
        <v>0</v>
      </c>
      <c r="G31" s="117">
        <f>SUM(G32:G32)</f>
        <v>1052933</v>
      </c>
      <c r="H31" s="117">
        <f>SUM(H32:H32)</f>
        <v>0</v>
      </c>
      <c r="I31" s="117">
        <f>SUM(I32:I32)</f>
        <v>0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 t="shared" si="3"/>
        <v>15465467</v>
      </c>
      <c r="P31" s="119">
        <f>(O31/P$44)</f>
        <v>370.64341178162294</v>
      </c>
      <c r="Q31" s="120"/>
    </row>
    <row r="32" spans="1:17">
      <c r="A32" s="121"/>
      <c r="B32" s="122">
        <v>559</v>
      </c>
      <c r="C32" s="123" t="s">
        <v>42</v>
      </c>
      <c r="D32" s="111">
        <v>0</v>
      </c>
      <c r="E32" s="111">
        <v>14412534</v>
      </c>
      <c r="F32" s="111">
        <v>0</v>
      </c>
      <c r="G32" s="111">
        <v>1052933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15465467</v>
      </c>
      <c r="P32" s="112">
        <f>(O32/P$44)</f>
        <v>370.64341178162294</v>
      </c>
      <c r="Q32" s="113"/>
    </row>
    <row r="33" spans="1:120" ht="15.75">
      <c r="A33" s="114" t="s">
        <v>43</v>
      </c>
      <c r="B33" s="115"/>
      <c r="C33" s="116"/>
      <c r="D33" s="117">
        <f>SUM(D34:D34)</f>
        <v>1816643</v>
      </c>
      <c r="E33" s="117">
        <f>SUM(E34:E34)</f>
        <v>392509</v>
      </c>
      <c r="F33" s="117">
        <f>SUM(F34:F34)</f>
        <v>0</v>
      </c>
      <c r="G33" s="117">
        <f>SUM(G34:G34)</f>
        <v>0</v>
      </c>
      <c r="H33" s="117">
        <f>SUM(H34:H34)</f>
        <v>0</v>
      </c>
      <c r="I33" s="117">
        <f>SUM(I34:I34)</f>
        <v>0</v>
      </c>
      <c r="J33" s="117">
        <f>SUM(J34:J34)</f>
        <v>0</v>
      </c>
      <c r="K33" s="117">
        <f>SUM(K34:K34)</f>
        <v>0</v>
      </c>
      <c r="L33" s="117">
        <f>SUM(L34:L34)</f>
        <v>0</v>
      </c>
      <c r="M33" s="117">
        <f>SUM(M34:M34)</f>
        <v>0</v>
      </c>
      <c r="N33" s="117">
        <f>SUM(N34:N34)</f>
        <v>0</v>
      </c>
      <c r="O33" s="117">
        <f t="shared" si="3"/>
        <v>2209152</v>
      </c>
      <c r="P33" s="119">
        <f>(O33/P$44)</f>
        <v>52.944255380338397</v>
      </c>
      <c r="Q33" s="120"/>
    </row>
    <row r="34" spans="1:120">
      <c r="A34" s="108"/>
      <c r="B34" s="109">
        <v>569</v>
      </c>
      <c r="C34" s="110" t="s">
        <v>44</v>
      </c>
      <c r="D34" s="111">
        <v>1816643</v>
      </c>
      <c r="E34" s="111">
        <v>392509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3"/>
        <v>2209152</v>
      </c>
      <c r="P34" s="112">
        <f>(O34/P$44)</f>
        <v>52.944255380338397</v>
      </c>
      <c r="Q34" s="113"/>
    </row>
    <row r="35" spans="1:120" ht="15.75">
      <c r="A35" s="114" t="s">
        <v>45</v>
      </c>
      <c r="B35" s="115"/>
      <c r="C35" s="116"/>
      <c r="D35" s="117">
        <f>SUM(D36:D38)</f>
        <v>4250477</v>
      </c>
      <c r="E35" s="117">
        <f>SUM(E36:E38)</f>
        <v>276937</v>
      </c>
      <c r="F35" s="117">
        <f>SUM(F36:F38)</f>
        <v>0</v>
      </c>
      <c r="G35" s="117">
        <f>SUM(G36:G38)</f>
        <v>5055866</v>
      </c>
      <c r="H35" s="117">
        <f>SUM(H36:H38)</f>
        <v>0</v>
      </c>
      <c r="I35" s="117">
        <f>SUM(I36:I38)</f>
        <v>0</v>
      </c>
      <c r="J35" s="117">
        <f>SUM(J36:J38)</f>
        <v>0</v>
      </c>
      <c r="K35" s="117">
        <f>SUM(K36:K38)</f>
        <v>0</v>
      </c>
      <c r="L35" s="117">
        <f>SUM(L36:L38)</f>
        <v>0</v>
      </c>
      <c r="M35" s="117">
        <f>SUM(M36:M38)</f>
        <v>0</v>
      </c>
      <c r="N35" s="117">
        <f>SUM(N36:N38)</f>
        <v>0</v>
      </c>
      <c r="O35" s="117">
        <f>SUM(D35:N35)</f>
        <v>9583280</v>
      </c>
      <c r="P35" s="119">
        <f>(O35/P$44)</f>
        <v>229.67166754541532</v>
      </c>
      <c r="Q35" s="113"/>
    </row>
    <row r="36" spans="1:120">
      <c r="A36" s="108"/>
      <c r="B36" s="109">
        <v>572</v>
      </c>
      <c r="C36" s="110" t="s">
        <v>46</v>
      </c>
      <c r="D36" s="111">
        <v>4209867</v>
      </c>
      <c r="E36" s="111">
        <v>276937</v>
      </c>
      <c r="F36" s="111">
        <v>0</v>
      </c>
      <c r="G36" s="111">
        <v>5055866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9542670</v>
      </c>
      <c r="P36" s="112">
        <f>(O36/P$44)</f>
        <v>228.69841345923405</v>
      </c>
      <c r="Q36" s="113"/>
    </row>
    <row r="37" spans="1:120">
      <c r="A37" s="108"/>
      <c r="B37" s="109">
        <v>574</v>
      </c>
      <c r="C37" s="110" t="s">
        <v>92</v>
      </c>
      <c r="D37" s="111">
        <v>417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3"/>
        <v>417</v>
      </c>
      <c r="P37" s="112">
        <f>(O37/P$44)</f>
        <v>9.9937688731246699E-3</v>
      </c>
      <c r="Q37" s="113"/>
    </row>
    <row r="38" spans="1:120">
      <c r="A38" s="108"/>
      <c r="B38" s="109">
        <v>575</v>
      </c>
      <c r="C38" s="110" t="s">
        <v>59</v>
      </c>
      <c r="D38" s="111">
        <v>40193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3"/>
        <v>40193</v>
      </c>
      <c r="P38" s="112">
        <f>(O38/P$44)</f>
        <v>0.9632603173081532</v>
      </c>
      <c r="Q38" s="113"/>
    </row>
    <row r="39" spans="1:120" ht="15.75">
      <c r="A39" s="114" t="s">
        <v>49</v>
      </c>
      <c r="B39" s="115"/>
      <c r="C39" s="116"/>
      <c r="D39" s="117">
        <f>SUM(D40:D41)</f>
        <v>7536347</v>
      </c>
      <c r="E39" s="117">
        <f>SUM(E40:E41)</f>
        <v>6284602</v>
      </c>
      <c r="F39" s="117">
        <f>SUM(F40:F41)</f>
        <v>0</v>
      </c>
      <c r="G39" s="117">
        <f>SUM(G40:G41)</f>
        <v>0</v>
      </c>
      <c r="H39" s="117">
        <f>SUM(H40:H41)</f>
        <v>0</v>
      </c>
      <c r="I39" s="117">
        <f>SUM(I40:I41)</f>
        <v>3184422</v>
      </c>
      <c r="J39" s="117">
        <f>SUM(J40:J41)</f>
        <v>0</v>
      </c>
      <c r="K39" s="117">
        <f>SUM(K40:K41)</f>
        <v>0</v>
      </c>
      <c r="L39" s="117">
        <f>SUM(L40:L41)</f>
        <v>0</v>
      </c>
      <c r="M39" s="117">
        <f>SUM(M40:M41)</f>
        <v>0</v>
      </c>
      <c r="N39" s="117">
        <f>SUM(N40:N41)</f>
        <v>0</v>
      </c>
      <c r="O39" s="117">
        <f>SUM(D39:N39)</f>
        <v>17005371</v>
      </c>
      <c r="P39" s="119">
        <f>(O39/P$44)</f>
        <v>407.54855485788238</v>
      </c>
      <c r="Q39" s="113"/>
    </row>
    <row r="40" spans="1:120">
      <c r="A40" s="108"/>
      <c r="B40" s="109">
        <v>581</v>
      </c>
      <c r="C40" s="110" t="s">
        <v>103</v>
      </c>
      <c r="D40" s="111">
        <v>7536347</v>
      </c>
      <c r="E40" s="111">
        <v>6284602</v>
      </c>
      <c r="F40" s="111">
        <v>0</v>
      </c>
      <c r="G40" s="111">
        <v>0</v>
      </c>
      <c r="H40" s="111">
        <v>0</v>
      </c>
      <c r="I40" s="111">
        <v>3127085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>SUM(D40:N40)</f>
        <v>16948034</v>
      </c>
      <c r="P40" s="112">
        <f>(O40/P$44)</f>
        <v>406.17442362076406</v>
      </c>
      <c r="Q40" s="113"/>
    </row>
    <row r="41" spans="1:120" ht="15.75" thickBot="1">
      <c r="A41" s="108"/>
      <c r="B41" s="109">
        <v>591</v>
      </c>
      <c r="C41" s="110" t="s">
        <v>104</v>
      </c>
      <c r="D41" s="111">
        <v>0</v>
      </c>
      <c r="E41" s="111">
        <v>0</v>
      </c>
      <c r="F41" s="111">
        <v>0</v>
      </c>
      <c r="G41" s="111">
        <v>0</v>
      </c>
      <c r="H41" s="111">
        <v>0</v>
      </c>
      <c r="I41" s="111">
        <v>57337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ref="O41" si="4">SUM(D41:N41)</f>
        <v>57337</v>
      </c>
      <c r="P41" s="112">
        <f>(O41/P$44)</f>
        <v>1.3741312371183434</v>
      </c>
      <c r="Q41" s="113"/>
    </row>
    <row r="42" spans="1:120" ht="16.5" thickBot="1">
      <c r="A42" s="124" t="s">
        <v>10</v>
      </c>
      <c r="B42" s="125"/>
      <c r="C42" s="126"/>
      <c r="D42" s="127">
        <f>SUM(D5,D15,D20,D27,D31,D33,D35,D39)</f>
        <v>82814589</v>
      </c>
      <c r="E42" s="127">
        <f t="shared" ref="E42:N42" si="5">SUM(E5,E15,E20,E27,E31,E33,E35,E39)</f>
        <v>38283251</v>
      </c>
      <c r="F42" s="127">
        <f t="shared" si="5"/>
        <v>5372669</v>
      </c>
      <c r="G42" s="127">
        <f t="shared" si="5"/>
        <v>6515723</v>
      </c>
      <c r="H42" s="127">
        <f t="shared" si="5"/>
        <v>0</v>
      </c>
      <c r="I42" s="127">
        <f t="shared" si="5"/>
        <v>45042603</v>
      </c>
      <c r="J42" s="127">
        <f t="shared" si="5"/>
        <v>4210622</v>
      </c>
      <c r="K42" s="127">
        <f t="shared" si="5"/>
        <v>23367347</v>
      </c>
      <c r="L42" s="127">
        <f t="shared" si="5"/>
        <v>0</v>
      </c>
      <c r="M42" s="127">
        <f t="shared" si="5"/>
        <v>634298</v>
      </c>
      <c r="N42" s="127">
        <f t="shared" si="5"/>
        <v>0</v>
      </c>
      <c r="O42" s="127">
        <f>SUM(D42:N42)</f>
        <v>206241102</v>
      </c>
      <c r="P42" s="128">
        <f>(O42/P$44)</f>
        <v>4942.7479748837659</v>
      </c>
      <c r="Q42" s="106"/>
      <c r="R42" s="129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</row>
    <row r="43" spans="1:120">
      <c r="A43" s="130"/>
      <c r="B43" s="13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</row>
    <row r="44" spans="1:120">
      <c r="A44" s="134"/>
      <c r="B44" s="135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9" t="s">
        <v>109</v>
      </c>
      <c r="N44" s="139"/>
      <c r="O44" s="139"/>
      <c r="P44" s="137">
        <v>41726</v>
      </c>
    </row>
    <row r="45" spans="1:120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43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10517939</v>
      </c>
      <c r="E5" s="59">
        <f t="shared" si="0"/>
        <v>0</v>
      </c>
      <c r="F5" s="59">
        <f t="shared" si="0"/>
        <v>0</v>
      </c>
      <c r="G5" s="59">
        <f t="shared" si="0"/>
        <v>2042570</v>
      </c>
      <c r="H5" s="59">
        <f t="shared" si="0"/>
        <v>0</v>
      </c>
      <c r="I5" s="59">
        <f t="shared" si="0"/>
        <v>410625</v>
      </c>
      <c r="J5" s="59">
        <f t="shared" si="0"/>
        <v>4012762</v>
      </c>
      <c r="K5" s="59">
        <f t="shared" si="0"/>
        <v>14853079</v>
      </c>
      <c r="L5" s="59">
        <f t="shared" si="0"/>
        <v>0</v>
      </c>
      <c r="M5" s="59">
        <f t="shared" si="0"/>
        <v>0</v>
      </c>
      <c r="N5" s="60">
        <f>SUM(D5:M5)</f>
        <v>31836975</v>
      </c>
      <c r="O5" s="61">
        <f t="shared" ref="O5:O35" si="1">(N5/O$37)</f>
        <v>831.83902490006005</v>
      </c>
      <c r="P5" s="62"/>
    </row>
    <row r="6" spans="1:133">
      <c r="A6" s="64"/>
      <c r="B6" s="65">
        <v>511</v>
      </c>
      <c r="C6" s="66" t="s">
        <v>19</v>
      </c>
      <c r="D6" s="67">
        <v>405639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405639</v>
      </c>
      <c r="O6" s="68">
        <f t="shared" si="1"/>
        <v>10.598568181224362</v>
      </c>
      <c r="P6" s="69"/>
    </row>
    <row r="7" spans="1:133">
      <c r="A7" s="64"/>
      <c r="B7" s="65">
        <v>512</v>
      </c>
      <c r="C7" s="66" t="s">
        <v>20</v>
      </c>
      <c r="D7" s="67">
        <v>1513809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1513809</v>
      </c>
      <c r="O7" s="68">
        <f t="shared" si="1"/>
        <v>39.552922425730934</v>
      </c>
      <c r="P7" s="69"/>
    </row>
    <row r="8" spans="1:133">
      <c r="A8" s="64"/>
      <c r="B8" s="65">
        <v>513</v>
      </c>
      <c r="C8" s="66" t="s">
        <v>21</v>
      </c>
      <c r="D8" s="67">
        <v>4118874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672166</v>
      </c>
      <c r="K8" s="67">
        <v>1141856</v>
      </c>
      <c r="L8" s="67">
        <v>0</v>
      </c>
      <c r="M8" s="67">
        <v>0</v>
      </c>
      <c r="N8" s="67">
        <f t="shared" si="2"/>
        <v>5932896</v>
      </c>
      <c r="O8" s="68">
        <f t="shared" si="1"/>
        <v>155.01518041439135</v>
      </c>
      <c r="P8" s="69"/>
    </row>
    <row r="9" spans="1:133">
      <c r="A9" s="64"/>
      <c r="B9" s="65">
        <v>514</v>
      </c>
      <c r="C9" s="66" t="s">
        <v>22</v>
      </c>
      <c r="D9" s="67">
        <v>815965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815965</v>
      </c>
      <c r="O9" s="68">
        <f t="shared" si="1"/>
        <v>21.319598672693544</v>
      </c>
      <c r="P9" s="69"/>
    </row>
    <row r="10" spans="1:133">
      <c r="A10" s="64"/>
      <c r="B10" s="65">
        <v>515</v>
      </c>
      <c r="C10" s="66" t="s">
        <v>23</v>
      </c>
      <c r="D10" s="67">
        <v>712046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712046</v>
      </c>
      <c r="O10" s="68">
        <f t="shared" si="1"/>
        <v>18.604394743030333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0</v>
      </c>
      <c r="G11" s="67">
        <v>1961598</v>
      </c>
      <c r="H11" s="67">
        <v>0</v>
      </c>
      <c r="I11" s="67">
        <v>410625</v>
      </c>
      <c r="J11" s="67">
        <v>106164</v>
      </c>
      <c r="K11" s="67">
        <v>0</v>
      </c>
      <c r="L11" s="67">
        <v>0</v>
      </c>
      <c r="M11" s="67">
        <v>0</v>
      </c>
      <c r="N11" s="67">
        <f t="shared" si="2"/>
        <v>2478387</v>
      </c>
      <c r="O11" s="68">
        <f t="shared" si="1"/>
        <v>64.755493428787915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13711223</v>
      </c>
      <c r="L12" s="67">
        <v>0</v>
      </c>
      <c r="M12" s="67">
        <v>0</v>
      </c>
      <c r="N12" s="67">
        <f t="shared" si="2"/>
        <v>13711223</v>
      </c>
      <c r="O12" s="68">
        <f t="shared" si="1"/>
        <v>358.24792934967212</v>
      </c>
      <c r="P12" s="69"/>
    </row>
    <row r="13" spans="1:133">
      <c r="A13" s="64"/>
      <c r="B13" s="65">
        <v>519</v>
      </c>
      <c r="C13" s="66" t="s">
        <v>66</v>
      </c>
      <c r="D13" s="67">
        <v>2951606</v>
      </c>
      <c r="E13" s="67">
        <v>0</v>
      </c>
      <c r="F13" s="67">
        <v>0</v>
      </c>
      <c r="G13" s="67">
        <v>80972</v>
      </c>
      <c r="H13" s="67">
        <v>0</v>
      </c>
      <c r="I13" s="67">
        <v>0</v>
      </c>
      <c r="J13" s="67">
        <v>3234432</v>
      </c>
      <c r="K13" s="67">
        <v>0</v>
      </c>
      <c r="L13" s="67">
        <v>0</v>
      </c>
      <c r="M13" s="67">
        <v>0</v>
      </c>
      <c r="N13" s="67">
        <f t="shared" si="2"/>
        <v>6267010</v>
      </c>
      <c r="O13" s="68">
        <f t="shared" si="1"/>
        <v>163.74493768452956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SUM(D15:D18)</f>
        <v>36195963</v>
      </c>
      <c r="E14" s="73">
        <f t="shared" si="3"/>
        <v>3986661</v>
      </c>
      <c r="F14" s="73">
        <f t="shared" si="3"/>
        <v>0</v>
      </c>
      <c r="G14" s="73">
        <f t="shared" si="3"/>
        <v>328373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5" si="4">SUM(D14:M14)</f>
        <v>40510997</v>
      </c>
      <c r="O14" s="75">
        <f t="shared" si="1"/>
        <v>1058.4745643142685</v>
      </c>
      <c r="P14" s="76"/>
    </row>
    <row r="15" spans="1:133">
      <c r="A15" s="64"/>
      <c r="B15" s="65">
        <v>521</v>
      </c>
      <c r="C15" s="66" t="s">
        <v>28</v>
      </c>
      <c r="D15" s="67">
        <v>19317945</v>
      </c>
      <c r="E15" s="67">
        <v>3446227</v>
      </c>
      <c r="F15" s="67">
        <v>0</v>
      </c>
      <c r="G15" s="67">
        <v>328373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23092545</v>
      </c>
      <c r="O15" s="68">
        <f t="shared" si="1"/>
        <v>603.36385963995508</v>
      </c>
      <c r="P15" s="69"/>
    </row>
    <row r="16" spans="1:133">
      <c r="A16" s="64"/>
      <c r="B16" s="65">
        <v>522</v>
      </c>
      <c r="C16" s="66" t="s">
        <v>29</v>
      </c>
      <c r="D16" s="67">
        <v>14713991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14713991</v>
      </c>
      <c r="O16" s="68">
        <f t="shared" si="1"/>
        <v>384.44833172210173</v>
      </c>
      <c r="P16" s="69"/>
    </row>
    <row r="17" spans="1:16">
      <c r="A17" s="64"/>
      <c r="B17" s="65">
        <v>524</v>
      </c>
      <c r="C17" s="66" t="s">
        <v>30</v>
      </c>
      <c r="D17" s="67">
        <v>2164027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2164027</v>
      </c>
      <c r="O17" s="68">
        <f t="shared" si="1"/>
        <v>56.54187024795548</v>
      </c>
      <c r="P17" s="69"/>
    </row>
    <row r="18" spans="1:16">
      <c r="A18" s="64"/>
      <c r="B18" s="65">
        <v>529</v>
      </c>
      <c r="C18" s="66" t="s">
        <v>31</v>
      </c>
      <c r="D18" s="67">
        <v>0</v>
      </c>
      <c r="E18" s="67">
        <v>540434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540434</v>
      </c>
      <c r="O18" s="68">
        <f t="shared" si="1"/>
        <v>14.120502704256264</v>
      </c>
      <c r="P18" s="69"/>
    </row>
    <row r="19" spans="1:16" ht="15.75">
      <c r="A19" s="70" t="s">
        <v>32</v>
      </c>
      <c r="B19" s="71"/>
      <c r="C19" s="72"/>
      <c r="D19" s="73">
        <f t="shared" ref="D19:M19" si="5">SUM(D20:D24)</f>
        <v>2003013</v>
      </c>
      <c r="E19" s="73">
        <f t="shared" si="5"/>
        <v>0</v>
      </c>
      <c r="F19" s="73">
        <f t="shared" si="5"/>
        <v>0</v>
      </c>
      <c r="G19" s="73">
        <f t="shared" si="5"/>
        <v>4254371</v>
      </c>
      <c r="H19" s="73">
        <f t="shared" si="5"/>
        <v>0</v>
      </c>
      <c r="I19" s="73">
        <f t="shared" si="5"/>
        <v>30177457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36434841</v>
      </c>
      <c r="O19" s="75">
        <f t="shared" si="1"/>
        <v>951.972434875761</v>
      </c>
      <c r="P19" s="76"/>
    </row>
    <row r="20" spans="1:16">
      <c r="A20" s="64"/>
      <c r="B20" s="65">
        <v>533</v>
      </c>
      <c r="C20" s="66" t="s">
        <v>33</v>
      </c>
      <c r="D20" s="67">
        <v>0</v>
      </c>
      <c r="E20" s="67">
        <v>0</v>
      </c>
      <c r="F20" s="67">
        <v>0</v>
      </c>
      <c r="G20" s="67">
        <v>58279</v>
      </c>
      <c r="H20" s="67">
        <v>0</v>
      </c>
      <c r="I20" s="67">
        <v>9907768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9966047</v>
      </c>
      <c r="O20" s="68">
        <f t="shared" si="1"/>
        <v>260.39367177906098</v>
      </c>
      <c r="P20" s="69"/>
    </row>
    <row r="21" spans="1:16">
      <c r="A21" s="64"/>
      <c r="B21" s="65">
        <v>534</v>
      </c>
      <c r="C21" s="66" t="s">
        <v>67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6422143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6422143</v>
      </c>
      <c r="O21" s="68">
        <f t="shared" si="1"/>
        <v>167.79826509549812</v>
      </c>
      <c r="P21" s="69"/>
    </row>
    <row r="22" spans="1:16">
      <c r="A22" s="64"/>
      <c r="B22" s="65">
        <v>535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11626785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11626785</v>
      </c>
      <c r="O22" s="68">
        <f t="shared" si="1"/>
        <v>303.78556684869227</v>
      </c>
      <c r="P22" s="69"/>
    </row>
    <row r="23" spans="1:16">
      <c r="A23" s="64"/>
      <c r="B23" s="65">
        <v>538</v>
      </c>
      <c r="C23" s="66" t="s">
        <v>68</v>
      </c>
      <c r="D23" s="67">
        <v>0</v>
      </c>
      <c r="E23" s="67">
        <v>0</v>
      </c>
      <c r="F23" s="67">
        <v>0</v>
      </c>
      <c r="G23" s="67">
        <v>4034666</v>
      </c>
      <c r="H23" s="67">
        <v>0</v>
      </c>
      <c r="I23" s="67">
        <v>1948828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5983494</v>
      </c>
      <c r="O23" s="68">
        <f t="shared" si="1"/>
        <v>156.3372089985107</v>
      </c>
      <c r="P23" s="69"/>
    </row>
    <row r="24" spans="1:16">
      <c r="A24" s="64"/>
      <c r="B24" s="65">
        <v>539</v>
      </c>
      <c r="C24" s="66" t="s">
        <v>37</v>
      </c>
      <c r="D24" s="67">
        <v>2003013</v>
      </c>
      <c r="E24" s="67">
        <v>0</v>
      </c>
      <c r="F24" s="67">
        <v>0</v>
      </c>
      <c r="G24" s="67">
        <v>161426</v>
      </c>
      <c r="H24" s="67">
        <v>0</v>
      </c>
      <c r="I24" s="67">
        <v>271933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2436372</v>
      </c>
      <c r="O24" s="68">
        <f t="shared" si="1"/>
        <v>63.657722153998904</v>
      </c>
      <c r="P24" s="69"/>
    </row>
    <row r="25" spans="1:16" ht="15.75">
      <c r="A25" s="70" t="s">
        <v>38</v>
      </c>
      <c r="B25" s="71"/>
      <c r="C25" s="72"/>
      <c r="D25" s="73">
        <f t="shared" ref="D25:M25" si="6">SUM(D26:D26)</f>
        <v>0</v>
      </c>
      <c r="E25" s="73">
        <f t="shared" si="6"/>
        <v>3146843</v>
      </c>
      <c r="F25" s="73">
        <f t="shared" si="6"/>
        <v>0</v>
      </c>
      <c r="G25" s="73">
        <f t="shared" si="6"/>
        <v>590729</v>
      </c>
      <c r="H25" s="73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si="4"/>
        <v>3737572</v>
      </c>
      <c r="O25" s="75">
        <f t="shared" si="1"/>
        <v>97.655579651451418</v>
      </c>
      <c r="P25" s="76"/>
    </row>
    <row r="26" spans="1:16">
      <c r="A26" s="64"/>
      <c r="B26" s="65">
        <v>541</v>
      </c>
      <c r="C26" s="66" t="s">
        <v>69</v>
      </c>
      <c r="D26" s="67">
        <v>0</v>
      </c>
      <c r="E26" s="67">
        <v>3146843</v>
      </c>
      <c r="F26" s="67">
        <v>0</v>
      </c>
      <c r="G26" s="67">
        <v>590729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3737572</v>
      </c>
      <c r="O26" s="68">
        <f t="shared" si="1"/>
        <v>97.655579651451418</v>
      </c>
      <c r="P26" s="69"/>
    </row>
    <row r="27" spans="1:16" ht="15.75">
      <c r="A27" s="70" t="s">
        <v>41</v>
      </c>
      <c r="B27" s="71"/>
      <c r="C27" s="72"/>
      <c r="D27" s="73">
        <f t="shared" ref="D27:M27" si="7">SUM(D28:D28)</f>
        <v>0</v>
      </c>
      <c r="E27" s="73">
        <f t="shared" si="7"/>
        <v>11495292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0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4"/>
        <v>11495292</v>
      </c>
      <c r="O27" s="75">
        <f t="shared" si="1"/>
        <v>300.34990724531656</v>
      </c>
      <c r="P27" s="76"/>
    </row>
    <row r="28" spans="1:16">
      <c r="A28" s="64"/>
      <c r="B28" s="65">
        <v>559</v>
      </c>
      <c r="C28" s="66" t="s">
        <v>42</v>
      </c>
      <c r="D28" s="67">
        <v>0</v>
      </c>
      <c r="E28" s="67">
        <v>11495292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11495292</v>
      </c>
      <c r="O28" s="68">
        <f t="shared" si="1"/>
        <v>300.34990724531656</v>
      </c>
      <c r="P28" s="69"/>
    </row>
    <row r="29" spans="1:16" ht="15.75">
      <c r="A29" s="70" t="s">
        <v>43</v>
      </c>
      <c r="B29" s="71"/>
      <c r="C29" s="72"/>
      <c r="D29" s="73">
        <f t="shared" ref="D29:M29" si="8">SUM(D30:D30)</f>
        <v>1598136</v>
      </c>
      <c r="E29" s="73">
        <f t="shared" si="8"/>
        <v>0</v>
      </c>
      <c r="F29" s="73">
        <f t="shared" si="8"/>
        <v>0</v>
      </c>
      <c r="G29" s="73">
        <f t="shared" si="8"/>
        <v>499394</v>
      </c>
      <c r="H29" s="73">
        <f t="shared" si="8"/>
        <v>0</v>
      </c>
      <c r="I29" s="73">
        <f t="shared" si="8"/>
        <v>0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2097530</v>
      </c>
      <c r="O29" s="75">
        <f t="shared" si="1"/>
        <v>54.804431322342118</v>
      </c>
      <c r="P29" s="76"/>
    </row>
    <row r="30" spans="1:16">
      <c r="A30" s="64"/>
      <c r="B30" s="65">
        <v>569</v>
      </c>
      <c r="C30" s="66" t="s">
        <v>44</v>
      </c>
      <c r="D30" s="67">
        <v>1598136</v>
      </c>
      <c r="E30" s="67">
        <v>0</v>
      </c>
      <c r="F30" s="67">
        <v>0</v>
      </c>
      <c r="G30" s="67">
        <v>499394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2097530</v>
      </c>
      <c r="O30" s="68">
        <f t="shared" si="1"/>
        <v>54.804431322342118</v>
      </c>
      <c r="P30" s="69"/>
    </row>
    <row r="31" spans="1:16" ht="15.75">
      <c r="A31" s="70" t="s">
        <v>45</v>
      </c>
      <c r="B31" s="71"/>
      <c r="C31" s="72"/>
      <c r="D31" s="73">
        <f t="shared" ref="D31:M31" si="9">SUM(D32:D32)</f>
        <v>3585716</v>
      </c>
      <c r="E31" s="73">
        <f t="shared" si="9"/>
        <v>0</v>
      </c>
      <c r="F31" s="73">
        <f t="shared" si="9"/>
        <v>0</v>
      </c>
      <c r="G31" s="73">
        <f t="shared" si="9"/>
        <v>4234213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4"/>
        <v>7819929</v>
      </c>
      <c r="O31" s="75">
        <f t="shared" si="1"/>
        <v>204.31972931309278</v>
      </c>
      <c r="P31" s="69"/>
    </row>
    <row r="32" spans="1:16">
      <c r="A32" s="64"/>
      <c r="B32" s="65">
        <v>572</v>
      </c>
      <c r="C32" s="66" t="s">
        <v>70</v>
      </c>
      <c r="D32" s="67">
        <v>3585716</v>
      </c>
      <c r="E32" s="67">
        <v>0</v>
      </c>
      <c r="F32" s="67">
        <v>0</v>
      </c>
      <c r="G32" s="67">
        <v>4234213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7819929</v>
      </c>
      <c r="O32" s="68">
        <f t="shared" si="1"/>
        <v>204.31972931309278</v>
      </c>
      <c r="P32" s="69"/>
    </row>
    <row r="33" spans="1:119" ht="15.75">
      <c r="A33" s="70" t="s">
        <v>71</v>
      </c>
      <c r="B33" s="71"/>
      <c r="C33" s="72"/>
      <c r="D33" s="73">
        <f t="shared" ref="D33:M33" si="10">SUM(D34:D34)</f>
        <v>3567687</v>
      </c>
      <c r="E33" s="73">
        <f t="shared" si="10"/>
        <v>2047471</v>
      </c>
      <c r="F33" s="73">
        <f t="shared" si="10"/>
        <v>0</v>
      </c>
      <c r="G33" s="73">
        <f t="shared" si="10"/>
        <v>0</v>
      </c>
      <c r="H33" s="73">
        <f t="shared" si="10"/>
        <v>0</v>
      </c>
      <c r="I33" s="73">
        <f t="shared" si="10"/>
        <v>200000</v>
      </c>
      <c r="J33" s="73">
        <f t="shared" si="10"/>
        <v>50000</v>
      </c>
      <c r="K33" s="73">
        <f t="shared" si="10"/>
        <v>0</v>
      </c>
      <c r="L33" s="73">
        <f t="shared" si="10"/>
        <v>0</v>
      </c>
      <c r="M33" s="73">
        <f t="shared" si="10"/>
        <v>0</v>
      </c>
      <c r="N33" s="73">
        <f t="shared" si="4"/>
        <v>5865158</v>
      </c>
      <c r="O33" s="75">
        <f t="shared" si="1"/>
        <v>153.24531654168734</v>
      </c>
      <c r="P33" s="69"/>
    </row>
    <row r="34" spans="1:119" ht="15.75" thickBot="1">
      <c r="A34" s="64"/>
      <c r="B34" s="65">
        <v>581</v>
      </c>
      <c r="C34" s="66" t="s">
        <v>72</v>
      </c>
      <c r="D34" s="67">
        <v>3567687</v>
      </c>
      <c r="E34" s="67">
        <v>2047471</v>
      </c>
      <c r="F34" s="67">
        <v>0</v>
      </c>
      <c r="G34" s="67">
        <v>0</v>
      </c>
      <c r="H34" s="67">
        <v>0</v>
      </c>
      <c r="I34" s="67">
        <v>200000</v>
      </c>
      <c r="J34" s="67">
        <v>50000</v>
      </c>
      <c r="K34" s="67">
        <v>0</v>
      </c>
      <c r="L34" s="67">
        <v>0</v>
      </c>
      <c r="M34" s="67">
        <v>0</v>
      </c>
      <c r="N34" s="67">
        <f t="shared" si="4"/>
        <v>5865158</v>
      </c>
      <c r="O34" s="68">
        <f t="shared" si="1"/>
        <v>153.24531654168734</v>
      </c>
      <c r="P34" s="69"/>
    </row>
    <row r="35" spans="1:119" ht="16.5" thickBot="1">
      <c r="A35" s="77" t="s">
        <v>10</v>
      </c>
      <c r="B35" s="78"/>
      <c r="C35" s="79"/>
      <c r="D35" s="80">
        <f t="shared" ref="D35:M35" si="11">SUM(D5,D14,D19,D25,D27,D29,D31,D33)</f>
        <v>57468454</v>
      </c>
      <c r="E35" s="80">
        <f t="shared" si="11"/>
        <v>20676267</v>
      </c>
      <c r="F35" s="80">
        <f t="shared" si="11"/>
        <v>0</v>
      </c>
      <c r="G35" s="80">
        <f t="shared" si="11"/>
        <v>11949650</v>
      </c>
      <c r="H35" s="80">
        <f t="shared" si="11"/>
        <v>0</v>
      </c>
      <c r="I35" s="80">
        <f t="shared" si="11"/>
        <v>30788082</v>
      </c>
      <c r="J35" s="80">
        <f t="shared" si="11"/>
        <v>4062762</v>
      </c>
      <c r="K35" s="80">
        <f t="shared" si="11"/>
        <v>14853079</v>
      </c>
      <c r="L35" s="80">
        <f t="shared" si="11"/>
        <v>0</v>
      </c>
      <c r="M35" s="80">
        <f t="shared" si="11"/>
        <v>0</v>
      </c>
      <c r="N35" s="80">
        <f t="shared" si="4"/>
        <v>139798294</v>
      </c>
      <c r="O35" s="81">
        <f t="shared" si="1"/>
        <v>3652.6609881639797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73</v>
      </c>
      <c r="M37" s="177"/>
      <c r="N37" s="177"/>
      <c r="O37" s="91">
        <v>38273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55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9349014</v>
      </c>
      <c r="E5" s="26">
        <f t="shared" si="0"/>
        <v>0</v>
      </c>
      <c r="F5" s="26">
        <f t="shared" si="0"/>
        <v>0</v>
      </c>
      <c r="G5" s="26">
        <f t="shared" si="0"/>
        <v>2867892</v>
      </c>
      <c r="H5" s="26">
        <f t="shared" si="0"/>
        <v>0</v>
      </c>
      <c r="I5" s="26">
        <f t="shared" si="0"/>
        <v>330895</v>
      </c>
      <c r="J5" s="26">
        <f t="shared" si="0"/>
        <v>907623</v>
      </c>
      <c r="K5" s="26">
        <f t="shared" si="0"/>
        <v>13743902</v>
      </c>
      <c r="L5" s="26">
        <f t="shared" si="0"/>
        <v>0</v>
      </c>
      <c r="M5" s="26">
        <f t="shared" si="0"/>
        <v>0</v>
      </c>
      <c r="N5" s="27">
        <f>SUM(D5:M5)</f>
        <v>27199326</v>
      </c>
      <c r="O5" s="32">
        <f t="shared" ref="O5:O36" si="1">(N5/O$38)</f>
        <v>708.48183167929983</v>
      </c>
      <c r="P5" s="6"/>
    </row>
    <row r="6" spans="1:133">
      <c r="A6" s="12"/>
      <c r="B6" s="44">
        <v>511</v>
      </c>
      <c r="C6" s="20" t="s">
        <v>19</v>
      </c>
      <c r="D6" s="46">
        <v>351745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351745</v>
      </c>
      <c r="O6" s="47">
        <f t="shared" si="1"/>
        <v>9.1621734260634007</v>
      </c>
      <c r="P6" s="9"/>
    </row>
    <row r="7" spans="1:133">
      <c r="A7" s="12"/>
      <c r="B7" s="44">
        <v>512</v>
      </c>
      <c r="C7" s="20" t="s">
        <v>20</v>
      </c>
      <c r="D7" s="46">
        <v>1421895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1421895</v>
      </c>
      <c r="O7" s="47">
        <f t="shared" si="1"/>
        <v>37.03719621786356</v>
      </c>
      <c r="P7" s="9"/>
    </row>
    <row r="8" spans="1:133">
      <c r="A8" s="12"/>
      <c r="B8" s="44">
        <v>513</v>
      </c>
      <c r="C8" s="20" t="s">
        <v>21</v>
      </c>
      <c r="D8" s="46">
        <v>4010782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653450</v>
      </c>
      <c r="K8" s="46">
        <v>991850</v>
      </c>
      <c r="L8" s="46">
        <v>0</v>
      </c>
      <c r="M8" s="46">
        <v>0</v>
      </c>
      <c r="N8" s="46">
        <f t="shared" si="2"/>
        <v>5656082</v>
      </c>
      <c r="O8" s="47">
        <f t="shared" si="1"/>
        <v>147.32833216118362</v>
      </c>
      <c r="P8" s="9"/>
    </row>
    <row r="9" spans="1:133">
      <c r="A9" s="12"/>
      <c r="B9" s="44">
        <v>514</v>
      </c>
      <c r="C9" s="20" t="s">
        <v>22</v>
      </c>
      <c r="D9" s="46">
        <v>653514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653514</v>
      </c>
      <c r="O9" s="47">
        <f t="shared" si="1"/>
        <v>17.022583417988592</v>
      </c>
      <c r="P9" s="9"/>
    </row>
    <row r="10" spans="1:133">
      <c r="A10" s="12"/>
      <c r="B10" s="44">
        <v>515</v>
      </c>
      <c r="C10" s="20" t="s">
        <v>23</v>
      </c>
      <c r="D10" s="46">
        <v>706155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706155</v>
      </c>
      <c r="O10" s="47">
        <f t="shared" si="1"/>
        <v>18.393764163475815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1985876</v>
      </c>
      <c r="H11" s="46">
        <v>0</v>
      </c>
      <c r="I11" s="46">
        <v>330895</v>
      </c>
      <c r="J11" s="46">
        <v>56967</v>
      </c>
      <c r="K11" s="46">
        <v>0</v>
      </c>
      <c r="L11" s="46">
        <v>0</v>
      </c>
      <c r="M11" s="46">
        <v>0</v>
      </c>
      <c r="N11" s="46">
        <f t="shared" si="2"/>
        <v>2373738</v>
      </c>
      <c r="O11" s="47">
        <f t="shared" si="1"/>
        <v>61.83058529342815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12752052</v>
      </c>
      <c r="L12" s="46">
        <v>0</v>
      </c>
      <c r="M12" s="46">
        <v>0</v>
      </c>
      <c r="N12" s="46">
        <f t="shared" si="2"/>
        <v>12752052</v>
      </c>
      <c r="O12" s="47">
        <f t="shared" si="1"/>
        <v>332.16253809486597</v>
      </c>
      <c r="P12" s="9"/>
    </row>
    <row r="13" spans="1:133">
      <c r="A13" s="12"/>
      <c r="B13" s="44">
        <v>519</v>
      </c>
      <c r="C13" s="20" t="s">
        <v>26</v>
      </c>
      <c r="D13" s="46">
        <v>2204923</v>
      </c>
      <c r="E13" s="46">
        <v>0</v>
      </c>
      <c r="F13" s="46">
        <v>0</v>
      </c>
      <c r="G13" s="46">
        <v>882016</v>
      </c>
      <c r="H13" s="46">
        <v>0</v>
      </c>
      <c r="I13" s="46">
        <v>0</v>
      </c>
      <c r="J13" s="46">
        <v>197206</v>
      </c>
      <c r="K13" s="46">
        <v>0</v>
      </c>
      <c r="L13" s="46">
        <v>0</v>
      </c>
      <c r="M13" s="46">
        <v>0</v>
      </c>
      <c r="N13" s="46">
        <f t="shared" si="2"/>
        <v>3284145</v>
      </c>
      <c r="O13" s="47">
        <f t="shared" si="1"/>
        <v>85.544658904430719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31234811</v>
      </c>
      <c r="E14" s="31">
        <f t="shared" si="3"/>
        <v>4090854</v>
      </c>
      <c r="F14" s="31">
        <f t="shared" si="3"/>
        <v>0</v>
      </c>
      <c r="G14" s="31">
        <f t="shared" si="3"/>
        <v>543446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35869111</v>
      </c>
      <c r="O14" s="43">
        <f t="shared" si="1"/>
        <v>934.31041129431378</v>
      </c>
      <c r="P14" s="10"/>
    </row>
    <row r="15" spans="1:133">
      <c r="A15" s="12"/>
      <c r="B15" s="44">
        <v>521</v>
      </c>
      <c r="C15" s="20" t="s">
        <v>28</v>
      </c>
      <c r="D15" s="46">
        <v>17106707</v>
      </c>
      <c r="E15" s="46">
        <v>3508103</v>
      </c>
      <c r="F15" s="46">
        <v>0</v>
      </c>
      <c r="G15" s="46">
        <v>537731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21152541</v>
      </c>
      <c r="O15" s="47">
        <f t="shared" si="1"/>
        <v>550.97655700554822</v>
      </c>
      <c r="P15" s="9"/>
    </row>
    <row r="16" spans="1:133">
      <c r="A16" s="12"/>
      <c r="B16" s="44">
        <v>522</v>
      </c>
      <c r="C16" s="20" t="s">
        <v>29</v>
      </c>
      <c r="D16" s="46">
        <v>12250980</v>
      </c>
      <c r="E16" s="46">
        <v>0</v>
      </c>
      <c r="F16" s="46">
        <v>0</v>
      </c>
      <c r="G16" s="46">
        <v>5715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12256695</v>
      </c>
      <c r="O16" s="47">
        <f t="shared" si="1"/>
        <v>319.25959209189654</v>
      </c>
      <c r="P16" s="9"/>
    </row>
    <row r="17" spans="1:16">
      <c r="A17" s="12"/>
      <c r="B17" s="44">
        <v>524</v>
      </c>
      <c r="C17" s="20" t="s">
        <v>30</v>
      </c>
      <c r="D17" s="46">
        <v>1877124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1877124</v>
      </c>
      <c r="O17" s="47">
        <f t="shared" si="1"/>
        <v>48.894897241540988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582751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582751</v>
      </c>
      <c r="O18" s="47">
        <f t="shared" si="1"/>
        <v>15.179364955328072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2155018</v>
      </c>
      <c r="E19" s="31">
        <f t="shared" si="5"/>
        <v>0</v>
      </c>
      <c r="F19" s="31">
        <f t="shared" si="5"/>
        <v>0</v>
      </c>
      <c r="G19" s="31">
        <f t="shared" si="5"/>
        <v>2990074</v>
      </c>
      <c r="H19" s="31">
        <f t="shared" si="5"/>
        <v>0</v>
      </c>
      <c r="I19" s="31">
        <f t="shared" si="5"/>
        <v>28269140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33414232</v>
      </c>
      <c r="O19" s="43">
        <f t="shared" si="1"/>
        <v>870.366283764424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52806</v>
      </c>
      <c r="H20" s="46">
        <v>0</v>
      </c>
      <c r="I20" s="46">
        <v>9169267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9222073</v>
      </c>
      <c r="O20" s="47">
        <f t="shared" si="1"/>
        <v>240.21445130369096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5266834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5266834</v>
      </c>
      <c r="O21" s="47">
        <f t="shared" si="1"/>
        <v>137.18928915631267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11894668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11894668</v>
      </c>
      <c r="O22" s="47">
        <f t="shared" si="1"/>
        <v>309.82959547810685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2893665</v>
      </c>
      <c r="H23" s="46">
        <v>0</v>
      </c>
      <c r="I23" s="46">
        <v>1661805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4555470</v>
      </c>
      <c r="O23" s="47">
        <f t="shared" si="1"/>
        <v>118.65984215050402</v>
      </c>
      <c r="P23" s="9"/>
    </row>
    <row r="24" spans="1:16">
      <c r="A24" s="12"/>
      <c r="B24" s="44">
        <v>539</v>
      </c>
      <c r="C24" s="20" t="s">
        <v>37</v>
      </c>
      <c r="D24" s="46">
        <v>2155018</v>
      </c>
      <c r="E24" s="46">
        <v>0</v>
      </c>
      <c r="F24" s="46">
        <v>0</v>
      </c>
      <c r="G24" s="46">
        <v>43603</v>
      </c>
      <c r="H24" s="46">
        <v>0</v>
      </c>
      <c r="I24" s="46">
        <v>276566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2475187</v>
      </c>
      <c r="O24" s="47">
        <f t="shared" si="1"/>
        <v>64.473105675809435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1519776</v>
      </c>
      <c r="F25" s="31">
        <f t="shared" si="6"/>
        <v>0</v>
      </c>
      <c r="G25" s="31">
        <f t="shared" si="6"/>
        <v>347240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1867016</v>
      </c>
      <c r="O25" s="43">
        <f t="shared" si="1"/>
        <v>48.631606366075381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1519776</v>
      </c>
      <c r="F26" s="46">
        <v>0</v>
      </c>
      <c r="G26" s="46">
        <v>170696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1690472</v>
      </c>
      <c r="O26" s="47">
        <f t="shared" si="1"/>
        <v>44.033028574405456</v>
      </c>
      <c r="P26" s="9"/>
    </row>
    <row r="27" spans="1:16">
      <c r="A27" s="12"/>
      <c r="B27" s="44">
        <v>544</v>
      </c>
      <c r="C27" s="20" t="s">
        <v>40</v>
      </c>
      <c r="D27" s="46">
        <v>0</v>
      </c>
      <c r="E27" s="46">
        <v>0</v>
      </c>
      <c r="F27" s="46">
        <v>0</v>
      </c>
      <c r="G27" s="46">
        <v>176544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176544</v>
      </c>
      <c r="O27" s="47">
        <f t="shared" si="1"/>
        <v>4.5985777916699222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6282545</v>
      </c>
      <c r="F28" s="31">
        <f t="shared" si="8"/>
        <v>0</v>
      </c>
      <c r="G28" s="31">
        <f t="shared" si="8"/>
        <v>927925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7210470</v>
      </c>
      <c r="O28" s="43">
        <f t="shared" si="1"/>
        <v>187.81667578338673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6282545</v>
      </c>
      <c r="F29" s="46">
        <v>0</v>
      </c>
      <c r="G29" s="46">
        <v>927925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7210470</v>
      </c>
      <c r="O29" s="47">
        <f t="shared" si="1"/>
        <v>187.81667578338673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1087078</v>
      </c>
      <c r="E30" s="31">
        <f t="shared" si="9"/>
        <v>0</v>
      </c>
      <c r="F30" s="31">
        <f t="shared" si="9"/>
        <v>0</v>
      </c>
      <c r="G30" s="31">
        <f t="shared" si="9"/>
        <v>476932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1564010</v>
      </c>
      <c r="O30" s="43">
        <f t="shared" si="1"/>
        <v>40.738975280664739</v>
      </c>
      <c r="P30" s="10"/>
    </row>
    <row r="31" spans="1:16">
      <c r="A31" s="12"/>
      <c r="B31" s="44">
        <v>569</v>
      </c>
      <c r="C31" s="20" t="s">
        <v>44</v>
      </c>
      <c r="D31" s="46">
        <v>1087078</v>
      </c>
      <c r="E31" s="46">
        <v>0</v>
      </c>
      <c r="F31" s="46">
        <v>0</v>
      </c>
      <c r="G31" s="46">
        <v>476932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1564010</v>
      </c>
      <c r="O31" s="47">
        <f t="shared" si="1"/>
        <v>40.738975280664739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2653967</v>
      </c>
      <c r="E32" s="31">
        <f t="shared" si="11"/>
        <v>0</v>
      </c>
      <c r="F32" s="31">
        <f t="shared" si="11"/>
        <v>0</v>
      </c>
      <c r="G32" s="31">
        <f t="shared" si="11"/>
        <v>175734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2829701</v>
      </c>
      <c r="O32" s="43">
        <f t="shared" si="1"/>
        <v>73.707405381469613</v>
      </c>
      <c r="P32" s="9"/>
    </row>
    <row r="33" spans="1:119">
      <c r="A33" s="12"/>
      <c r="B33" s="44">
        <v>572</v>
      </c>
      <c r="C33" s="20" t="s">
        <v>46</v>
      </c>
      <c r="D33" s="46">
        <v>2653967</v>
      </c>
      <c r="E33" s="46">
        <v>0</v>
      </c>
      <c r="F33" s="46">
        <v>0</v>
      </c>
      <c r="G33" s="46">
        <v>175734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2829701</v>
      </c>
      <c r="O33" s="47">
        <f t="shared" si="1"/>
        <v>73.707405381469613</v>
      </c>
      <c r="P33" s="9"/>
    </row>
    <row r="34" spans="1:119" ht="15.75">
      <c r="A34" s="28" t="s">
        <v>49</v>
      </c>
      <c r="B34" s="29"/>
      <c r="C34" s="30"/>
      <c r="D34" s="31">
        <f t="shared" ref="D34:M34" si="12">SUM(D35:D35)</f>
        <v>25000</v>
      </c>
      <c r="E34" s="31">
        <f t="shared" si="12"/>
        <v>2407590</v>
      </c>
      <c r="F34" s="31">
        <f t="shared" si="12"/>
        <v>0</v>
      </c>
      <c r="G34" s="31">
        <f t="shared" si="12"/>
        <v>1084990</v>
      </c>
      <c r="H34" s="31">
        <f t="shared" si="12"/>
        <v>0</v>
      </c>
      <c r="I34" s="31">
        <f t="shared" si="12"/>
        <v>225000</v>
      </c>
      <c r="J34" s="31">
        <f t="shared" si="12"/>
        <v>18965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3761545</v>
      </c>
      <c r="O34" s="43">
        <f t="shared" si="1"/>
        <v>97.979865072543049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25000</v>
      </c>
      <c r="E35" s="46">
        <v>2407590</v>
      </c>
      <c r="F35" s="46">
        <v>0</v>
      </c>
      <c r="G35" s="46">
        <v>1084990</v>
      </c>
      <c r="H35" s="46">
        <v>0</v>
      </c>
      <c r="I35" s="46">
        <v>225000</v>
      </c>
      <c r="J35" s="46">
        <v>18965</v>
      </c>
      <c r="K35" s="46">
        <v>0</v>
      </c>
      <c r="L35" s="46">
        <v>0</v>
      </c>
      <c r="M35" s="46">
        <v>0</v>
      </c>
      <c r="N35" s="46">
        <f t="shared" si="10"/>
        <v>3761545</v>
      </c>
      <c r="O35" s="47">
        <f t="shared" si="1"/>
        <v>97.979865072543049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SUM(D5,D14,D19,D25,D28,D30,D32,D34)</f>
        <v>46504888</v>
      </c>
      <c r="E36" s="15">
        <f t="shared" si="13"/>
        <v>14300765</v>
      </c>
      <c r="F36" s="15">
        <f t="shared" si="13"/>
        <v>0</v>
      </c>
      <c r="G36" s="15">
        <f t="shared" si="13"/>
        <v>9414233</v>
      </c>
      <c r="H36" s="15">
        <f t="shared" si="13"/>
        <v>0</v>
      </c>
      <c r="I36" s="15">
        <f t="shared" si="13"/>
        <v>28825035</v>
      </c>
      <c r="J36" s="15">
        <f t="shared" si="13"/>
        <v>926588</v>
      </c>
      <c r="K36" s="15">
        <f t="shared" si="13"/>
        <v>13743902</v>
      </c>
      <c r="L36" s="15">
        <f t="shared" si="13"/>
        <v>0</v>
      </c>
      <c r="M36" s="15">
        <f t="shared" si="13"/>
        <v>0</v>
      </c>
      <c r="N36" s="15">
        <f t="shared" si="10"/>
        <v>113715411</v>
      </c>
      <c r="O36" s="37">
        <f t="shared" si="1"/>
        <v>2962.0330546221771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62</v>
      </c>
      <c r="M38" s="163"/>
      <c r="N38" s="163"/>
      <c r="O38" s="41">
        <v>38391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9836732</v>
      </c>
      <c r="E5" s="26">
        <f t="shared" si="0"/>
        <v>0</v>
      </c>
      <c r="F5" s="26">
        <f t="shared" si="0"/>
        <v>0</v>
      </c>
      <c r="G5" s="26">
        <f t="shared" si="0"/>
        <v>3525044</v>
      </c>
      <c r="H5" s="26">
        <f t="shared" si="0"/>
        <v>0</v>
      </c>
      <c r="I5" s="26">
        <f t="shared" si="0"/>
        <v>446206</v>
      </c>
      <c r="J5" s="26">
        <f t="shared" si="0"/>
        <v>2987513</v>
      </c>
      <c r="K5" s="26">
        <f t="shared" si="0"/>
        <v>12387305</v>
      </c>
      <c r="L5" s="26">
        <f t="shared" si="0"/>
        <v>0</v>
      </c>
      <c r="M5" s="26">
        <f t="shared" si="0"/>
        <v>0</v>
      </c>
      <c r="N5" s="27">
        <f>SUM(D5:M5)</f>
        <v>29182800</v>
      </c>
      <c r="O5" s="32">
        <f t="shared" ref="O5:O38" si="1">(N5/O$40)</f>
        <v>773.42308915509386</v>
      </c>
      <c r="P5" s="6"/>
    </row>
    <row r="6" spans="1:133">
      <c r="A6" s="12"/>
      <c r="B6" s="44">
        <v>511</v>
      </c>
      <c r="C6" s="20" t="s">
        <v>19</v>
      </c>
      <c r="D6" s="46">
        <v>319115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319115</v>
      </c>
      <c r="O6" s="47">
        <f t="shared" si="1"/>
        <v>8.4574101558358947</v>
      </c>
      <c r="P6" s="9"/>
    </row>
    <row r="7" spans="1:133">
      <c r="A7" s="12"/>
      <c r="B7" s="44">
        <v>512</v>
      </c>
      <c r="C7" s="20" t="s">
        <v>20</v>
      </c>
      <c r="D7" s="46">
        <v>1328706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1328706</v>
      </c>
      <c r="O7" s="47">
        <f t="shared" si="1"/>
        <v>35.214300858687587</v>
      </c>
      <c r="P7" s="9"/>
    </row>
    <row r="8" spans="1:133">
      <c r="A8" s="12"/>
      <c r="B8" s="44">
        <v>513</v>
      </c>
      <c r="C8" s="20" t="s">
        <v>21</v>
      </c>
      <c r="D8" s="46">
        <v>4058184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815666</v>
      </c>
      <c r="K8" s="46">
        <v>857676</v>
      </c>
      <c r="L8" s="46">
        <v>0</v>
      </c>
      <c r="M8" s="46">
        <v>0</v>
      </c>
      <c r="N8" s="46">
        <f t="shared" si="2"/>
        <v>5731526</v>
      </c>
      <c r="O8" s="47">
        <f t="shared" si="1"/>
        <v>151.90093289515531</v>
      </c>
      <c r="P8" s="9"/>
    </row>
    <row r="9" spans="1:133">
      <c r="A9" s="12"/>
      <c r="B9" s="44">
        <v>514</v>
      </c>
      <c r="C9" s="20" t="s">
        <v>22</v>
      </c>
      <c r="D9" s="46">
        <v>574331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574331</v>
      </c>
      <c r="O9" s="47">
        <f t="shared" si="1"/>
        <v>15.221324075055655</v>
      </c>
      <c r="P9" s="9"/>
    </row>
    <row r="10" spans="1:133">
      <c r="A10" s="12"/>
      <c r="B10" s="44">
        <v>515</v>
      </c>
      <c r="C10" s="20" t="s">
        <v>23</v>
      </c>
      <c r="D10" s="46">
        <v>519268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519268</v>
      </c>
      <c r="O10" s="47">
        <f t="shared" si="1"/>
        <v>13.762005724583908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1984769</v>
      </c>
      <c r="H11" s="46">
        <v>0</v>
      </c>
      <c r="I11" s="46">
        <v>446206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2430975</v>
      </c>
      <c r="O11" s="47">
        <f t="shared" si="1"/>
        <v>64.427409095727768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11529629</v>
      </c>
      <c r="L12" s="46">
        <v>0</v>
      </c>
      <c r="M12" s="46">
        <v>0</v>
      </c>
      <c r="N12" s="46">
        <f t="shared" si="2"/>
        <v>11529629</v>
      </c>
      <c r="O12" s="47">
        <f t="shared" si="1"/>
        <v>305.56633626629917</v>
      </c>
      <c r="P12" s="9"/>
    </row>
    <row r="13" spans="1:133">
      <c r="A13" s="12"/>
      <c r="B13" s="44">
        <v>519</v>
      </c>
      <c r="C13" s="20" t="s">
        <v>26</v>
      </c>
      <c r="D13" s="46">
        <v>3037128</v>
      </c>
      <c r="E13" s="46">
        <v>0</v>
      </c>
      <c r="F13" s="46">
        <v>0</v>
      </c>
      <c r="G13" s="46">
        <v>1540275</v>
      </c>
      <c r="H13" s="46">
        <v>0</v>
      </c>
      <c r="I13" s="46">
        <v>0</v>
      </c>
      <c r="J13" s="46">
        <v>2171847</v>
      </c>
      <c r="K13" s="46">
        <v>0</v>
      </c>
      <c r="L13" s="46">
        <v>0</v>
      </c>
      <c r="M13" s="46">
        <v>0</v>
      </c>
      <c r="N13" s="46">
        <f t="shared" si="2"/>
        <v>6749250</v>
      </c>
      <c r="O13" s="47">
        <f t="shared" si="1"/>
        <v>178.87337008374854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30128258</v>
      </c>
      <c r="E14" s="31">
        <f t="shared" si="3"/>
        <v>4116715</v>
      </c>
      <c r="F14" s="31">
        <f t="shared" si="3"/>
        <v>0</v>
      </c>
      <c r="G14" s="31">
        <f t="shared" si="3"/>
        <v>586055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34831028</v>
      </c>
      <c r="O14" s="43">
        <f t="shared" si="1"/>
        <v>923.11639987278704</v>
      </c>
      <c r="P14" s="10"/>
    </row>
    <row r="15" spans="1:133">
      <c r="A15" s="12"/>
      <c r="B15" s="44">
        <v>521</v>
      </c>
      <c r="C15" s="20" t="s">
        <v>28</v>
      </c>
      <c r="D15" s="46">
        <v>15993009</v>
      </c>
      <c r="E15" s="46">
        <v>3518122</v>
      </c>
      <c r="F15" s="46">
        <v>0</v>
      </c>
      <c r="G15" s="46">
        <v>557955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20069086</v>
      </c>
      <c r="O15" s="47">
        <f t="shared" si="1"/>
        <v>531.88503127318984</v>
      </c>
      <c r="P15" s="9"/>
    </row>
    <row r="16" spans="1:133">
      <c r="A16" s="12"/>
      <c r="B16" s="44">
        <v>522</v>
      </c>
      <c r="C16" s="20" t="s">
        <v>29</v>
      </c>
      <c r="D16" s="46">
        <v>12524504</v>
      </c>
      <c r="E16" s="46">
        <v>0</v>
      </c>
      <c r="F16" s="46">
        <v>0</v>
      </c>
      <c r="G16" s="46">
        <v>28100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12552604</v>
      </c>
      <c r="O16" s="47">
        <f t="shared" si="1"/>
        <v>332.6779391497933</v>
      </c>
      <c r="P16" s="9"/>
    </row>
    <row r="17" spans="1:16">
      <c r="A17" s="12"/>
      <c r="B17" s="44">
        <v>524</v>
      </c>
      <c r="C17" s="20" t="s">
        <v>30</v>
      </c>
      <c r="D17" s="46">
        <v>1610745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1610745</v>
      </c>
      <c r="O17" s="47">
        <f t="shared" si="1"/>
        <v>42.689096787872366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598593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598593</v>
      </c>
      <c r="O18" s="47">
        <f t="shared" si="1"/>
        <v>15.864332661931517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2454073</v>
      </c>
      <c r="E19" s="31">
        <f t="shared" si="5"/>
        <v>0</v>
      </c>
      <c r="F19" s="31">
        <f t="shared" si="5"/>
        <v>0</v>
      </c>
      <c r="G19" s="31">
        <f t="shared" si="5"/>
        <v>770849</v>
      </c>
      <c r="H19" s="31">
        <f t="shared" si="5"/>
        <v>0</v>
      </c>
      <c r="I19" s="31">
        <f t="shared" si="5"/>
        <v>27540855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30765777</v>
      </c>
      <c r="O19" s="43">
        <f t="shared" si="1"/>
        <v>815.37625887840557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2355</v>
      </c>
      <c r="H20" s="46">
        <v>0</v>
      </c>
      <c r="I20" s="46">
        <v>8391980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8394335</v>
      </c>
      <c r="O20" s="47">
        <f t="shared" si="1"/>
        <v>222.47256970210961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4775424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4775424</v>
      </c>
      <c r="O21" s="47">
        <f t="shared" si="1"/>
        <v>126.56164528781936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12576396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12576396</v>
      </c>
      <c r="O22" s="47">
        <f t="shared" si="1"/>
        <v>333.30849146612957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465016</v>
      </c>
      <c r="H23" s="46">
        <v>0</v>
      </c>
      <c r="I23" s="46">
        <v>1544359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2009375</v>
      </c>
      <c r="O23" s="47">
        <f t="shared" si="1"/>
        <v>53.253869394678254</v>
      </c>
      <c r="P23" s="9"/>
    </row>
    <row r="24" spans="1:16">
      <c r="A24" s="12"/>
      <c r="B24" s="44">
        <v>539</v>
      </c>
      <c r="C24" s="20" t="s">
        <v>37</v>
      </c>
      <c r="D24" s="46">
        <v>2454073</v>
      </c>
      <c r="E24" s="46">
        <v>0</v>
      </c>
      <c r="F24" s="46">
        <v>0</v>
      </c>
      <c r="G24" s="46">
        <v>303478</v>
      </c>
      <c r="H24" s="46">
        <v>0</v>
      </c>
      <c r="I24" s="46">
        <v>252696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3010247</v>
      </c>
      <c r="O24" s="47">
        <f t="shared" si="1"/>
        <v>79.779683027668824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1314909</v>
      </c>
      <c r="F25" s="31">
        <f t="shared" si="6"/>
        <v>0</v>
      </c>
      <c r="G25" s="31">
        <f t="shared" si="6"/>
        <v>411670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1726579</v>
      </c>
      <c r="O25" s="43">
        <f t="shared" si="1"/>
        <v>45.759010919113749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1151876</v>
      </c>
      <c r="F26" s="46">
        <v>0</v>
      </c>
      <c r="G26" s="46">
        <v>335290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1487166</v>
      </c>
      <c r="O26" s="47">
        <f t="shared" si="1"/>
        <v>39.413919219760416</v>
      </c>
      <c r="P26" s="9"/>
    </row>
    <row r="27" spans="1:16">
      <c r="A27" s="12"/>
      <c r="B27" s="44">
        <v>544</v>
      </c>
      <c r="C27" s="20" t="s">
        <v>40</v>
      </c>
      <c r="D27" s="46">
        <v>0</v>
      </c>
      <c r="E27" s="46">
        <v>163033</v>
      </c>
      <c r="F27" s="46">
        <v>0</v>
      </c>
      <c r="G27" s="46">
        <v>76380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239413</v>
      </c>
      <c r="O27" s="47">
        <f t="shared" si="1"/>
        <v>6.3450916993533344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9075081</v>
      </c>
      <c r="F28" s="31">
        <f t="shared" si="8"/>
        <v>0</v>
      </c>
      <c r="G28" s="31">
        <f t="shared" si="8"/>
        <v>45377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9120458</v>
      </c>
      <c r="O28" s="43">
        <f t="shared" si="1"/>
        <v>241.7167921127955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9075081</v>
      </c>
      <c r="F29" s="46">
        <v>0</v>
      </c>
      <c r="G29" s="46">
        <v>45377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9120458</v>
      </c>
      <c r="O29" s="47">
        <f t="shared" si="1"/>
        <v>241.7167921127955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798208</v>
      </c>
      <c r="E30" s="31">
        <f t="shared" si="9"/>
        <v>0</v>
      </c>
      <c r="F30" s="31">
        <f t="shared" si="9"/>
        <v>0</v>
      </c>
      <c r="G30" s="31">
        <f t="shared" si="9"/>
        <v>373758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1171966</v>
      </c>
      <c r="O30" s="43">
        <f t="shared" si="1"/>
        <v>31.060267147249018</v>
      </c>
      <c r="P30" s="10"/>
    </row>
    <row r="31" spans="1:16">
      <c r="A31" s="12"/>
      <c r="B31" s="44">
        <v>569</v>
      </c>
      <c r="C31" s="20" t="s">
        <v>44</v>
      </c>
      <c r="D31" s="46">
        <v>798208</v>
      </c>
      <c r="E31" s="46">
        <v>0</v>
      </c>
      <c r="F31" s="46">
        <v>0</v>
      </c>
      <c r="G31" s="46">
        <v>373758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1171966</v>
      </c>
      <c r="O31" s="47">
        <f t="shared" si="1"/>
        <v>31.060267147249018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SUM(D33:D35)</f>
        <v>2446723</v>
      </c>
      <c r="E32" s="31">
        <f t="shared" si="11"/>
        <v>0</v>
      </c>
      <c r="F32" s="31">
        <f t="shared" si="11"/>
        <v>0</v>
      </c>
      <c r="G32" s="31">
        <f t="shared" si="11"/>
        <v>590372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3037095</v>
      </c>
      <c r="O32" s="43">
        <f t="shared" si="1"/>
        <v>80.491227605215727</v>
      </c>
      <c r="P32" s="9"/>
    </row>
    <row r="33" spans="1:119">
      <c r="A33" s="12"/>
      <c r="B33" s="44">
        <v>572</v>
      </c>
      <c r="C33" s="20" t="s">
        <v>46</v>
      </c>
      <c r="D33" s="46">
        <v>2446723</v>
      </c>
      <c r="E33" s="46">
        <v>0</v>
      </c>
      <c r="F33" s="46">
        <v>0</v>
      </c>
      <c r="G33" s="46">
        <v>585457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3032180</v>
      </c>
      <c r="O33" s="47">
        <f t="shared" si="1"/>
        <v>80.360966818615495</v>
      </c>
      <c r="P33" s="9"/>
    </row>
    <row r="34" spans="1:119">
      <c r="A34" s="12"/>
      <c r="B34" s="44">
        <v>573</v>
      </c>
      <c r="C34" s="20" t="s">
        <v>47</v>
      </c>
      <c r="D34" s="46">
        <v>0</v>
      </c>
      <c r="E34" s="46">
        <v>0</v>
      </c>
      <c r="F34" s="46">
        <v>0</v>
      </c>
      <c r="G34" s="46">
        <v>384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384</v>
      </c>
      <c r="O34" s="47">
        <f t="shared" si="1"/>
        <v>1.0177038057881903E-2</v>
      </c>
      <c r="P34" s="9"/>
    </row>
    <row r="35" spans="1:119">
      <c r="A35" s="12"/>
      <c r="B35" s="44">
        <v>575</v>
      </c>
      <c r="C35" s="20" t="s">
        <v>59</v>
      </c>
      <c r="D35" s="46">
        <v>0</v>
      </c>
      <c r="E35" s="46">
        <v>0</v>
      </c>
      <c r="F35" s="46">
        <v>0</v>
      </c>
      <c r="G35" s="46">
        <v>4531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4531</v>
      </c>
      <c r="O35" s="47">
        <f t="shared" si="1"/>
        <v>0.12008374854235132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SUM(D37:D37)</f>
        <v>275000</v>
      </c>
      <c r="E36" s="31">
        <f t="shared" si="12"/>
        <v>2558076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225000</v>
      </c>
      <c r="J36" s="31">
        <f t="shared" si="12"/>
        <v>28520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3086596</v>
      </c>
      <c r="O36" s="43">
        <f t="shared" si="1"/>
        <v>81.80313792006784</v>
      </c>
      <c r="P36" s="9"/>
    </row>
    <row r="37" spans="1:119" ht="15.75" thickBot="1">
      <c r="A37" s="12"/>
      <c r="B37" s="44">
        <v>581</v>
      </c>
      <c r="C37" s="20" t="s">
        <v>48</v>
      </c>
      <c r="D37" s="46">
        <v>275000</v>
      </c>
      <c r="E37" s="46">
        <v>2558076</v>
      </c>
      <c r="F37" s="46">
        <v>0</v>
      </c>
      <c r="G37" s="46">
        <v>0</v>
      </c>
      <c r="H37" s="46">
        <v>0</v>
      </c>
      <c r="I37" s="46">
        <v>225000</v>
      </c>
      <c r="J37" s="46">
        <v>28520</v>
      </c>
      <c r="K37" s="46">
        <v>0</v>
      </c>
      <c r="L37" s="46">
        <v>0</v>
      </c>
      <c r="M37" s="46">
        <v>0</v>
      </c>
      <c r="N37" s="46">
        <f t="shared" si="10"/>
        <v>3086596</v>
      </c>
      <c r="O37" s="47">
        <f t="shared" si="1"/>
        <v>81.80313792006784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SUM(D5,D14,D19,D25,D28,D30,D32,D36)</f>
        <v>45938994</v>
      </c>
      <c r="E38" s="15">
        <f t="shared" si="13"/>
        <v>17064781</v>
      </c>
      <c r="F38" s="15">
        <f t="shared" si="13"/>
        <v>0</v>
      </c>
      <c r="G38" s="15">
        <f t="shared" si="13"/>
        <v>6303125</v>
      </c>
      <c r="H38" s="15">
        <f t="shared" si="13"/>
        <v>0</v>
      </c>
      <c r="I38" s="15">
        <f t="shared" si="13"/>
        <v>28212061</v>
      </c>
      <c r="J38" s="15">
        <f t="shared" si="13"/>
        <v>3016033</v>
      </c>
      <c r="K38" s="15">
        <f t="shared" si="13"/>
        <v>12387305</v>
      </c>
      <c r="L38" s="15">
        <f t="shared" si="13"/>
        <v>0</v>
      </c>
      <c r="M38" s="15">
        <f t="shared" si="13"/>
        <v>0</v>
      </c>
      <c r="N38" s="15">
        <f t="shared" si="10"/>
        <v>112922299</v>
      </c>
      <c r="O38" s="37">
        <f t="shared" si="1"/>
        <v>2992.7461836107282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60</v>
      </c>
      <c r="M40" s="163"/>
      <c r="N40" s="163"/>
      <c r="O40" s="41">
        <v>37732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9642851</v>
      </c>
      <c r="E5" s="26">
        <f t="shared" si="0"/>
        <v>0</v>
      </c>
      <c r="F5" s="26">
        <f t="shared" si="0"/>
        <v>0</v>
      </c>
      <c r="G5" s="26">
        <f t="shared" si="0"/>
        <v>2197938</v>
      </c>
      <c r="H5" s="26">
        <f t="shared" si="0"/>
        <v>0</v>
      </c>
      <c r="I5" s="26">
        <f t="shared" si="0"/>
        <v>478207</v>
      </c>
      <c r="J5" s="26">
        <f t="shared" si="0"/>
        <v>2609884</v>
      </c>
      <c r="K5" s="26">
        <f t="shared" si="0"/>
        <v>11912462</v>
      </c>
      <c r="L5" s="26">
        <f t="shared" si="0"/>
        <v>0</v>
      </c>
      <c r="M5" s="26">
        <f t="shared" si="0"/>
        <v>0</v>
      </c>
      <c r="N5" s="27">
        <f>SUM(D5:M5)</f>
        <v>26841342</v>
      </c>
      <c r="O5" s="32">
        <f t="shared" ref="O5:O37" si="1">(N5/O$39)</f>
        <v>720.97939778129955</v>
      </c>
      <c r="P5" s="6"/>
    </row>
    <row r="6" spans="1:133">
      <c r="A6" s="12"/>
      <c r="B6" s="44">
        <v>511</v>
      </c>
      <c r="C6" s="20" t="s">
        <v>19</v>
      </c>
      <c r="D6" s="46">
        <v>285660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285660</v>
      </c>
      <c r="O6" s="47">
        <f t="shared" si="1"/>
        <v>7.6730505788498213</v>
      </c>
      <c r="P6" s="9"/>
    </row>
    <row r="7" spans="1:133">
      <c r="A7" s="12"/>
      <c r="B7" s="44">
        <v>512</v>
      </c>
      <c r="C7" s="20" t="s">
        <v>20</v>
      </c>
      <c r="D7" s="46">
        <v>1403964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1403964</v>
      </c>
      <c r="O7" s="47">
        <f t="shared" si="1"/>
        <v>37.711568938193345</v>
      </c>
      <c r="P7" s="9"/>
    </row>
    <row r="8" spans="1:133">
      <c r="A8" s="12"/>
      <c r="B8" s="44">
        <v>513</v>
      </c>
      <c r="C8" s="20" t="s">
        <v>21</v>
      </c>
      <c r="D8" s="46">
        <v>3833675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815666</v>
      </c>
      <c r="K8" s="46">
        <v>842433</v>
      </c>
      <c r="L8" s="46">
        <v>0</v>
      </c>
      <c r="M8" s="46">
        <v>0</v>
      </c>
      <c r="N8" s="46">
        <f t="shared" si="2"/>
        <v>5491774</v>
      </c>
      <c r="O8" s="47">
        <f t="shared" si="1"/>
        <v>147.51333637755513</v>
      </c>
      <c r="P8" s="9"/>
    </row>
    <row r="9" spans="1:133">
      <c r="A9" s="12"/>
      <c r="B9" s="44">
        <v>514</v>
      </c>
      <c r="C9" s="20" t="s">
        <v>22</v>
      </c>
      <c r="D9" s="46">
        <v>821541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821541</v>
      </c>
      <c r="O9" s="47">
        <f t="shared" si="1"/>
        <v>22.067232533777432</v>
      </c>
      <c r="P9" s="9"/>
    </row>
    <row r="10" spans="1:133">
      <c r="A10" s="12"/>
      <c r="B10" s="44">
        <v>515</v>
      </c>
      <c r="C10" s="20" t="s">
        <v>23</v>
      </c>
      <c r="D10" s="46">
        <v>436480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436480</v>
      </c>
      <c r="O10" s="47">
        <f t="shared" si="1"/>
        <v>11.724193505063257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1982215</v>
      </c>
      <c r="H11" s="46">
        <v>0</v>
      </c>
      <c r="I11" s="46">
        <v>478207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2460422</v>
      </c>
      <c r="O11" s="47">
        <f t="shared" si="1"/>
        <v>66.088855462139733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11070029</v>
      </c>
      <c r="L12" s="46">
        <v>0</v>
      </c>
      <c r="M12" s="46">
        <v>0</v>
      </c>
      <c r="N12" s="46">
        <f t="shared" si="2"/>
        <v>11070029</v>
      </c>
      <c r="O12" s="47">
        <f t="shared" si="1"/>
        <v>297.34961991995488</v>
      </c>
      <c r="P12" s="9"/>
    </row>
    <row r="13" spans="1:133">
      <c r="A13" s="12"/>
      <c r="B13" s="44">
        <v>519</v>
      </c>
      <c r="C13" s="20" t="s">
        <v>26</v>
      </c>
      <c r="D13" s="46">
        <v>2861531</v>
      </c>
      <c r="E13" s="46">
        <v>0</v>
      </c>
      <c r="F13" s="46">
        <v>0</v>
      </c>
      <c r="G13" s="46">
        <v>215723</v>
      </c>
      <c r="H13" s="46">
        <v>0</v>
      </c>
      <c r="I13" s="46">
        <v>0</v>
      </c>
      <c r="J13" s="46">
        <v>1794218</v>
      </c>
      <c r="K13" s="46">
        <v>0</v>
      </c>
      <c r="L13" s="46">
        <v>0</v>
      </c>
      <c r="M13" s="46">
        <v>0</v>
      </c>
      <c r="N13" s="46">
        <f t="shared" si="2"/>
        <v>4871472</v>
      </c>
      <c r="O13" s="47">
        <f t="shared" si="1"/>
        <v>130.85154046576594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29447554</v>
      </c>
      <c r="E14" s="31">
        <f t="shared" si="3"/>
        <v>3244675</v>
      </c>
      <c r="F14" s="31">
        <f t="shared" si="3"/>
        <v>0</v>
      </c>
      <c r="G14" s="31">
        <f t="shared" si="3"/>
        <v>782011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33474240</v>
      </c>
      <c r="O14" s="43">
        <f t="shared" si="1"/>
        <v>899.14421553090335</v>
      </c>
      <c r="P14" s="10"/>
    </row>
    <row r="15" spans="1:133">
      <c r="A15" s="12"/>
      <c r="B15" s="44">
        <v>521</v>
      </c>
      <c r="C15" s="20" t="s">
        <v>28</v>
      </c>
      <c r="D15" s="46">
        <v>15890069</v>
      </c>
      <c r="E15" s="46">
        <v>2623771</v>
      </c>
      <c r="F15" s="46">
        <v>0</v>
      </c>
      <c r="G15" s="46">
        <v>761444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19275284</v>
      </c>
      <c r="O15" s="47">
        <f t="shared" si="1"/>
        <v>517.74917403099732</v>
      </c>
      <c r="P15" s="9"/>
    </row>
    <row r="16" spans="1:133">
      <c r="A16" s="12"/>
      <c r="B16" s="44">
        <v>522</v>
      </c>
      <c r="C16" s="20" t="s">
        <v>29</v>
      </c>
      <c r="D16" s="46">
        <v>11856426</v>
      </c>
      <c r="E16" s="46">
        <v>0</v>
      </c>
      <c r="F16" s="46">
        <v>0</v>
      </c>
      <c r="G16" s="46">
        <v>20567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11876993</v>
      </c>
      <c r="O16" s="47">
        <f t="shared" si="1"/>
        <v>319.02530285530099</v>
      </c>
      <c r="P16" s="9"/>
    </row>
    <row r="17" spans="1:16">
      <c r="A17" s="12"/>
      <c r="B17" s="44">
        <v>524</v>
      </c>
      <c r="C17" s="20" t="s">
        <v>30</v>
      </c>
      <c r="D17" s="46">
        <v>1701059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1701059</v>
      </c>
      <c r="O17" s="47">
        <f t="shared" si="1"/>
        <v>45.691772542910094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620904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620904</v>
      </c>
      <c r="O18" s="47">
        <f t="shared" si="1"/>
        <v>16.677966101694917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2383469</v>
      </c>
      <c r="E19" s="31">
        <f t="shared" si="5"/>
        <v>0</v>
      </c>
      <c r="F19" s="31">
        <f t="shared" si="5"/>
        <v>0</v>
      </c>
      <c r="G19" s="31">
        <f t="shared" si="5"/>
        <v>39475</v>
      </c>
      <c r="H19" s="31">
        <f t="shared" si="5"/>
        <v>0</v>
      </c>
      <c r="I19" s="31">
        <f t="shared" si="5"/>
        <v>25201993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27624937</v>
      </c>
      <c r="O19" s="43">
        <f t="shared" si="1"/>
        <v>742.02737113540525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8214711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8214711</v>
      </c>
      <c r="O20" s="47">
        <f t="shared" si="1"/>
        <v>220.65354965215289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4723840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4723840</v>
      </c>
      <c r="O21" s="47">
        <f t="shared" si="1"/>
        <v>126.88602970802332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10299173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10299173</v>
      </c>
      <c r="O22" s="47">
        <f t="shared" si="1"/>
        <v>276.64382604958502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922</v>
      </c>
      <c r="H23" s="46">
        <v>0</v>
      </c>
      <c r="I23" s="46">
        <v>1733087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1734009</v>
      </c>
      <c r="O23" s="47">
        <f t="shared" si="1"/>
        <v>46.576835262832738</v>
      </c>
      <c r="P23" s="9"/>
    </row>
    <row r="24" spans="1:16">
      <c r="A24" s="12"/>
      <c r="B24" s="44">
        <v>539</v>
      </c>
      <c r="C24" s="20" t="s">
        <v>37</v>
      </c>
      <c r="D24" s="46">
        <v>2383469</v>
      </c>
      <c r="E24" s="46">
        <v>0</v>
      </c>
      <c r="F24" s="46">
        <v>0</v>
      </c>
      <c r="G24" s="46">
        <v>38553</v>
      </c>
      <c r="H24" s="46">
        <v>0</v>
      </c>
      <c r="I24" s="46">
        <v>231182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2653204</v>
      </c>
      <c r="O24" s="47">
        <f t="shared" si="1"/>
        <v>71.267130462811252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960799</v>
      </c>
      <c r="F25" s="31">
        <f t="shared" si="6"/>
        <v>0</v>
      </c>
      <c r="G25" s="31">
        <f t="shared" si="6"/>
        <v>68911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1029710</v>
      </c>
      <c r="O25" s="43">
        <f t="shared" si="1"/>
        <v>27.658814365145449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748550</v>
      </c>
      <c r="F26" s="46">
        <v>0</v>
      </c>
      <c r="G26" s="46">
        <v>22561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771111</v>
      </c>
      <c r="O26" s="47">
        <f t="shared" si="1"/>
        <v>20.712643369416316</v>
      </c>
      <c r="P26" s="9"/>
    </row>
    <row r="27" spans="1:16">
      <c r="A27" s="12"/>
      <c r="B27" s="44">
        <v>544</v>
      </c>
      <c r="C27" s="20" t="s">
        <v>40</v>
      </c>
      <c r="D27" s="46">
        <v>0</v>
      </c>
      <c r="E27" s="46">
        <v>212249</v>
      </c>
      <c r="F27" s="46">
        <v>0</v>
      </c>
      <c r="G27" s="46">
        <v>46350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258599</v>
      </c>
      <c r="O27" s="47">
        <f t="shared" si="1"/>
        <v>6.946170995729136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4141178</v>
      </c>
      <c r="F28" s="31">
        <f t="shared" si="8"/>
        <v>0</v>
      </c>
      <c r="G28" s="31">
        <f t="shared" si="8"/>
        <v>11041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4152219</v>
      </c>
      <c r="O28" s="43">
        <f t="shared" si="1"/>
        <v>111.53184345537082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4141178</v>
      </c>
      <c r="F29" s="46">
        <v>0</v>
      </c>
      <c r="G29" s="46">
        <v>11041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4152219</v>
      </c>
      <c r="O29" s="47">
        <f t="shared" si="1"/>
        <v>111.53184345537082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692013</v>
      </c>
      <c r="E30" s="31">
        <f t="shared" si="9"/>
        <v>0</v>
      </c>
      <c r="F30" s="31">
        <f t="shared" si="9"/>
        <v>0</v>
      </c>
      <c r="G30" s="31">
        <f t="shared" si="9"/>
        <v>251599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943612</v>
      </c>
      <c r="O30" s="43">
        <f t="shared" si="1"/>
        <v>25.346154879260791</v>
      </c>
      <c r="P30" s="10"/>
    </row>
    <row r="31" spans="1:16">
      <c r="A31" s="12"/>
      <c r="B31" s="44">
        <v>569</v>
      </c>
      <c r="C31" s="20" t="s">
        <v>44</v>
      </c>
      <c r="D31" s="46">
        <v>692013</v>
      </c>
      <c r="E31" s="46">
        <v>0</v>
      </c>
      <c r="F31" s="46">
        <v>0</v>
      </c>
      <c r="G31" s="46">
        <v>251599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943612</v>
      </c>
      <c r="O31" s="47">
        <f t="shared" si="1"/>
        <v>25.346154879260791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2066302</v>
      </c>
      <c r="E32" s="31">
        <f t="shared" si="11"/>
        <v>0</v>
      </c>
      <c r="F32" s="31">
        <f t="shared" si="11"/>
        <v>0</v>
      </c>
      <c r="G32" s="31">
        <f t="shared" si="11"/>
        <v>206742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2273044</v>
      </c>
      <c r="O32" s="43">
        <f t="shared" si="1"/>
        <v>61.055736119691637</v>
      </c>
      <c r="P32" s="9"/>
    </row>
    <row r="33" spans="1:119">
      <c r="A33" s="12"/>
      <c r="B33" s="44">
        <v>572</v>
      </c>
      <c r="C33" s="20" t="s">
        <v>46</v>
      </c>
      <c r="D33" s="46">
        <v>2066302</v>
      </c>
      <c r="E33" s="46">
        <v>0</v>
      </c>
      <c r="F33" s="46">
        <v>0</v>
      </c>
      <c r="G33" s="46">
        <v>172422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2238724</v>
      </c>
      <c r="O33" s="47">
        <f t="shared" si="1"/>
        <v>60.133874130382232</v>
      </c>
      <c r="P33" s="9"/>
    </row>
    <row r="34" spans="1:119">
      <c r="A34" s="12"/>
      <c r="B34" s="44">
        <v>573</v>
      </c>
      <c r="C34" s="20" t="s">
        <v>47</v>
      </c>
      <c r="D34" s="46">
        <v>0</v>
      </c>
      <c r="E34" s="46">
        <v>0</v>
      </c>
      <c r="F34" s="46">
        <v>0</v>
      </c>
      <c r="G34" s="46">
        <v>34320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34320</v>
      </c>
      <c r="O34" s="47">
        <f t="shared" si="1"/>
        <v>0.92186198930940932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3618308</v>
      </c>
      <c r="E35" s="31">
        <f t="shared" si="12"/>
        <v>2313542</v>
      </c>
      <c r="F35" s="31">
        <f t="shared" si="12"/>
        <v>0</v>
      </c>
      <c r="G35" s="31">
        <f t="shared" si="12"/>
        <v>211287</v>
      </c>
      <c r="H35" s="31">
        <f t="shared" si="12"/>
        <v>271141</v>
      </c>
      <c r="I35" s="31">
        <f t="shared" si="12"/>
        <v>105692</v>
      </c>
      <c r="J35" s="31">
        <f t="shared" si="12"/>
        <v>54908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6574878</v>
      </c>
      <c r="O35" s="43">
        <f t="shared" si="1"/>
        <v>176.60635526068387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3618308</v>
      </c>
      <c r="E36" s="46">
        <v>2313542</v>
      </c>
      <c r="F36" s="46">
        <v>0</v>
      </c>
      <c r="G36" s="46">
        <v>211287</v>
      </c>
      <c r="H36" s="46">
        <v>271141</v>
      </c>
      <c r="I36" s="46">
        <v>105692</v>
      </c>
      <c r="J36" s="46">
        <v>54908</v>
      </c>
      <c r="K36" s="46">
        <v>0</v>
      </c>
      <c r="L36" s="46">
        <v>0</v>
      </c>
      <c r="M36" s="46">
        <v>0</v>
      </c>
      <c r="N36" s="46">
        <f t="shared" si="10"/>
        <v>6574878</v>
      </c>
      <c r="O36" s="47">
        <f t="shared" si="1"/>
        <v>176.60635526068387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SUM(D5,D14,D19,D25,D28,D30,D32,D35)</f>
        <v>47850497</v>
      </c>
      <c r="E37" s="15">
        <f t="shared" si="13"/>
        <v>10660194</v>
      </c>
      <c r="F37" s="15">
        <f t="shared" si="13"/>
        <v>0</v>
      </c>
      <c r="G37" s="15">
        <f t="shared" si="13"/>
        <v>3769004</v>
      </c>
      <c r="H37" s="15">
        <f t="shared" si="13"/>
        <v>271141</v>
      </c>
      <c r="I37" s="15">
        <f t="shared" si="13"/>
        <v>25785892</v>
      </c>
      <c r="J37" s="15">
        <f t="shared" si="13"/>
        <v>2664792</v>
      </c>
      <c r="K37" s="15">
        <f t="shared" si="13"/>
        <v>11912462</v>
      </c>
      <c r="L37" s="15">
        <f t="shared" si="13"/>
        <v>0</v>
      </c>
      <c r="M37" s="15">
        <f t="shared" si="13"/>
        <v>0</v>
      </c>
      <c r="N37" s="15">
        <f t="shared" si="10"/>
        <v>102913982</v>
      </c>
      <c r="O37" s="37">
        <f t="shared" si="1"/>
        <v>2764.3498885277604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57</v>
      </c>
      <c r="M39" s="163"/>
      <c r="N39" s="163"/>
      <c r="O39" s="41">
        <v>37229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9995359</v>
      </c>
      <c r="E5" s="26">
        <f t="shared" ref="E5:M5" si="0">SUM(E6:E13)</f>
        <v>0</v>
      </c>
      <c r="F5" s="26">
        <f t="shared" si="0"/>
        <v>0</v>
      </c>
      <c r="G5" s="26">
        <f t="shared" si="0"/>
        <v>2248284</v>
      </c>
      <c r="H5" s="26">
        <f t="shared" si="0"/>
        <v>0</v>
      </c>
      <c r="I5" s="26">
        <f t="shared" si="0"/>
        <v>494420</v>
      </c>
      <c r="J5" s="26">
        <f t="shared" si="0"/>
        <v>2198456</v>
      </c>
      <c r="K5" s="26">
        <f t="shared" si="0"/>
        <v>10873218</v>
      </c>
      <c r="L5" s="26">
        <f t="shared" si="0"/>
        <v>0</v>
      </c>
      <c r="M5" s="26">
        <f t="shared" si="0"/>
        <v>0</v>
      </c>
      <c r="N5" s="27">
        <f>SUM(D5:M5)</f>
        <v>25809737</v>
      </c>
      <c r="O5" s="32">
        <f t="shared" ref="O5:O38" si="1">(N5/O$40)</f>
        <v>695.43655861827392</v>
      </c>
      <c r="P5" s="6"/>
    </row>
    <row r="6" spans="1:133">
      <c r="A6" s="12"/>
      <c r="B6" s="44">
        <v>511</v>
      </c>
      <c r="C6" s="20" t="s">
        <v>19</v>
      </c>
      <c r="D6" s="46">
        <v>311237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311237</v>
      </c>
      <c r="O6" s="47">
        <f t="shared" si="1"/>
        <v>8.3861989060437043</v>
      </c>
      <c r="P6" s="9"/>
    </row>
    <row r="7" spans="1:133">
      <c r="A7" s="12"/>
      <c r="B7" s="44">
        <v>512</v>
      </c>
      <c r="C7" s="20" t="s">
        <v>20</v>
      </c>
      <c r="D7" s="46">
        <v>1199944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1199944</v>
      </c>
      <c r="O7" s="47">
        <f t="shared" si="1"/>
        <v>32.332174709670468</v>
      </c>
      <c r="P7" s="9"/>
    </row>
    <row r="8" spans="1:133">
      <c r="A8" s="12"/>
      <c r="B8" s="44">
        <v>513</v>
      </c>
      <c r="C8" s="20" t="s">
        <v>21</v>
      </c>
      <c r="D8" s="46">
        <v>3359901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907000</v>
      </c>
      <c r="K8" s="46">
        <v>672032</v>
      </c>
      <c r="L8" s="46">
        <v>0</v>
      </c>
      <c r="M8" s="46">
        <v>0</v>
      </c>
      <c r="N8" s="46">
        <f t="shared" si="2"/>
        <v>4938933</v>
      </c>
      <c r="O8" s="47">
        <f t="shared" si="1"/>
        <v>133.07824751434808</v>
      </c>
      <c r="P8" s="9"/>
    </row>
    <row r="9" spans="1:133">
      <c r="A9" s="12"/>
      <c r="B9" s="44">
        <v>514</v>
      </c>
      <c r="C9" s="20" t="s">
        <v>22</v>
      </c>
      <c r="D9" s="46">
        <v>831890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831890</v>
      </c>
      <c r="O9" s="47">
        <f t="shared" si="1"/>
        <v>22.415056718670009</v>
      </c>
      <c r="P9" s="9"/>
    </row>
    <row r="10" spans="1:133">
      <c r="A10" s="12"/>
      <c r="B10" s="44">
        <v>515</v>
      </c>
      <c r="C10" s="20" t="s">
        <v>23</v>
      </c>
      <c r="D10" s="46">
        <v>504505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504505</v>
      </c>
      <c r="O10" s="47">
        <f t="shared" si="1"/>
        <v>13.593754210115055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1983092</v>
      </c>
      <c r="H11" s="46">
        <v>0</v>
      </c>
      <c r="I11" s="46">
        <v>494420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2477512</v>
      </c>
      <c r="O11" s="47">
        <f t="shared" si="1"/>
        <v>66.755907633443812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10201186</v>
      </c>
      <c r="L12" s="46">
        <v>0</v>
      </c>
      <c r="M12" s="46">
        <v>0</v>
      </c>
      <c r="N12" s="46">
        <f t="shared" si="2"/>
        <v>10201186</v>
      </c>
      <c r="O12" s="47">
        <f t="shared" si="1"/>
        <v>274.86826718400562</v>
      </c>
      <c r="P12" s="9"/>
    </row>
    <row r="13" spans="1:133">
      <c r="A13" s="12"/>
      <c r="B13" s="44">
        <v>519</v>
      </c>
      <c r="C13" s="20" t="s">
        <v>26</v>
      </c>
      <c r="D13" s="46">
        <v>3787882</v>
      </c>
      <c r="E13" s="46">
        <v>0</v>
      </c>
      <c r="F13" s="46">
        <v>0</v>
      </c>
      <c r="G13" s="46">
        <v>265192</v>
      </c>
      <c r="H13" s="46">
        <v>0</v>
      </c>
      <c r="I13" s="46">
        <v>0</v>
      </c>
      <c r="J13" s="46">
        <v>1291456</v>
      </c>
      <c r="K13" s="46">
        <v>0</v>
      </c>
      <c r="L13" s="46">
        <v>0</v>
      </c>
      <c r="M13" s="46">
        <v>0</v>
      </c>
      <c r="N13" s="46">
        <f t="shared" si="2"/>
        <v>5344530</v>
      </c>
      <c r="O13" s="47">
        <f t="shared" si="1"/>
        <v>144.00695174197722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28395159</v>
      </c>
      <c r="E14" s="31">
        <f t="shared" si="3"/>
        <v>2828436</v>
      </c>
      <c r="F14" s="31">
        <f t="shared" si="3"/>
        <v>0</v>
      </c>
      <c r="G14" s="31">
        <f t="shared" si="3"/>
        <v>631240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31854835</v>
      </c>
      <c r="O14" s="43">
        <f t="shared" si="1"/>
        <v>858.32013041252389</v>
      </c>
      <c r="P14" s="10"/>
    </row>
    <row r="15" spans="1:133">
      <c r="A15" s="12"/>
      <c r="B15" s="44">
        <v>521</v>
      </c>
      <c r="C15" s="20" t="s">
        <v>28</v>
      </c>
      <c r="D15" s="46">
        <v>15650789</v>
      </c>
      <c r="E15" s="46">
        <v>2305368</v>
      </c>
      <c r="F15" s="46">
        <v>0</v>
      </c>
      <c r="G15" s="46">
        <v>602160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18558317</v>
      </c>
      <c r="O15" s="47">
        <f t="shared" si="1"/>
        <v>500.04895858594023</v>
      </c>
      <c r="P15" s="9"/>
    </row>
    <row r="16" spans="1:133">
      <c r="A16" s="12"/>
      <c r="B16" s="44">
        <v>522</v>
      </c>
      <c r="C16" s="20" t="s">
        <v>29</v>
      </c>
      <c r="D16" s="46">
        <v>11284591</v>
      </c>
      <c r="E16" s="46">
        <v>0</v>
      </c>
      <c r="F16" s="46">
        <v>0</v>
      </c>
      <c r="G16" s="46">
        <v>29080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11313671</v>
      </c>
      <c r="O16" s="47">
        <f t="shared" si="1"/>
        <v>304.84388219761269</v>
      </c>
      <c r="P16" s="9"/>
    </row>
    <row r="17" spans="1:16">
      <c r="A17" s="12"/>
      <c r="B17" s="44">
        <v>524</v>
      </c>
      <c r="C17" s="20" t="s">
        <v>30</v>
      </c>
      <c r="D17" s="46">
        <v>1459779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1459779</v>
      </c>
      <c r="O17" s="47">
        <f t="shared" si="1"/>
        <v>39.333360278069676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523068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523068</v>
      </c>
      <c r="O18" s="47">
        <f t="shared" si="1"/>
        <v>14.093929350901302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SUM(D20:D25)</f>
        <v>2040032</v>
      </c>
      <c r="E19" s="31">
        <f t="shared" si="5"/>
        <v>0</v>
      </c>
      <c r="F19" s="31">
        <f t="shared" si="5"/>
        <v>0</v>
      </c>
      <c r="G19" s="31">
        <f t="shared" si="5"/>
        <v>434455</v>
      </c>
      <c r="H19" s="31">
        <f t="shared" si="5"/>
        <v>0</v>
      </c>
      <c r="I19" s="31">
        <f t="shared" si="5"/>
        <v>25976838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28451325</v>
      </c>
      <c r="O19" s="43">
        <f t="shared" si="1"/>
        <v>766.6134508123838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20000</v>
      </c>
      <c r="H20" s="46">
        <v>0</v>
      </c>
      <c r="I20" s="46">
        <v>7773144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7793144</v>
      </c>
      <c r="O20" s="47">
        <f t="shared" si="1"/>
        <v>209.98421038450138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4942713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4942713</v>
      </c>
      <c r="O21" s="47">
        <f t="shared" si="1"/>
        <v>133.18009861773501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11142801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11142801</v>
      </c>
      <c r="O22" s="47">
        <f t="shared" si="1"/>
        <v>300.23983509821358</v>
      </c>
      <c r="P22" s="9"/>
    </row>
    <row r="23" spans="1:16">
      <c r="A23" s="12"/>
      <c r="B23" s="44">
        <v>537</v>
      </c>
      <c r="C23" s="20" t="s">
        <v>53</v>
      </c>
      <c r="D23" s="46">
        <v>0</v>
      </c>
      <c r="E23" s="46">
        <v>0</v>
      </c>
      <c r="F23" s="46">
        <v>0</v>
      </c>
      <c r="G23" s="46">
        <v>164800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164800</v>
      </c>
      <c r="O23" s="47">
        <f t="shared" si="1"/>
        <v>4.4404925497804006</v>
      </c>
      <c r="P23" s="9"/>
    </row>
    <row r="24" spans="1:16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212254</v>
      </c>
      <c r="H24" s="46">
        <v>0</v>
      </c>
      <c r="I24" s="46">
        <v>1785672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1997926</v>
      </c>
      <c r="O24" s="47">
        <f t="shared" si="1"/>
        <v>53.833589308328619</v>
      </c>
      <c r="P24" s="9"/>
    </row>
    <row r="25" spans="1:16">
      <c r="A25" s="12"/>
      <c r="B25" s="44">
        <v>539</v>
      </c>
      <c r="C25" s="20" t="s">
        <v>37</v>
      </c>
      <c r="D25" s="46">
        <v>2040032</v>
      </c>
      <c r="E25" s="46">
        <v>0</v>
      </c>
      <c r="F25" s="46">
        <v>0</v>
      </c>
      <c r="G25" s="46">
        <v>37401</v>
      </c>
      <c r="H25" s="46">
        <v>0</v>
      </c>
      <c r="I25" s="46">
        <v>332508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2409941</v>
      </c>
      <c r="O25" s="47">
        <f t="shared" si="1"/>
        <v>64.935224853824806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SUM(D27:D28)</f>
        <v>0</v>
      </c>
      <c r="E26" s="31">
        <f t="shared" si="7"/>
        <v>1255799</v>
      </c>
      <c r="F26" s="31">
        <f t="shared" si="7"/>
        <v>0</v>
      </c>
      <c r="G26" s="31">
        <f t="shared" si="7"/>
        <v>282238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1538037</v>
      </c>
      <c r="O26" s="43">
        <f t="shared" si="1"/>
        <v>41.442001455015763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968218</v>
      </c>
      <c r="F27" s="46">
        <v>0</v>
      </c>
      <c r="G27" s="46">
        <v>231057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1199275</v>
      </c>
      <c r="O27" s="47">
        <f t="shared" si="1"/>
        <v>32.314148681055158</v>
      </c>
      <c r="P27" s="9"/>
    </row>
    <row r="28" spans="1:16">
      <c r="A28" s="12"/>
      <c r="B28" s="44">
        <v>544</v>
      </c>
      <c r="C28" s="20" t="s">
        <v>40</v>
      </c>
      <c r="D28" s="46">
        <v>0</v>
      </c>
      <c r="E28" s="46">
        <v>287581</v>
      </c>
      <c r="F28" s="46">
        <v>0</v>
      </c>
      <c r="G28" s="46">
        <v>51181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338762</v>
      </c>
      <c r="O28" s="47">
        <f t="shared" si="1"/>
        <v>9.1278527739606066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0</v>
      </c>
      <c r="E29" s="31">
        <f t="shared" si="9"/>
        <v>6273768</v>
      </c>
      <c r="F29" s="31">
        <f t="shared" si="9"/>
        <v>0</v>
      </c>
      <c r="G29" s="31">
        <f t="shared" si="9"/>
        <v>546101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6819869</v>
      </c>
      <c r="O29" s="43">
        <f t="shared" si="1"/>
        <v>183.75957211758683</v>
      </c>
      <c r="P29" s="10"/>
    </row>
    <row r="30" spans="1:16">
      <c r="A30" s="13"/>
      <c r="B30" s="45">
        <v>559</v>
      </c>
      <c r="C30" s="21" t="s">
        <v>42</v>
      </c>
      <c r="D30" s="46">
        <v>0</v>
      </c>
      <c r="E30" s="46">
        <v>6273768</v>
      </c>
      <c r="F30" s="46">
        <v>0</v>
      </c>
      <c r="G30" s="46">
        <v>546101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6819869</v>
      </c>
      <c r="O30" s="47">
        <f t="shared" si="1"/>
        <v>183.75957211758683</v>
      </c>
      <c r="P30" s="9"/>
    </row>
    <row r="31" spans="1:16" ht="15.75">
      <c r="A31" s="28" t="s">
        <v>43</v>
      </c>
      <c r="B31" s="29"/>
      <c r="C31" s="30"/>
      <c r="D31" s="31">
        <f t="shared" ref="D31:M31" si="10">SUM(D32:D32)</f>
        <v>661820</v>
      </c>
      <c r="E31" s="31">
        <f t="shared" si="10"/>
        <v>0</v>
      </c>
      <c r="F31" s="31">
        <f t="shared" si="10"/>
        <v>0</v>
      </c>
      <c r="G31" s="31">
        <f t="shared" si="10"/>
        <v>237248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8"/>
        <v>899068</v>
      </c>
      <c r="O31" s="43">
        <f t="shared" si="1"/>
        <v>24.225150216905128</v>
      </c>
      <c r="P31" s="10"/>
    </row>
    <row r="32" spans="1:16">
      <c r="A32" s="12"/>
      <c r="B32" s="44">
        <v>569</v>
      </c>
      <c r="C32" s="20" t="s">
        <v>44</v>
      </c>
      <c r="D32" s="46">
        <v>661820</v>
      </c>
      <c r="E32" s="46">
        <v>0</v>
      </c>
      <c r="F32" s="46">
        <v>0</v>
      </c>
      <c r="G32" s="46">
        <v>237248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1">SUM(D32:M32)</f>
        <v>899068</v>
      </c>
      <c r="O32" s="47">
        <f t="shared" si="1"/>
        <v>24.225150216905128</v>
      </c>
      <c r="P32" s="9"/>
    </row>
    <row r="33" spans="1:119" ht="15.75">
      <c r="A33" s="28" t="s">
        <v>45</v>
      </c>
      <c r="B33" s="29"/>
      <c r="C33" s="30"/>
      <c r="D33" s="31">
        <f t="shared" ref="D33:M33" si="12">SUM(D34:D35)</f>
        <v>2088481</v>
      </c>
      <c r="E33" s="31">
        <f t="shared" si="12"/>
        <v>0</v>
      </c>
      <c r="F33" s="31">
        <f t="shared" si="12"/>
        <v>0</v>
      </c>
      <c r="G33" s="31">
        <f t="shared" si="12"/>
        <v>104646</v>
      </c>
      <c r="H33" s="31">
        <f t="shared" si="12"/>
        <v>0</v>
      </c>
      <c r="I33" s="31">
        <f t="shared" si="12"/>
        <v>0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1"/>
        <v>2193127</v>
      </c>
      <c r="O33" s="43">
        <f t="shared" si="1"/>
        <v>59.09322878775631</v>
      </c>
      <c r="P33" s="9"/>
    </row>
    <row r="34" spans="1:119">
      <c r="A34" s="12"/>
      <c r="B34" s="44">
        <v>572</v>
      </c>
      <c r="C34" s="20" t="s">
        <v>46</v>
      </c>
      <c r="D34" s="46">
        <v>2088481</v>
      </c>
      <c r="E34" s="46">
        <v>0</v>
      </c>
      <c r="F34" s="46">
        <v>0</v>
      </c>
      <c r="G34" s="46">
        <v>28739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2117220</v>
      </c>
      <c r="O34" s="47">
        <f t="shared" si="1"/>
        <v>57.047934685959099</v>
      </c>
      <c r="P34" s="9"/>
    </row>
    <row r="35" spans="1:119">
      <c r="A35" s="12"/>
      <c r="B35" s="44">
        <v>573</v>
      </c>
      <c r="C35" s="20" t="s">
        <v>47</v>
      </c>
      <c r="D35" s="46">
        <v>0</v>
      </c>
      <c r="E35" s="46">
        <v>0</v>
      </c>
      <c r="F35" s="46">
        <v>0</v>
      </c>
      <c r="G35" s="46">
        <v>75907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75907</v>
      </c>
      <c r="O35" s="47">
        <f t="shared" si="1"/>
        <v>2.0452941017972139</v>
      </c>
      <c r="P35" s="9"/>
    </row>
    <row r="36" spans="1:119" ht="15.75">
      <c r="A36" s="28" t="s">
        <v>49</v>
      </c>
      <c r="B36" s="29"/>
      <c r="C36" s="30"/>
      <c r="D36" s="31">
        <f t="shared" ref="D36:M36" si="13">SUM(D37:D37)</f>
        <v>5327436</v>
      </c>
      <c r="E36" s="31">
        <f t="shared" si="13"/>
        <v>3259753</v>
      </c>
      <c r="F36" s="31">
        <f t="shared" si="13"/>
        <v>0</v>
      </c>
      <c r="G36" s="31">
        <f t="shared" si="13"/>
        <v>1013319</v>
      </c>
      <c r="H36" s="31">
        <f t="shared" si="13"/>
        <v>0</v>
      </c>
      <c r="I36" s="31">
        <f t="shared" si="13"/>
        <v>804225</v>
      </c>
      <c r="J36" s="31">
        <f t="shared" si="13"/>
        <v>189879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1"/>
        <v>10594612</v>
      </c>
      <c r="O36" s="43">
        <f t="shared" si="1"/>
        <v>285.46902702557054</v>
      </c>
      <c r="P36" s="9"/>
    </row>
    <row r="37" spans="1:119" ht="15.75" thickBot="1">
      <c r="A37" s="12"/>
      <c r="B37" s="44">
        <v>581</v>
      </c>
      <c r="C37" s="20" t="s">
        <v>48</v>
      </c>
      <c r="D37" s="46">
        <v>5327436</v>
      </c>
      <c r="E37" s="46">
        <v>3259753</v>
      </c>
      <c r="F37" s="46">
        <v>0</v>
      </c>
      <c r="G37" s="46">
        <v>1013319</v>
      </c>
      <c r="H37" s="46">
        <v>0</v>
      </c>
      <c r="I37" s="46">
        <v>804225</v>
      </c>
      <c r="J37" s="46">
        <v>189879</v>
      </c>
      <c r="K37" s="46">
        <v>0</v>
      </c>
      <c r="L37" s="46">
        <v>0</v>
      </c>
      <c r="M37" s="46">
        <v>0</v>
      </c>
      <c r="N37" s="46">
        <f t="shared" si="11"/>
        <v>10594612</v>
      </c>
      <c r="O37" s="47">
        <f t="shared" si="1"/>
        <v>285.46902702557054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4">SUM(D5,D14,D19,D26,D29,D31,D33,D36)</f>
        <v>48508287</v>
      </c>
      <c r="E38" s="15">
        <f t="shared" si="14"/>
        <v>13617756</v>
      </c>
      <c r="F38" s="15">
        <f t="shared" si="14"/>
        <v>0</v>
      </c>
      <c r="G38" s="15">
        <f t="shared" si="14"/>
        <v>5497531</v>
      </c>
      <c r="H38" s="15">
        <f t="shared" si="14"/>
        <v>0</v>
      </c>
      <c r="I38" s="15">
        <f t="shared" si="14"/>
        <v>27275483</v>
      </c>
      <c r="J38" s="15">
        <f t="shared" si="14"/>
        <v>2388335</v>
      </c>
      <c r="K38" s="15">
        <f t="shared" si="14"/>
        <v>10873218</v>
      </c>
      <c r="L38" s="15">
        <f t="shared" si="14"/>
        <v>0</v>
      </c>
      <c r="M38" s="15">
        <f t="shared" si="14"/>
        <v>0</v>
      </c>
      <c r="N38" s="15">
        <f t="shared" si="11"/>
        <v>108160610</v>
      </c>
      <c r="O38" s="37">
        <f t="shared" si="1"/>
        <v>2914.3591194460164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54</v>
      </c>
      <c r="M40" s="163"/>
      <c r="N40" s="163"/>
      <c r="O40" s="41">
        <v>37113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9726889</v>
      </c>
      <c r="E5" s="26">
        <f t="shared" ref="E5:M5" si="0">SUM(E6:E13)</f>
        <v>97420</v>
      </c>
      <c r="F5" s="26">
        <f t="shared" si="0"/>
        <v>0</v>
      </c>
      <c r="G5" s="26">
        <f t="shared" si="0"/>
        <v>2035858</v>
      </c>
      <c r="H5" s="26">
        <f t="shared" si="0"/>
        <v>0</v>
      </c>
      <c r="I5" s="26">
        <f t="shared" si="0"/>
        <v>562540</v>
      </c>
      <c r="J5" s="26">
        <f t="shared" si="0"/>
        <v>1668368</v>
      </c>
      <c r="K5" s="26">
        <f t="shared" si="0"/>
        <v>10039926</v>
      </c>
      <c r="L5" s="26">
        <f t="shared" si="0"/>
        <v>0</v>
      </c>
      <c r="M5" s="26">
        <f t="shared" si="0"/>
        <v>0</v>
      </c>
      <c r="N5" s="27">
        <f>SUM(D5:M5)</f>
        <v>24131001</v>
      </c>
      <c r="O5" s="32">
        <f t="shared" ref="O5:O37" si="1">(N5/O$39)</f>
        <v>645.21393048128346</v>
      </c>
      <c r="P5" s="6"/>
    </row>
    <row r="6" spans="1:133">
      <c r="A6" s="12"/>
      <c r="B6" s="44">
        <v>511</v>
      </c>
      <c r="C6" s="20" t="s">
        <v>19</v>
      </c>
      <c r="D6" s="46">
        <v>345357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345357</v>
      </c>
      <c r="O6" s="47">
        <f t="shared" si="1"/>
        <v>9.2341443850267382</v>
      </c>
      <c r="P6" s="9"/>
    </row>
    <row r="7" spans="1:133">
      <c r="A7" s="12"/>
      <c r="B7" s="44">
        <v>512</v>
      </c>
      <c r="C7" s="20" t="s">
        <v>20</v>
      </c>
      <c r="D7" s="46">
        <v>1320248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1320248</v>
      </c>
      <c r="O7" s="47">
        <f t="shared" si="1"/>
        <v>35.300748663101601</v>
      </c>
      <c r="P7" s="9"/>
    </row>
    <row r="8" spans="1:133">
      <c r="A8" s="12"/>
      <c r="B8" s="44">
        <v>513</v>
      </c>
      <c r="C8" s="20" t="s">
        <v>21</v>
      </c>
      <c r="D8" s="46">
        <v>3267219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907000</v>
      </c>
      <c r="K8" s="46">
        <v>643469</v>
      </c>
      <c r="L8" s="46">
        <v>0</v>
      </c>
      <c r="M8" s="46">
        <v>0</v>
      </c>
      <c r="N8" s="46">
        <f t="shared" si="2"/>
        <v>4817688</v>
      </c>
      <c r="O8" s="47">
        <f t="shared" si="1"/>
        <v>128.8151871657754</v>
      </c>
      <c r="P8" s="9"/>
    </row>
    <row r="9" spans="1:133">
      <c r="A9" s="12"/>
      <c r="B9" s="44">
        <v>514</v>
      </c>
      <c r="C9" s="20" t="s">
        <v>22</v>
      </c>
      <c r="D9" s="46">
        <v>707856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707856</v>
      </c>
      <c r="O9" s="47">
        <f t="shared" si="1"/>
        <v>18.92663101604278</v>
      </c>
      <c r="P9" s="9"/>
    </row>
    <row r="10" spans="1:133">
      <c r="A10" s="12"/>
      <c r="B10" s="44">
        <v>515</v>
      </c>
      <c r="C10" s="20" t="s">
        <v>23</v>
      </c>
      <c r="D10" s="46">
        <v>551068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551068</v>
      </c>
      <c r="O10" s="47">
        <f t="shared" si="1"/>
        <v>14.734438502673797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97420</v>
      </c>
      <c r="F11" s="46">
        <v>0</v>
      </c>
      <c r="G11" s="46">
        <v>1982552</v>
      </c>
      <c r="H11" s="46">
        <v>0</v>
      </c>
      <c r="I11" s="46">
        <v>562540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2642512</v>
      </c>
      <c r="O11" s="47">
        <f t="shared" si="1"/>
        <v>70.655401069518717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9396457</v>
      </c>
      <c r="L12" s="46">
        <v>0</v>
      </c>
      <c r="M12" s="46">
        <v>0</v>
      </c>
      <c r="N12" s="46">
        <f t="shared" si="2"/>
        <v>9396457</v>
      </c>
      <c r="O12" s="47">
        <f t="shared" si="1"/>
        <v>251.24216577540108</v>
      </c>
      <c r="P12" s="9"/>
    </row>
    <row r="13" spans="1:133">
      <c r="A13" s="12"/>
      <c r="B13" s="44">
        <v>519</v>
      </c>
      <c r="C13" s="20" t="s">
        <v>26</v>
      </c>
      <c r="D13" s="46">
        <v>3535141</v>
      </c>
      <c r="E13" s="46">
        <v>0</v>
      </c>
      <c r="F13" s="46">
        <v>0</v>
      </c>
      <c r="G13" s="46">
        <v>53306</v>
      </c>
      <c r="H13" s="46">
        <v>0</v>
      </c>
      <c r="I13" s="46">
        <v>0</v>
      </c>
      <c r="J13" s="46">
        <v>761368</v>
      </c>
      <c r="K13" s="46">
        <v>0</v>
      </c>
      <c r="L13" s="46">
        <v>0</v>
      </c>
      <c r="M13" s="46">
        <v>0</v>
      </c>
      <c r="N13" s="46">
        <f t="shared" si="2"/>
        <v>4349815</v>
      </c>
      <c r="O13" s="47">
        <f t="shared" si="1"/>
        <v>116.30521390374332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28662530</v>
      </c>
      <c r="E14" s="31">
        <f t="shared" si="3"/>
        <v>2261167</v>
      </c>
      <c r="F14" s="31">
        <f t="shared" si="3"/>
        <v>0</v>
      </c>
      <c r="G14" s="31">
        <f t="shared" si="3"/>
        <v>663247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31586944</v>
      </c>
      <c r="O14" s="43">
        <f t="shared" si="1"/>
        <v>844.57069518716582</v>
      </c>
      <c r="P14" s="10"/>
    </row>
    <row r="15" spans="1:133">
      <c r="A15" s="12"/>
      <c r="B15" s="44">
        <v>521</v>
      </c>
      <c r="C15" s="20" t="s">
        <v>28</v>
      </c>
      <c r="D15" s="46">
        <v>15483034</v>
      </c>
      <c r="E15" s="46">
        <v>1745525</v>
      </c>
      <c r="F15" s="46">
        <v>0</v>
      </c>
      <c r="G15" s="46">
        <v>651008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17879567</v>
      </c>
      <c r="O15" s="47">
        <f t="shared" si="1"/>
        <v>478.06328877005348</v>
      </c>
      <c r="P15" s="9"/>
    </row>
    <row r="16" spans="1:133">
      <c r="A16" s="12"/>
      <c r="B16" s="44">
        <v>522</v>
      </c>
      <c r="C16" s="20" t="s">
        <v>29</v>
      </c>
      <c r="D16" s="46">
        <v>11685711</v>
      </c>
      <c r="E16" s="46">
        <v>0</v>
      </c>
      <c r="F16" s="46">
        <v>0</v>
      </c>
      <c r="G16" s="46">
        <v>12239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11697950</v>
      </c>
      <c r="O16" s="47">
        <f t="shared" si="1"/>
        <v>312.77941176470586</v>
      </c>
      <c r="P16" s="9"/>
    </row>
    <row r="17" spans="1:16">
      <c r="A17" s="12"/>
      <c r="B17" s="44">
        <v>524</v>
      </c>
      <c r="C17" s="20" t="s">
        <v>30</v>
      </c>
      <c r="D17" s="46">
        <v>1493785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1493785</v>
      </c>
      <c r="O17" s="47">
        <f t="shared" si="1"/>
        <v>39.940775401069516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515642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515642</v>
      </c>
      <c r="O18" s="47">
        <f t="shared" si="1"/>
        <v>13.787219251336898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2326089</v>
      </c>
      <c r="E19" s="31">
        <f t="shared" si="5"/>
        <v>0</v>
      </c>
      <c r="F19" s="31">
        <f t="shared" si="5"/>
        <v>0</v>
      </c>
      <c r="G19" s="31">
        <f t="shared" si="5"/>
        <v>942473</v>
      </c>
      <c r="H19" s="31">
        <f t="shared" si="5"/>
        <v>0</v>
      </c>
      <c r="I19" s="31">
        <f t="shared" si="5"/>
        <v>23532149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26800711</v>
      </c>
      <c r="O19" s="43">
        <f t="shared" si="1"/>
        <v>716.59655080213906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24978</v>
      </c>
      <c r="H20" s="46">
        <v>0</v>
      </c>
      <c r="I20" s="46">
        <v>8321617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8346595</v>
      </c>
      <c r="O20" s="47">
        <f t="shared" si="1"/>
        <v>223.17098930481282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5213472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5213472</v>
      </c>
      <c r="O21" s="47">
        <f t="shared" si="1"/>
        <v>139.39764705882354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8601661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8601661</v>
      </c>
      <c r="O22" s="47">
        <f t="shared" si="1"/>
        <v>229.99093582887701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274451</v>
      </c>
      <c r="H23" s="46">
        <v>0</v>
      </c>
      <c r="I23" s="46">
        <v>1261543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1535994</v>
      </c>
      <c r="O23" s="47">
        <f t="shared" si="1"/>
        <v>41.069358288770054</v>
      </c>
      <c r="P23" s="9"/>
    </row>
    <row r="24" spans="1:16">
      <c r="A24" s="12"/>
      <c r="B24" s="44">
        <v>539</v>
      </c>
      <c r="C24" s="20" t="s">
        <v>37</v>
      </c>
      <c r="D24" s="46">
        <v>2326089</v>
      </c>
      <c r="E24" s="46">
        <v>0</v>
      </c>
      <c r="F24" s="46">
        <v>0</v>
      </c>
      <c r="G24" s="46">
        <v>643044</v>
      </c>
      <c r="H24" s="46">
        <v>0</v>
      </c>
      <c r="I24" s="46">
        <v>133856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3102989</v>
      </c>
      <c r="O24" s="47">
        <f t="shared" si="1"/>
        <v>82.967620320855616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1773915</v>
      </c>
      <c r="F25" s="31">
        <f t="shared" si="6"/>
        <v>0</v>
      </c>
      <c r="G25" s="31">
        <f t="shared" si="6"/>
        <v>167400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1941315</v>
      </c>
      <c r="O25" s="43">
        <f t="shared" si="1"/>
        <v>51.906818181818181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1542383</v>
      </c>
      <c r="F26" s="46">
        <v>0</v>
      </c>
      <c r="G26" s="46">
        <v>54306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1596689</v>
      </c>
      <c r="O26" s="47">
        <f t="shared" si="1"/>
        <v>42.692219251336901</v>
      </c>
      <c r="P26" s="9"/>
    </row>
    <row r="27" spans="1:16">
      <c r="A27" s="12"/>
      <c r="B27" s="44">
        <v>544</v>
      </c>
      <c r="C27" s="20" t="s">
        <v>40</v>
      </c>
      <c r="D27" s="46">
        <v>0</v>
      </c>
      <c r="E27" s="46">
        <v>231532</v>
      </c>
      <c r="F27" s="46">
        <v>0</v>
      </c>
      <c r="G27" s="46">
        <v>113094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344626</v>
      </c>
      <c r="O27" s="47">
        <f t="shared" si="1"/>
        <v>9.2145989304812836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4262814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4262814</v>
      </c>
      <c r="O28" s="43">
        <f t="shared" si="1"/>
        <v>113.97898395721926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4262814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4262814</v>
      </c>
      <c r="O29" s="47">
        <f t="shared" si="1"/>
        <v>113.97898395721926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807910</v>
      </c>
      <c r="E30" s="31">
        <f t="shared" si="9"/>
        <v>0</v>
      </c>
      <c r="F30" s="31">
        <f t="shared" si="9"/>
        <v>0</v>
      </c>
      <c r="G30" s="31">
        <f t="shared" si="9"/>
        <v>292536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1100446</v>
      </c>
      <c r="O30" s="43">
        <f t="shared" si="1"/>
        <v>29.423689839572191</v>
      </c>
      <c r="P30" s="10"/>
    </row>
    <row r="31" spans="1:16">
      <c r="A31" s="12"/>
      <c r="B31" s="44">
        <v>569</v>
      </c>
      <c r="C31" s="20" t="s">
        <v>44</v>
      </c>
      <c r="D31" s="46">
        <v>807910</v>
      </c>
      <c r="E31" s="46">
        <v>0</v>
      </c>
      <c r="F31" s="46">
        <v>0</v>
      </c>
      <c r="G31" s="46">
        <v>292536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1100446</v>
      </c>
      <c r="O31" s="47">
        <f t="shared" si="1"/>
        <v>29.423689839572191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SUM(D33:D34)</f>
        <v>2191729</v>
      </c>
      <c r="E32" s="31">
        <f t="shared" si="11"/>
        <v>0</v>
      </c>
      <c r="F32" s="31">
        <f t="shared" si="11"/>
        <v>0</v>
      </c>
      <c r="G32" s="31">
        <f t="shared" si="11"/>
        <v>249531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2441260</v>
      </c>
      <c r="O32" s="43">
        <f t="shared" si="1"/>
        <v>65.274331550802145</v>
      </c>
      <c r="P32" s="9"/>
    </row>
    <row r="33" spans="1:119">
      <c r="A33" s="12"/>
      <c r="B33" s="44">
        <v>572</v>
      </c>
      <c r="C33" s="20" t="s">
        <v>46</v>
      </c>
      <c r="D33" s="46">
        <v>2191729</v>
      </c>
      <c r="E33" s="46">
        <v>0</v>
      </c>
      <c r="F33" s="46">
        <v>0</v>
      </c>
      <c r="G33" s="46">
        <v>171156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2362885</v>
      </c>
      <c r="O33" s="47">
        <f t="shared" si="1"/>
        <v>63.178743315508022</v>
      </c>
      <c r="P33" s="9"/>
    </row>
    <row r="34" spans="1:119">
      <c r="A34" s="12"/>
      <c r="B34" s="44">
        <v>573</v>
      </c>
      <c r="C34" s="20" t="s">
        <v>47</v>
      </c>
      <c r="D34" s="46">
        <v>0</v>
      </c>
      <c r="E34" s="46">
        <v>0</v>
      </c>
      <c r="F34" s="46">
        <v>0</v>
      </c>
      <c r="G34" s="46">
        <v>78375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78375</v>
      </c>
      <c r="O34" s="47">
        <f t="shared" si="1"/>
        <v>2.0955882352941178</v>
      </c>
      <c r="P34" s="9"/>
    </row>
    <row r="35" spans="1:119" ht="15.75">
      <c r="A35" s="28" t="s">
        <v>49</v>
      </c>
      <c r="B35" s="29"/>
      <c r="C35" s="30"/>
      <c r="D35" s="31">
        <f t="shared" ref="D35:M35" si="12">SUM(D36:D36)</f>
        <v>4861167</v>
      </c>
      <c r="E35" s="31">
        <f t="shared" si="12"/>
        <v>2043081</v>
      </c>
      <c r="F35" s="31">
        <f t="shared" si="12"/>
        <v>0</v>
      </c>
      <c r="G35" s="31">
        <f t="shared" si="12"/>
        <v>321349</v>
      </c>
      <c r="H35" s="31">
        <f t="shared" si="12"/>
        <v>0</v>
      </c>
      <c r="I35" s="31">
        <f t="shared" si="12"/>
        <v>770715</v>
      </c>
      <c r="J35" s="31">
        <f t="shared" si="12"/>
        <v>3000000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10996312</v>
      </c>
      <c r="O35" s="43">
        <f t="shared" si="1"/>
        <v>294.01903743315506</v>
      </c>
      <c r="P35" s="9"/>
    </row>
    <row r="36" spans="1:119" ht="15.75" thickBot="1">
      <c r="A36" s="12"/>
      <c r="B36" s="44">
        <v>581</v>
      </c>
      <c r="C36" s="20" t="s">
        <v>48</v>
      </c>
      <c r="D36" s="46">
        <v>4861167</v>
      </c>
      <c r="E36" s="46">
        <v>2043081</v>
      </c>
      <c r="F36" s="46">
        <v>0</v>
      </c>
      <c r="G36" s="46">
        <v>321349</v>
      </c>
      <c r="H36" s="46">
        <v>0</v>
      </c>
      <c r="I36" s="46">
        <v>770715</v>
      </c>
      <c r="J36" s="46">
        <v>3000000</v>
      </c>
      <c r="K36" s="46">
        <v>0</v>
      </c>
      <c r="L36" s="46">
        <v>0</v>
      </c>
      <c r="M36" s="46">
        <v>0</v>
      </c>
      <c r="N36" s="46">
        <f t="shared" si="10"/>
        <v>10996312</v>
      </c>
      <c r="O36" s="47">
        <f t="shared" si="1"/>
        <v>294.01903743315506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SUM(D5,D14,D19,D25,D28,D30,D32,D35)</f>
        <v>48576314</v>
      </c>
      <c r="E37" s="15">
        <f t="shared" si="13"/>
        <v>10438397</v>
      </c>
      <c r="F37" s="15">
        <f t="shared" si="13"/>
        <v>0</v>
      </c>
      <c r="G37" s="15">
        <f t="shared" si="13"/>
        <v>4672394</v>
      </c>
      <c r="H37" s="15">
        <f t="shared" si="13"/>
        <v>0</v>
      </c>
      <c r="I37" s="15">
        <f t="shared" si="13"/>
        <v>24865404</v>
      </c>
      <c r="J37" s="15">
        <f t="shared" si="13"/>
        <v>4668368</v>
      </c>
      <c r="K37" s="15">
        <f t="shared" si="13"/>
        <v>10039926</v>
      </c>
      <c r="L37" s="15">
        <f t="shared" si="13"/>
        <v>0</v>
      </c>
      <c r="M37" s="15">
        <f t="shared" si="13"/>
        <v>0</v>
      </c>
      <c r="N37" s="15">
        <f t="shared" si="10"/>
        <v>103260803</v>
      </c>
      <c r="O37" s="37">
        <f t="shared" si="1"/>
        <v>2760.9840374331552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50</v>
      </c>
      <c r="M39" s="163"/>
      <c r="N39" s="163"/>
      <c r="O39" s="41">
        <v>37400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A41:O41"/>
    <mergeCell ref="A40:O40"/>
    <mergeCell ref="L39:N3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10814092</v>
      </c>
      <c r="E5" s="26">
        <f t="shared" si="0"/>
        <v>516346</v>
      </c>
      <c r="F5" s="26">
        <f t="shared" si="0"/>
        <v>0</v>
      </c>
      <c r="G5" s="26">
        <f t="shared" si="0"/>
        <v>3425372</v>
      </c>
      <c r="H5" s="26">
        <f t="shared" si="0"/>
        <v>0</v>
      </c>
      <c r="I5" s="26">
        <f t="shared" si="0"/>
        <v>334112</v>
      </c>
      <c r="J5" s="26">
        <f t="shared" si="0"/>
        <v>1011285</v>
      </c>
      <c r="K5" s="26">
        <f t="shared" si="0"/>
        <v>8978536</v>
      </c>
      <c r="L5" s="26">
        <f t="shared" si="0"/>
        <v>0</v>
      </c>
      <c r="M5" s="26">
        <f t="shared" si="0"/>
        <v>0</v>
      </c>
      <c r="N5" s="27">
        <f>SUM(D5:M5)</f>
        <v>25079743</v>
      </c>
      <c r="O5" s="32">
        <f t="shared" ref="O5:O36" si="1">(N5/O$38)</f>
        <v>655.98825591127854</v>
      </c>
      <c r="P5" s="6"/>
    </row>
    <row r="6" spans="1:133">
      <c r="A6" s="12"/>
      <c r="B6" s="44">
        <v>511</v>
      </c>
      <c r="C6" s="20" t="s">
        <v>19</v>
      </c>
      <c r="D6" s="46">
        <v>413014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413014</v>
      </c>
      <c r="O6" s="47">
        <f t="shared" si="1"/>
        <v>10.802835321196904</v>
      </c>
      <c r="P6" s="9"/>
    </row>
    <row r="7" spans="1:133">
      <c r="A7" s="12"/>
      <c r="B7" s="44">
        <v>512</v>
      </c>
      <c r="C7" s="20" t="s">
        <v>20</v>
      </c>
      <c r="D7" s="46">
        <v>1504783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1504783</v>
      </c>
      <c r="O7" s="47">
        <f t="shared" si="1"/>
        <v>39.359254028039338</v>
      </c>
      <c r="P7" s="9"/>
    </row>
    <row r="8" spans="1:133">
      <c r="A8" s="12"/>
      <c r="B8" s="44">
        <v>513</v>
      </c>
      <c r="C8" s="20" t="s">
        <v>21</v>
      </c>
      <c r="D8" s="46">
        <v>2597483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694736</v>
      </c>
      <c r="L8" s="46">
        <v>0</v>
      </c>
      <c r="M8" s="46">
        <v>0</v>
      </c>
      <c r="N8" s="46">
        <f t="shared" si="2"/>
        <v>3292219</v>
      </c>
      <c r="O8" s="47">
        <f t="shared" si="1"/>
        <v>86.111608077003552</v>
      </c>
      <c r="P8" s="9"/>
    </row>
    <row r="9" spans="1:133">
      <c r="A9" s="12"/>
      <c r="B9" s="44">
        <v>514</v>
      </c>
      <c r="C9" s="20" t="s">
        <v>22</v>
      </c>
      <c r="D9" s="46">
        <v>666459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666459</v>
      </c>
      <c r="O9" s="47">
        <f t="shared" si="1"/>
        <v>17.431967984934087</v>
      </c>
      <c r="P9" s="9"/>
    </row>
    <row r="10" spans="1:133">
      <c r="A10" s="12"/>
      <c r="B10" s="44">
        <v>515</v>
      </c>
      <c r="C10" s="20" t="s">
        <v>23</v>
      </c>
      <c r="D10" s="46">
        <v>823071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823071</v>
      </c>
      <c r="O10" s="47">
        <f t="shared" si="1"/>
        <v>21.528327055869429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516346</v>
      </c>
      <c r="F11" s="46">
        <v>0</v>
      </c>
      <c r="G11" s="46">
        <v>1981576</v>
      </c>
      <c r="H11" s="46">
        <v>0</v>
      </c>
      <c r="I11" s="46">
        <v>334112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2832034</v>
      </c>
      <c r="O11" s="47">
        <f t="shared" si="1"/>
        <v>74.074963381460563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8283800</v>
      </c>
      <c r="L12" s="46">
        <v>0</v>
      </c>
      <c r="M12" s="46">
        <v>0</v>
      </c>
      <c r="N12" s="46">
        <f t="shared" si="2"/>
        <v>8283800</v>
      </c>
      <c r="O12" s="47">
        <f t="shared" si="1"/>
        <v>216.67189788658715</v>
      </c>
      <c r="P12" s="9"/>
    </row>
    <row r="13" spans="1:133">
      <c r="A13" s="12"/>
      <c r="B13" s="44">
        <v>519</v>
      </c>
      <c r="C13" s="20" t="s">
        <v>26</v>
      </c>
      <c r="D13" s="46">
        <v>4809282</v>
      </c>
      <c r="E13" s="46">
        <v>0</v>
      </c>
      <c r="F13" s="46">
        <v>0</v>
      </c>
      <c r="G13" s="46">
        <v>1443796</v>
      </c>
      <c r="H13" s="46">
        <v>0</v>
      </c>
      <c r="I13" s="46">
        <v>0</v>
      </c>
      <c r="J13" s="46">
        <v>1011285</v>
      </c>
      <c r="K13" s="46">
        <v>0</v>
      </c>
      <c r="L13" s="46">
        <v>0</v>
      </c>
      <c r="M13" s="46">
        <v>0</v>
      </c>
      <c r="N13" s="46">
        <f t="shared" si="2"/>
        <v>7264363</v>
      </c>
      <c r="O13" s="47">
        <f t="shared" si="1"/>
        <v>190.0074021761875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27995618</v>
      </c>
      <c r="E14" s="31">
        <f t="shared" si="3"/>
        <v>1570785</v>
      </c>
      <c r="F14" s="31">
        <f t="shared" si="3"/>
        <v>0</v>
      </c>
      <c r="G14" s="31">
        <f t="shared" si="3"/>
        <v>478253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30044656</v>
      </c>
      <c r="O14" s="43">
        <f t="shared" si="1"/>
        <v>785.85101485666462</v>
      </c>
      <c r="P14" s="10"/>
    </row>
    <row r="15" spans="1:133">
      <c r="A15" s="12"/>
      <c r="B15" s="44">
        <v>521</v>
      </c>
      <c r="C15" s="20" t="s">
        <v>28</v>
      </c>
      <c r="D15" s="46">
        <v>15698119</v>
      </c>
      <c r="E15" s="46">
        <v>1016020</v>
      </c>
      <c r="F15" s="46">
        <v>0</v>
      </c>
      <c r="G15" s="46">
        <v>448279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17162418</v>
      </c>
      <c r="O15" s="47">
        <f t="shared" si="1"/>
        <v>448.90191462649091</v>
      </c>
      <c r="P15" s="9"/>
    </row>
    <row r="16" spans="1:133">
      <c r="A16" s="12"/>
      <c r="B16" s="44">
        <v>522</v>
      </c>
      <c r="C16" s="20" t="s">
        <v>29</v>
      </c>
      <c r="D16" s="46">
        <v>10540621</v>
      </c>
      <c r="E16" s="46">
        <v>0</v>
      </c>
      <c r="F16" s="46">
        <v>0</v>
      </c>
      <c r="G16" s="46">
        <v>29974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10570595</v>
      </c>
      <c r="O16" s="47">
        <f t="shared" si="1"/>
        <v>276.48553567691988</v>
      </c>
      <c r="P16" s="9"/>
    </row>
    <row r="17" spans="1:16">
      <c r="A17" s="12"/>
      <c r="B17" s="44">
        <v>524</v>
      </c>
      <c r="C17" s="20" t="s">
        <v>30</v>
      </c>
      <c r="D17" s="46">
        <v>1756878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1756878</v>
      </c>
      <c r="O17" s="47">
        <f t="shared" si="1"/>
        <v>45.953075957313246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554765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554765</v>
      </c>
      <c r="O18" s="47">
        <f t="shared" si="1"/>
        <v>14.510488595940574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3248147</v>
      </c>
      <c r="E19" s="31">
        <f t="shared" si="5"/>
        <v>0</v>
      </c>
      <c r="F19" s="31">
        <f t="shared" si="5"/>
        <v>0</v>
      </c>
      <c r="G19" s="31">
        <f t="shared" si="5"/>
        <v>194370</v>
      </c>
      <c r="H19" s="31">
        <f t="shared" si="5"/>
        <v>0</v>
      </c>
      <c r="I19" s="31">
        <f t="shared" si="5"/>
        <v>23923913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27366430</v>
      </c>
      <c r="O19" s="43">
        <f t="shared" si="1"/>
        <v>715.79906884285413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1452</v>
      </c>
      <c r="H20" s="46">
        <v>0</v>
      </c>
      <c r="I20" s="46">
        <v>7823069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7824521</v>
      </c>
      <c r="O20" s="47">
        <f t="shared" si="1"/>
        <v>204.65895061728395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5273515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5273515</v>
      </c>
      <c r="O21" s="47">
        <f t="shared" si="1"/>
        <v>137.93458359489432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9514785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9514785</v>
      </c>
      <c r="O22" s="47">
        <f t="shared" si="1"/>
        <v>248.86966415568111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11111</v>
      </c>
      <c r="H23" s="46">
        <v>0</v>
      </c>
      <c r="I23" s="46">
        <v>1208556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1219667</v>
      </c>
      <c r="O23" s="47">
        <f t="shared" si="1"/>
        <v>31.901731533793679</v>
      </c>
      <c r="P23" s="9"/>
    </row>
    <row r="24" spans="1:16">
      <c r="A24" s="12"/>
      <c r="B24" s="44">
        <v>539</v>
      </c>
      <c r="C24" s="20" t="s">
        <v>37</v>
      </c>
      <c r="D24" s="46">
        <v>3248147</v>
      </c>
      <c r="E24" s="46">
        <v>0</v>
      </c>
      <c r="F24" s="46">
        <v>0</v>
      </c>
      <c r="G24" s="46">
        <v>181807</v>
      </c>
      <c r="H24" s="46">
        <v>0</v>
      </c>
      <c r="I24" s="46">
        <v>103988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3533942</v>
      </c>
      <c r="O24" s="47">
        <f t="shared" si="1"/>
        <v>92.434138941201084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1350924</v>
      </c>
      <c r="F25" s="31">
        <f t="shared" si="6"/>
        <v>0</v>
      </c>
      <c r="G25" s="31">
        <f t="shared" si="6"/>
        <v>135234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0" si="7">SUM(D25:M25)</f>
        <v>1486158</v>
      </c>
      <c r="O25" s="43">
        <f t="shared" si="1"/>
        <v>38.872096672944132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1119295</v>
      </c>
      <c r="F26" s="46">
        <v>0</v>
      </c>
      <c r="G26" s="46">
        <v>16700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1135995</v>
      </c>
      <c r="O26" s="47">
        <f t="shared" si="1"/>
        <v>29.713198367859384</v>
      </c>
      <c r="P26" s="9"/>
    </row>
    <row r="27" spans="1:16">
      <c r="A27" s="12"/>
      <c r="B27" s="44">
        <v>544</v>
      </c>
      <c r="C27" s="20" t="s">
        <v>40</v>
      </c>
      <c r="D27" s="46">
        <v>0</v>
      </c>
      <c r="E27" s="46">
        <v>231629</v>
      </c>
      <c r="F27" s="46">
        <v>0</v>
      </c>
      <c r="G27" s="46">
        <v>118534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350163</v>
      </c>
      <c r="O27" s="47">
        <f t="shared" si="1"/>
        <v>9.1588983050847457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5225142</v>
      </c>
      <c r="F28" s="31">
        <f t="shared" si="8"/>
        <v>0</v>
      </c>
      <c r="G28" s="31">
        <f t="shared" si="8"/>
        <v>560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5225702</v>
      </c>
      <c r="O28" s="43">
        <f t="shared" si="1"/>
        <v>136.68398200460348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5225142</v>
      </c>
      <c r="F29" s="46">
        <v>0</v>
      </c>
      <c r="G29" s="46">
        <v>560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5225702</v>
      </c>
      <c r="O29" s="47">
        <f t="shared" si="1"/>
        <v>136.68398200460348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796122</v>
      </c>
      <c r="E30" s="31">
        <f t="shared" si="9"/>
        <v>0</v>
      </c>
      <c r="F30" s="31">
        <f t="shared" si="9"/>
        <v>0</v>
      </c>
      <c r="G30" s="31">
        <f t="shared" si="9"/>
        <v>293945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1090067</v>
      </c>
      <c r="O30" s="43">
        <f t="shared" si="1"/>
        <v>28.511901025319105</v>
      </c>
      <c r="P30" s="10"/>
    </row>
    <row r="31" spans="1:16">
      <c r="A31" s="12"/>
      <c r="B31" s="44">
        <v>569</v>
      </c>
      <c r="C31" s="20" t="s">
        <v>44</v>
      </c>
      <c r="D31" s="46">
        <v>796122</v>
      </c>
      <c r="E31" s="46">
        <v>0</v>
      </c>
      <c r="F31" s="46">
        <v>0</v>
      </c>
      <c r="G31" s="46">
        <v>293945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1090067</v>
      </c>
      <c r="O31" s="47">
        <f t="shared" si="1"/>
        <v>28.511901025319105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2123025</v>
      </c>
      <c r="E32" s="31">
        <f t="shared" si="11"/>
        <v>0</v>
      </c>
      <c r="F32" s="31">
        <f t="shared" si="11"/>
        <v>0</v>
      </c>
      <c r="G32" s="31">
        <f t="shared" si="11"/>
        <v>45920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2168945</v>
      </c>
      <c r="O32" s="43">
        <f t="shared" si="1"/>
        <v>56.731141452186648</v>
      </c>
      <c r="P32" s="9"/>
    </row>
    <row r="33" spans="1:119">
      <c r="A33" s="12"/>
      <c r="B33" s="44">
        <v>572</v>
      </c>
      <c r="C33" s="20" t="s">
        <v>46</v>
      </c>
      <c r="D33" s="46">
        <v>2123025</v>
      </c>
      <c r="E33" s="46">
        <v>0</v>
      </c>
      <c r="F33" s="46">
        <v>0</v>
      </c>
      <c r="G33" s="46">
        <v>45920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2168945</v>
      </c>
      <c r="O33" s="47">
        <f t="shared" si="1"/>
        <v>56.731141452186648</v>
      </c>
      <c r="P33" s="9"/>
    </row>
    <row r="34" spans="1:119" ht="15.75">
      <c r="A34" s="28" t="s">
        <v>49</v>
      </c>
      <c r="B34" s="29"/>
      <c r="C34" s="30"/>
      <c r="D34" s="31">
        <f t="shared" ref="D34:M34" si="12">SUM(D35:D35)</f>
        <v>5058923</v>
      </c>
      <c r="E34" s="31">
        <f t="shared" si="12"/>
        <v>2377748</v>
      </c>
      <c r="F34" s="31">
        <f t="shared" si="12"/>
        <v>0</v>
      </c>
      <c r="G34" s="31">
        <f t="shared" si="12"/>
        <v>687128</v>
      </c>
      <c r="H34" s="31">
        <f t="shared" si="12"/>
        <v>0</v>
      </c>
      <c r="I34" s="31">
        <f t="shared" si="12"/>
        <v>438173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8561972</v>
      </c>
      <c r="O34" s="43">
        <f t="shared" si="1"/>
        <v>223.94779242519357</v>
      </c>
      <c r="P34" s="9"/>
    </row>
    <row r="35" spans="1:119" ht="15.75" thickBot="1">
      <c r="A35" s="12"/>
      <c r="B35" s="44">
        <v>581</v>
      </c>
      <c r="C35" s="20" t="s">
        <v>48</v>
      </c>
      <c r="D35" s="46">
        <v>5058923</v>
      </c>
      <c r="E35" s="46">
        <v>2377748</v>
      </c>
      <c r="F35" s="46">
        <v>0</v>
      </c>
      <c r="G35" s="46">
        <v>687128</v>
      </c>
      <c r="H35" s="46">
        <v>0</v>
      </c>
      <c r="I35" s="46">
        <v>438173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8561972</v>
      </c>
      <c r="O35" s="47">
        <f t="shared" si="1"/>
        <v>223.94779242519357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SUM(D5,D14,D19,D25,D28,D30,D32,D34)</f>
        <v>50035927</v>
      </c>
      <c r="E36" s="15">
        <f t="shared" si="13"/>
        <v>11040945</v>
      </c>
      <c r="F36" s="15">
        <f t="shared" si="13"/>
        <v>0</v>
      </c>
      <c r="G36" s="15">
        <f t="shared" si="13"/>
        <v>5260782</v>
      </c>
      <c r="H36" s="15">
        <f t="shared" si="13"/>
        <v>0</v>
      </c>
      <c r="I36" s="15">
        <f t="shared" si="13"/>
        <v>24696198</v>
      </c>
      <c r="J36" s="15">
        <f t="shared" si="13"/>
        <v>1011285</v>
      </c>
      <c r="K36" s="15">
        <f t="shared" si="13"/>
        <v>8978536</v>
      </c>
      <c r="L36" s="15">
        <f t="shared" si="13"/>
        <v>0</v>
      </c>
      <c r="M36" s="15">
        <f t="shared" si="13"/>
        <v>0</v>
      </c>
      <c r="N36" s="15">
        <f t="shared" si="10"/>
        <v>101023673</v>
      </c>
      <c r="O36" s="37">
        <f t="shared" si="1"/>
        <v>2642.3852531910443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64</v>
      </c>
      <c r="M38" s="163"/>
      <c r="N38" s="163"/>
      <c r="O38" s="41">
        <v>38232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10443167</v>
      </c>
      <c r="E5" s="26">
        <f t="shared" si="0"/>
        <v>551985</v>
      </c>
      <c r="F5" s="26">
        <f t="shared" si="0"/>
        <v>0</v>
      </c>
      <c r="G5" s="26">
        <f t="shared" si="0"/>
        <v>18750846</v>
      </c>
      <c r="H5" s="26">
        <f t="shared" si="0"/>
        <v>0</v>
      </c>
      <c r="I5" s="26">
        <f t="shared" si="0"/>
        <v>265067</v>
      </c>
      <c r="J5" s="26">
        <f t="shared" si="0"/>
        <v>1900659</v>
      </c>
      <c r="K5" s="26">
        <f t="shared" si="0"/>
        <v>7274500</v>
      </c>
      <c r="L5" s="26">
        <f t="shared" si="0"/>
        <v>0</v>
      </c>
      <c r="M5" s="26">
        <f t="shared" si="0"/>
        <v>0</v>
      </c>
      <c r="N5" s="27">
        <f>SUM(D5:M5)</f>
        <v>39186224</v>
      </c>
      <c r="O5" s="32">
        <f t="shared" ref="O5:O39" si="1">(N5/O$41)</f>
        <v>1026.0053936585239</v>
      </c>
      <c r="P5" s="6"/>
    </row>
    <row r="6" spans="1:133">
      <c r="A6" s="12"/>
      <c r="B6" s="44">
        <v>511</v>
      </c>
      <c r="C6" s="20" t="s">
        <v>19</v>
      </c>
      <c r="D6" s="46">
        <v>458457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458457</v>
      </c>
      <c r="O6" s="47">
        <f t="shared" si="1"/>
        <v>12.003691775979892</v>
      </c>
      <c r="P6" s="9"/>
    </row>
    <row r="7" spans="1:133">
      <c r="A7" s="12"/>
      <c r="B7" s="44">
        <v>512</v>
      </c>
      <c r="C7" s="20" t="s">
        <v>20</v>
      </c>
      <c r="D7" s="46">
        <v>1666949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1666949</v>
      </c>
      <c r="O7" s="47">
        <f t="shared" si="1"/>
        <v>43.645406226271831</v>
      </c>
      <c r="P7" s="9"/>
    </row>
    <row r="8" spans="1:133">
      <c r="A8" s="12"/>
      <c r="B8" s="44">
        <v>513</v>
      </c>
      <c r="C8" s="20" t="s">
        <v>21</v>
      </c>
      <c r="D8" s="46">
        <v>2794412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116478</v>
      </c>
      <c r="L8" s="46">
        <v>0</v>
      </c>
      <c r="M8" s="46">
        <v>0</v>
      </c>
      <c r="N8" s="46">
        <f t="shared" si="2"/>
        <v>2910890</v>
      </c>
      <c r="O8" s="47">
        <f t="shared" si="1"/>
        <v>76.2152750504019</v>
      </c>
      <c r="P8" s="9"/>
    </row>
    <row r="9" spans="1:133">
      <c r="A9" s="12"/>
      <c r="B9" s="44">
        <v>514</v>
      </c>
      <c r="C9" s="20" t="s">
        <v>22</v>
      </c>
      <c r="D9" s="46">
        <v>784177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784177</v>
      </c>
      <c r="O9" s="47">
        <f t="shared" si="1"/>
        <v>20.531956117613174</v>
      </c>
      <c r="P9" s="9"/>
    </row>
    <row r="10" spans="1:133">
      <c r="A10" s="12"/>
      <c r="B10" s="44">
        <v>515</v>
      </c>
      <c r="C10" s="20" t="s">
        <v>23</v>
      </c>
      <c r="D10" s="46">
        <v>658787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658787</v>
      </c>
      <c r="O10" s="47">
        <f t="shared" si="1"/>
        <v>17.248893776346449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551985</v>
      </c>
      <c r="F11" s="46">
        <v>0</v>
      </c>
      <c r="G11" s="46">
        <v>415743</v>
      </c>
      <c r="H11" s="46">
        <v>0</v>
      </c>
      <c r="I11" s="46">
        <v>265067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1232795</v>
      </c>
      <c r="O11" s="47">
        <f t="shared" si="1"/>
        <v>32.278035242060064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7158022</v>
      </c>
      <c r="L12" s="46">
        <v>0</v>
      </c>
      <c r="M12" s="46">
        <v>0</v>
      </c>
      <c r="N12" s="46">
        <f t="shared" si="2"/>
        <v>7158022</v>
      </c>
      <c r="O12" s="47">
        <f t="shared" si="1"/>
        <v>187.417118320111</v>
      </c>
      <c r="P12" s="9"/>
    </row>
    <row r="13" spans="1:133">
      <c r="A13" s="12"/>
      <c r="B13" s="44">
        <v>519</v>
      </c>
      <c r="C13" s="20" t="s">
        <v>26</v>
      </c>
      <c r="D13" s="46">
        <v>4080385</v>
      </c>
      <c r="E13" s="46">
        <v>0</v>
      </c>
      <c r="F13" s="46">
        <v>0</v>
      </c>
      <c r="G13" s="46">
        <v>18335103</v>
      </c>
      <c r="H13" s="46">
        <v>0</v>
      </c>
      <c r="I13" s="46">
        <v>0</v>
      </c>
      <c r="J13" s="46">
        <v>1900659</v>
      </c>
      <c r="K13" s="46">
        <v>0</v>
      </c>
      <c r="L13" s="46">
        <v>0</v>
      </c>
      <c r="M13" s="46">
        <v>0</v>
      </c>
      <c r="N13" s="46">
        <f t="shared" si="2"/>
        <v>24316147</v>
      </c>
      <c r="O13" s="47">
        <f t="shared" si="1"/>
        <v>636.66501714973947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27595261</v>
      </c>
      <c r="E14" s="31">
        <f t="shared" si="3"/>
        <v>1973596</v>
      </c>
      <c r="F14" s="31">
        <f t="shared" si="3"/>
        <v>0</v>
      </c>
      <c r="G14" s="31">
        <f t="shared" si="3"/>
        <v>635038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30203895</v>
      </c>
      <c r="O14" s="43">
        <f t="shared" si="1"/>
        <v>790.82279475296525</v>
      </c>
      <c r="P14" s="10"/>
    </row>
    <row r="15" spans="1:133">
      <c r="A15" s="12"/>
      <c r="B15" s="44">
        <v>521</v>
      </c>
      <c r="C15" s="20" t="s">
        <v>28</v>
      </c>
      <c r="D15" s="46">
        <v>14644315</v>
      </c>
      <c r="E15" s="46">
        <v>1394286</v>
      </c>
      <c r="F15" s="46">
        <v>0</v>
      </c>
      <c r="G15" s="46">
        <v>453237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16491838</v>
      </c>
      <c r="O15" s="47">
        <f t="shared" si="1"/>
        <v>431.80263399052183</v>
      </c>
      <c r="P15" s="9"/>
    </row>
    <row r="16" spans="1:133">
      <c r="A16" s="12"/>
      <c r="B16" s="44">
        <v>522</v>
      </c>
      <c r="C16" s="20" t="s">
        <v>29</v>
      </c>
      <c r="D16" s="46">
        <v>11333175</v>
      </c>
      <c r="E16" s="46">
        <v>0</v>
      </c>
      <c r="F16" s="46">
        <v>0</v>
      </c>
      <c r="G16" s="46">
        <v>181801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11514976</v>
      </c>
      <c r="O16" s="47">
        <f t="shared" si="1"/>
        <v>301.49440997041341</v>
      </c>
      <c r="P16" s="9"/>
    </row>
    <row r="17" spans="1:16">
      <c r="A17" s="12"/>
      <c r="B17" s="44">
        <v>524</v>
      </c>
      <c r="C17" s="20" t="s">
        <v>30</v>
      </c>
      <c r="D17" s="46">
        <v>1617771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1617771</v>
      </c>
      <c r="O17" s="47">
        <f t="shared" si="1"/>
        <v>42.357788076349067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579310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579310</v>
      </c>
      <c r="O18" s="47">
        <f t="shared" si="1"/>
        <v>15.167962715680885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3333724</v>
      </c>
      <c r="E19" s="31">
        <f t="shared" si="5"/>
        <v>0</v>
      </c>
      <c r="F19" s="31">
        <f t="shared" si="5"/>
        <v>0</v>
      </c>
      <c r="G19" s="31">
        <f t="shared" si="5"/>
        <v>61916</v>
      </c>
      <c r="H19" s="31">
        <f t="shared" si="5"/>
        <v>0</v>
      </c>
      <c r="I19" s="31">
        <f t="shared" si="5"/>
        <v>20050722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23446362</v>
      </c>
      <c r="O19" s="43">
        <f t="shared" si="1"/>
        <v>613.89160317335643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6345274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6345274</v>
      </c>
      <c r="O20" s="47">
        <f t="shared" si="1"/>
        <v>166.13709318461497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5100023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5100023</v>
      </c>
      <c r="O21" s="47">
        <f t="shared" si="1"/>
        <v>133.5329248815228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1130</v>
      </c>
      <c r="H22" s="46">
        <v>0</v>
      </c>
      <c r="I22" s="46">
        <v>7330329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7331459</v>
      </c>
      <c r="O22" s="47">
        <f t="shared" si="1"/>
        <v>191.95818605503626</v>
      </c>
      <c r="P22" s="9"/>
    </row>
    <row r="23" spans="1:16">
      <c r="A23" s="12"/>
      <c r="B23" s="44">
        <v>538</v>
      </c>
      <c r="C23" s="20" t="s">
        <v>36</v>
      </c>
      <c r="D23" s="46">
        <v>0</v>
      </c>
      <c r="E23" s="46">
        <v>0</v>
      </c>
      <c r="F23" s="46">
        <v>0</v>
      </c>
      <c r="G23" s="46">
        <v>5633</v>
      </c>
      <c r="H23" s="46">
        <v>0</v>
      </c>
      <c r="I23" s="46">
        <v>1186921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1192554</v>
      </c>
      <c r="O23" s="47">
        <f t="shared" si="1"/>
        <v>31.224412850522349</v>
      </c>
      <c r="P23" s="9"/>
    </row>
    <row r="24" spans="1:16">
      <c r="A24" s="12"/>
      <c r="B24" s="44">
        <v>539</v>
      </c>
      <c r="C24" s="20" t="s">
        <v>37</v>
      </c>
      <c r="D24" s="46">
        <v>3333724</v>
      </c>
      <c r="E24" s="46">
        <v>0</v>
      </c>
      <c r="F24" s="46">
        <v>0</v>
      </c>
      <c r="G24" s="46">
        <v>55153</v>
      </c>
      <c r="H24" s="46">
        <v>0</v>
      </c>
      <c r="I24" s="46">
        <v>88175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3477052</v>
      </c>
      <c r="O24" s="47">
        <f t="shared" si="1"/>
        <v>91.038986201659995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1606855</v>
      </c>
      <c r="F25" s="31">
        <f t="shared" si="6"/>
        <v>0</v>
      </c>
      <c r="G25" s="31">
        <f t="shared" si="6"/>
        <v>150209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1757064</v>
      </c>
      <c r="O25" s="43">
        <f t="shared" si="1"/>
        <v>46.004870002356455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1409338</v>
      </c>
      <c r="F26" s="46">
        <v>0</v>
      </c>
      <c r="G26" s="46">
        <v>67409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1476747</v>
      </c>
      <c r="O26" s="47">
        <f t="shared" si="1"/>
        <v>38.665383709056634</v>
      </c>
      <c r="P26" s="9"/>
    </row>
    <row r="27" spans="1:16">
      <c r="A27" s="12"/>
      <c r="B27" s="44">
        <v>544</v>
      </c>
      <c r="C27" s="20" t="s">
        <v>40</v>
      </c>
      <c r="D27" s="46">
        <v>0</v>
      </c>
      <c r="E27" s="46">
        <v>197517</v>
      </c>
      <c r="F27" s="46">
        <v>0</v>
      </c>
      <c r="G27" s="46">
        <v>82800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280317</v>
      </c>
      <c r="O27" s="47">
        <f t="shared" si="1"/>
        <v>7.3394862932998191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4529949</v>
      </c>
      <c r="F28" s="31">
        <f t="shared" si="8"/>
        <v>0</v>
      </c>
      <c r="G28" s="31">
        <f t="shared" si="8"/>
        <v>43368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4573317</v>
      </c>
      <c r="O28" s="43">
        <f t="shared" si="1"/>
        <v>119.74228261723353</v>
      </c>
      <c r="P28" s="10"/>
    </row>
    <row r="29" spans="1:16">
      <c r="A29" s="13"/>
      <c r="B29" s="45">
        <v>554</v>
      </c>
      <c r="C29" s="21" t="s">
        <v>75</v>
      </c>
      <c r="D29" s="46">
        <v>0</v>
      </c>
      <c r="E29" s="46">
        <v>0</v>
      </c>
      <c r="F29" s="46">
        <v>0</v>
      </c>
      <c r="G29" s="46">
        <v>43368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43368</v>
      </c>
      <c r="O29" s="47">
        <f t="shared" si="1"/>
        <v>1.1354960333045323</v>
      </c>
      <c r="P29" s="9"/>
    </row>
    <row r="30" spans="1:16">
      <c r="A30" s="13"/>
      <c r="B30" s="45">
        <v>559</v>
      </c>
      <c r="C30" s="21" t="s">
        <v>42</v>
      </c>
      <c r="D30" s="46">
        <v>0</v>
      </c>
      <c r="E30" s="46">
        <v>4529949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4529949</v>
      </c>
      <c r="O30" s="47">
        <f t="shared" si="1"/>
        <v>118.60678658392899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830072</v>
      </c>
      <c r="E31" s="31">
        <f t="shared" si="9"/>
        <v>0</v>
      </c>
      <c r="F31" s="31">
        <f t="shared" si="9"/>
        <v>0</v>
      </c>
      <c r="G31" s="31">
        <f t="shared" si="9"/>
        <v>295152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1125224</v>
      </c>
      <c r="O31" s="43">
        <f t="shared" si="1"/>
        <v>29.461524363103187</v>
      </c>
      <c r="P31" s="10"/>
    </row>
    <row r="32" spans="1:16">
      <c r="A32" s="12"/>
      <c r="B32" s="44">
        <v>569</v>
      </c>
      <c r="C32" s="20" t="s">
        <v>44</v>
      </c>
      <c r="D32" s="46">
        <v>830072</v>
      </c>
      <c r="E32" s="46">
        <v>0</v>
      </c>
      <c r="F32" s="46">
        <v>0</v>
      </c>
      <c r="G32" s="46">
        <v>295152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1125224</v>
      </c>
      <c r="O32" s="47">
        <f t="shared" si="1"/>
        <v>29.461524363103187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SUM(D34:D35)</f>
        <v>2350570</v>
      </c>
      <c r="E33" s="31">
        <f t="shared" si="11"/>
        <v>0</v>
      </c>
      <c r="F33" s="31">
        <f t="shared" si="11"/>
        <v>0</v>
      </c>
      <c r="G33" s="31">
        <f t="shared" si="11"/>
        <v>525416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2875986</v>
      </c>
      <c r="O33" s="43">
        <f t="shared" si="1"/>
        <v>75.301390307124336</v>
      </c>
      <c r="P33" s="9"/>
    </row>
    <row r="34" spans="1:119">
      <c r="A34" s="12"/>
      <c r="B34" s="44">
        <v>572</v>
      </c>
      <c r="C34" s="20" t="s">
        <v>46</v>
      </c>
      <c r="D34" s="46">
        <v>2350570</v>
      </c>
      <c r="E34" s="46">
        <v>0</v>
      </c>
      <c r="F34" s="46">
        <v>0</v>
      </c>
      <c r="G34" s="46">
        <v>489715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2840285</v>
      </c>
      <c r="O34" s="47">
        <f t="shared" si="1"/>
        <v>74.366637865577459</v>
      </c>
      <c r="P34" s="9"/>
    </row>
    <row r="35" spans="1:119">
      <c r="A35" s="12"/>
      <c r="B35" s="44">
        <v>573</v>
      </c>
      <c r="C35" s="20" t="s">
        <v>47</v>
      </c>
      <c r="D35" s="46">
        <v>0</v>
      </c>
      <c r="E35" s="46">
        <v>0</v>
      </c>
      <c r="F35" s="46">
        <v>0</v>
      </c>
      <c r="G35" s="46">
        <v>35701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35701</v>
      </c>
      <c r="O35" s="47">
        <f t="shared" si="1"/>
        <v>0.93475244154688031</v>
      </c>
      <c r="P35" s="9"/>
    </row>
    <row r="36" spans="1:119" ht="15.75">
      <c r="A36" s="28" t="s">
        <v>49</v>
      </c>
      <c r="B36" s="29"/>
      <c r="C36" s="30"/>
      <c r="D36" s="31">
        <f t="shared" ref="D36:M36" si="12">SUM(D37:D38)</f>
        <v>4886907</v>
      </c>
      <c r="E36" s="31">
        <f t="shared" si="12"/>
        <v>77610</v>
      </c>
      <c r="F36" s="31">
        <f t="shared" si="12"/>
        <v>0</v>
      </c>
      <c r="G36" s="31">
        <f t="shared" si="12"/>
        <v>620719</v>
      </c>
      <c r="H36" s="31">
        <f t="shared" si="12"/>
        <v>0</v>
      </c>
      <c r="I36" s="31">
        <f t="shared" si="12"/>
        <v>523174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6108410</v>
      </c>
      <c r="O36" s="43">
        <f t="shared" si="1"/>
        <v>159.93532846333099</v>
      </c>
      <c r="P36" s="9"/>
    </row>
    <row r="37" spans="1:119">
      <c r="A37" s="12"/>
      <c r="B37" s="44">
        <v>581</v>
      </c>
      <c r="C37" s="20" t="s">
        <v>48</v>
      </c>
      <c r="D37" s="46">
        <v>4886907</v>
      </c>
      <c r="E37" s="46">
        <v>77610</v>
      </c>
      <c r="F37" s="46">
        <v>0</v>
      </c>
      <c r="G37" s="46">
        <v>620719</v>
      </c>
      <c r="H37" s="46">
        <v>0</v>
      </c>
      <c r="I37" s="46">
        <v>505132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6090368</v>
      </c>
      <c r="O37" s="47">
        <f t="shared" si="1"/>
        <v>159.46293823475506</v>
      </c>
      <c r="P37" s="9"/>
    </row>
    <row r="38" spans="1:119" ht="15.75" thickBot="1">
      <c r="A38" s="12"/>
      <c r="B38" s="44">
        <v>590</v>
      </c>
      <c r="C38" s="20" t="s">
        <v>76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18042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18042</v>
      </c>
      <c r="O38" s="47">
        <f t="shared" si="1"/>
        <v>0.47239022857591706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SUM(D5,D14,D19,D25,D28,D31,D33,D36)</f>
        <v>49439701</v>
      </c>
      <c r="E39" s="15">
        <f t="shared" si="13"/>
        <v>8739995</v>
      </c>
      <c r="F39" s="15">
        <f t="shared" si="13"/>
        <v>0</v>
      </c>
      <c r="G39" s="15">
        <f t="shared" si="13"/>
        <v>21082664</v>
      </c>
      <c r="H39" s="15">
        <f t="shared" si="13"/>
        <v>0</v>
      </c>
      <c r="I39" s="15">
        <f t="shared" si="13"/>
        <v>20838963</v>
      </c>
      <c r="J39" s="15">
        <f t="shared" si="13"/>
        <v>1900659</v>
      </c>
      <c r="K39" s="15">
        <f t="shared" si="13"/>
        <v>7274500</v>
      </c>
      <c r="L39" s="15">
        <f t="shared" si="13"/>
        <v>0</v>
      </c>
      <c r="M39" s="15">
        <f t="shared" si="13"/>
        <v>0</v>
      </c>
      <c r="N39" s="15">
        <f t="shared" si="10"/>
        <v>109276482</v>
      </c>
      <c r="O39" s="37">
        <f t="shared" si="1"/>
        <v>2861.1651873379938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77</v>
      </c>
      <c r="M41" s="163"/>
      <c r="N41" s="163"/>
      <c r="O41" s="41">
        <v>38193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15507110</v>
      </c>
      <c r="E5" s="26">
        <f t="shared" ref="E5:N5" si="0">SUM(E6:E14)</f>
        <v>4875004</v>
      </c>
      <c r="F5" s="26">
        <f t="shared" si="0"/>
        <v>5370169</v>
      </c>
      <c r="G5" s="26">
        <f t="shared" si="0"/>
        <v>5792</v>
      </c>
      <c r="H5" s="26">
        <f t="shared" si="0"/>
        <v>0</v>
      </c>
      <c r="I5" s="26">
        <f t="shared" si="0"/>
        <v>0</v>
      </c>
      <c r="J5" s="26">
        <f t="shared" si="0"/>
        <v>9833609</v>
      </c>
      <c r="K5" s="26">
        <f t="shared" si="0"/>
        <v>23988683</v>
      </c>
      <c r="L5" s="26">
        <f>SUM(L6:L14)</f>
        <v>0</v>
      </c>
      <c r="M5" s="26">
        <f t="shared" si="0"/>
        <v>620897</v>
      </c>
      <c r="N5" s="26">
        <f t="shared" si="0"/>
        <v>0</v>
      </c>
      <c r="O5" s="27">
        <f>SUM(D5:N5)</f>
        <v>60201264</v>
      </c>
      <c r="P5" s="32">
        <f t="shared" ref="P5:P42" si="1">(O5/P$44)</f>
        <v>1444.4721069174846</v>
      </c>
      <c r="Q5" s="6"/>
    </row>
    <row r="6" spans="1:134">
      <c r="A6" s="12"/>
      <c r="B6" s="44">
        <v>511</v>
      </c>
      <c r="C6" s="20" t="s">
        <v>19</v>
      </c>
      <c r="D6" s="46">
        <v>463979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463979</v>
      </c>
      <c r="P6" s="47">
        <f t="shared" si="1"/>
        <v>11.132735081699739</v>
      </c>
      <c r="Q6" s="9"/>
    </row>
    <row r="7" spans="1:134">
      <c r="A7" s="12"/>
      <c r="B7" s="44">
        <v>512</v>
      </c>
      <c r="C7" s="20" t="s">
        <v>20</v>
      </c>
      <c r="D7" s="46">
        <v>1751615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1751615</v>
      </c>
      <c r="P7" s="47">
        <f t="shared" si="1"/>
        <v>42.028336972430836</v>
      </c>
      <c r="Q7" s="9"/>
    </row>
    <row r="8" spans="1:134">
      <c r="A8" s="12"/>
      <c r="B8" s="44">
        <v>513</v>
      </c>
      <c r="C8" s="20" t="s">
        <v>21</v>
      </c>
      <c r="D8" s="46">
        <v>4181502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4181502</v>
      </c>
      <c r="P8" s="47">
        <f t="shared" si="1"/>
        <v>100.33116587086403</v>
      </c>
      <c r="Q8" s="9"/>
    </row>
    <row r="9" spans="1:134">
      <c r="A9" s="12"/>
      <c r="B9" s="44">
        <v>514</v>
      </c>
      <c r="C9" s="20" t="s">
        <v>22</v>
      </c>
      <c r="D9" s="46">
        <v>1454596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1454596</v>
      </c>
      <c r="P9" s="47">
        <f t="shared" si="1"/>
        <v>34.901648391198982</v>
      </c>
      <c r="Q9" s="9"/>
    </row>
    <row r="10" spans="1:134">
      <c r="A10" s="12"/>
      <c r="B10" s="44">
        <v>515</v>
      </c>
      <c r="C10" s="20" t="s">
        <v>23</v>
      </c>
      <c r="D10" s="46">
        <v>1194562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1194562</v>
      </c>
      <c r="P10" s="47">
        <f t="shared" si="1"/>
        <v>28.662379729827002</v>
      </c>
      <c r="Q10" s="9"/>
    </row>
    <row r="11" spans="1:134">
      <c r="A11" s="12"/>
      <c r="B11" s="44">
        <v>516</v>
      </c>
      <c r="C11" s="20" t="s">
        <v>88</v>
      </c>
      <c r="D11" s="46">
        <v>2499105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2499105</v>
      </c>
      <c r="P11" s="47">
        <f t="shared" si="1"/>
        <v>59.963649015044268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4875004</v>
      </c>
      <c r="F12" s="46">
        <v>5370169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10245173</v>
      </c>
      <c r="P12" s="47">
        <f t="shared" si="1"/>
        <v>245.82318784941336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23988683</v>
      </c>
      <c r="L13" s="46">
        <v>0</v>
      </c>
      <c r="M13" s="46">
        <v>620897</v>
      </c>
      <c r="N13" s="46">
        <v>0</v>
      </c>
      <c r="O13" s="46">
        <f t="shared" si="2"/>
        <v>24609580</v>
      </c>
      <c r="P13" s="47">
        <f t="shared" si="1"/>
        <v>590.48348009693598</v>
      </c>
      <c r="Q13" s="9"/>
    </row>
    <row r="14" spans="1:134">
      <c r="A14" s="12"/>
      <c r="B14" s="44">
        <v>519</v>
      </c>
      <c r="C14" s="20" t="s">
        <v>26</v>
      </c>
      <c r="D14" s="46">
        <v>3961751</v>
      </c>
      <c r="E14" s="46">
        <v>0</v>
      </c>
      <c r="F14" s="46">
        <v>0</v>
      </c>
      <c r="G14" s="46">
        <v>5792</v>
      </c>
      <c r="H14" s="46">
        <v>0</v>
      </c>
      <c r="I14" s="46">
        <v>0</v>
      </c>
      <c r="J14" s="46">
        <v>9833609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13801152</v>
      </c>
      <c r="P14" s="47">
        <f t="shared" si="1"/>
        <v>331.14552391007032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SUM(D16:D19)</f>
        <v>47130240</v>
      </c>
      <c r="E15" s="31">
        <f t="shared" si="3"/>
        <v>7279512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956</v>
      </c>
      <c r="N15" s="31">
        <f t="shared" si="3"/>
        <v>0</v>
      </c>
      <c r="O15" s="42">
        <f>SUM(D15:N15)</f>
        <v>54410708</v>
      </c>
      <c r="P15" s="43">
        <f t="shared" si="1"/>
        <v>1305.5332197614991</v>
      </c>
      <c r="Q15" s="10"/>
    </row>
    <row r="16" spans="1:134">
      <c r="A16" s="12"/>
      <c r="B16" s="44">
        <v>521</v>
      </c>
      <c r="C16" s="20" t="s">
        <v>28</v>
      </c>
      <c r="D16" s="46">
        <v>24628385</v>
      </c>
      <c r="E16" s="46">
        <v>1473624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26102009</v>
      </c>
      <c r="P16" s="47">
        <f t="shared" si="1"/>
        <v>626.29289536195029</v>
      </c>
      <c r="Q16" s="9"/>
    </row>
    <row r="17" spans="1:17">
      <c r="A17" s="12"/>
      <c r="B17" s="44">
        <v>522</v>
      </c>
      <c r="C17" s="20" t="s">
        <v>29</v>
      </c>
      <c r="D17" s="46">
        <v>20750898</v>
      </c>
      <c r="E17" s="46">
        <v>1507997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22258895</v>
      </c>
      <c r="P17" s="47">
        <f t="shared" si="1"/>
        <v>534.08102790507951</v>
      </c>
      <c r="Q17" s="9"/>
    </row>
    <row r="18" spans="1:17">
      <c r="A18" s="12"/>
      <c r="B18" s="44">
        <v>524</v>
      </c>
      <c r="C18" s="20" t="s">
        <v>30</v>
      </c>
      <c r="D18" s="46">
        <v>1213963</v>
      </c>
      <c r="E18" s="46">
        <v>3525348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4739311</v>
      </c>
      <c r="P18" s="47">
        <f t="shared" si="1"/>
        <v>113.71526261487151</v>
      </c>
      <c r="Q18" s="9"/>
    </row>
    <row r="19" spans="1:17">
      <c r="A19" s="12"/>
      <c r="B19" s="44">
        <v>529</v>
      </c>
      <c r="C19" s="20" t="s">
        <v>31</v>
      </c>
      <c r="D19" s="46">
        <v>536994</v>
      </c>
      <c r="E19" s="46">
        <v>772543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956</v>
      </c>
      <c r="N19" s="46">
        <v>0</v>
      </c>
      <c r="O19" s="46">
        <f t="shared" si="4"/>
        <v>1310493</v>
      </c>
      <c r="P19" s="47">
        <f t="shared" si="1"/>
        <v>31.44403387959786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SUM(D21:D25)</f>
        <v>1073551</v>
      </c>
      <c r="E20" s="31">
        <f t="shared" si="5"/>
        <v>100000</v>
      </c>
      <c r="F20" s="31">
        <f t="shared" si="5"/>
        <v>0</v>
      </c>
      <c r="G20" s="31">
        <f t="shared" si="5"/>
        <v>185141</v>
      </c>
      <c r="H20" s="31">
        <f t="shared" si="5"/>
        <v>0</v>
      </c>
      <c r="I20" s="31">
        <f t="shared" si="5"/>
        <v>36235004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37593696</v>
      </c>
      <c r="P20" s="43">
        <f t="shared" si="1"/>
        <v>902.02500179955371</v>
      </c>
      <c r="Q20" s="10"/>
    </row>
    <row r="21" spans="1:17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14217105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8" si="6">SUM(D21:N21)</f>
        <v>14217105</v>
      </c>
      <c r="P21" s="47">
        <f t="shared" si="1"/>
        <v>341.12592077164862</v>
      </c>
      <c r="Q21" s="9"/>
    </row>
    <row r="22" spans="1:17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5985342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5985342</v>
      </c>
      <c r="P22" s="47">
        <f t="shared" si="1"/>
        <v>143.61259207716486</v>
      </c>
      <c r="Q22" s="9"/>
    </row>
    <row r="23" spans="1:17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10335411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10335411</v>
      </c>
      <c r="P23" s="47">
        <f t="shared" si="1"/>
        <v>247.98836288600427</v>
      </c>
      <c r="Q23" s="9"/>
    </row>
    <row r="24" spans="1:17">
      <c r="A24" s="12"/>
      <c r="B24" s="44">
        <v>538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5217420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5217420</v>
      </c>
      <c r="P24" s="47">
        <f t="shared" si="1"/>
        <v>125.18703361566331</v>
      </c>
      <c r="Q24" s="9"/>
    </row>
    <row r="25" spans="1:17">
      <c r="A25" s="12"/>
      <c r="B25" s="44">
        <v>539</v>
      </c>
      <c r="C25" s="20" t="s">
        <v>37</v>
      </c>
      <c r="D25" s="46">
        <v>1073551</v>
      </c>
      <c r="E25" s="46">
        <v>100000</v>
      </c>
      <c r="F25" s="46">
        <v>0</v>
      </c>
      <c r="G25" s="46">
        <v>185141</v>
      </c>
      <c r="H25" s="46">
        <v>0</v>
      </c>
      <c r="I25" s="46">
        <v>479726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1838418</v>
      </c>
      <c r="P25" s="47">
        <f t="shared" si="1"/>
        <v>44.111092449072629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SUM(D27:D29)</f>
        <v>471942</v>
      </c>
      <c r="E26" s="31">
        <f t="shared" si="7"/>
        <v>3426070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3898012</v>
      </c>
      <c r="P26" s="43">
        <f t="shared" si="1"/>
        <v>93.529092784989317</v>
      </c>
      <c r="Q26" s="10"/>
    </row>
    <row r="27" spans="1:17">
      <c r="A27" s="12"/>
      <c r="B27" s="44">
        <v>541</v>
      </c>
      <c r="C27" s="20" t="s">
        <v>39</v>
      </c>
      <c r="D27" s="46">
        <v>0</v>
      </c>
      <c r="E27" s="46">
        <v>2338401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2338401</v>
      </c>
      <c r="P27" s="47">
        <f t="shared" si="1"/>
        <v>56.107709288096551</v>
      </c>
      <c r="Q27" s="9"/>
    </row>
    <row r="28" spans="1:17">
      <c r="A28" s="12"/>
      <c r="B28" s="44">
        <v>544</v>
      </c>
      <c r="C28" s="20" t="s">
        <v>40</v>
      </c>
      <c r="D28" s="46">
        <v>0</v>
      </c>
      <c r="E28" s="46">
        <v>1022098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1022098</v>
      </c>
      <c r="P28" s="47">
        <f t="shared" si="1"/>
        <v>24.5242699810447</v>
      </c>
      <c r="Q28" s="9"/>
    </row>
    <row r="29" spans="1:17">
      <c r="A29" s="12"/>
      <c r="B29" s="44">
        <v>549</v>
      </c>
      <c r="C29" s="20" t="s">
        <v>102</v>
      </c>
      <c r="D29" s="46">
        <v>471942</v>
      </c>
      <c r="E29" s="46">
        <v>65571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537513</v>
      </c>
      <c r="P29" s="47">
        <f t="shared" si="1"/>
        <v>12.897113515848069</v>
      </c>
      <c r="Q29" s="9"/>
    </row>
    <row r="30" spans="1:17" ht="15.75">
      <c r="A30" s="28" t="s">
        <v>41</v>
      </c>
      <c r="B30" s="29"/>
      <c r="C30" s="30"/>
      <c r="D30" s="31">
        <f t="shared" ref="D30:N30" si="8">SUM(D31:D31)</f>
        <v>0</v>
      </c>
      <c r="E30" s="31">
        <f t="shared" si="8"/>
        <v>6585595</v>
      </c>
      <c r="F30" s="31">
        <f t="shared" si="8"/>
        <v>0</v>
      </c>
      <c r="G30" s="31">
        <f t="shared" si="8"/>
        <v>898326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7483921</v>
      </c>
      <c r="P30" s="43">
        <f t="shared" si="1"/>
        <v>179.56957074645487</v>
      </c>
      <c r="Q30" s="10"/>
    </row>
    <row r="31" spans="1:17">
      <c r="A31" s="13"/>
      <c r="B31" s="45">
        <v>559</v>
      </c>
      <c r="C31" s="21" t="s">
        <v>42</v>
      </c>
      <c r="D31" s="46">
        <v>0</v>
      </c>
      <c r="E31" s="46">
        <v>6585595</v>
      </c>
      <c r="F31" s="46">
        <v>0</v>
      </c>
      <c r="G31" s="46">
        <v>898326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7483921</v>
      </c>
      <c r="P31" s="47">
        <f t="shared" si="1"/>
        <v>179.56957074645487</v>
      </c>
      <c r="Q31" s="9"/>
    </row>
    <row r="32" spans="1:17" ht="15.75">
      <c r="A32" s="28" t="s">
        <v>43</v>
      </c>
      <c r="B32" s="29"/>
      <c r="C32" s="30"/>
      <c r="D32" s="31">
        <f t="shared" ref="D32:N32" si="9">SUM(D33:D33)</f>
        <v>1717081</v>
      </c>
      <c r="E32" s="31">
        <f t="shared" si="9"/>
        <v>69333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1786414</v>
      </c>
      <c r="P32" s="43">
        <f t="shared" si="1"/>
        <v>42.863305900136766</v>
      </c>
      <c r="Q32" s="10"/>
    </row>
    <row r="33" spans="1:120">
      <c r="A33" s="12"/>
      <c r="B33" s="44">
        <v>569</v>
      </c>
      <c r="C33" s="20" t="s">
        <v>44</v>
      </c>
      <c r="D33" s="46">
        <v>1717081</v>
      </c>
      <c r="E33" s="46">
        <v>69333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1786414</v>
      </c>
      <c r="P33" s="47">
        <f t="shared" si="1"/>
        <v>42.863305900136766</v>
      </c>
      <c r="Q33" s="9"/>
    </row>
    <row r="34" spans="1:120" ht="15.75">
      <c r="A34" s="28" t="s">
        <v>45</v>
      </c>
      <c r="B34" s="29"/>
      <c r="C34" s="30"/>
      <c r="D34" s="31">
        <f t="shared" ref="D34:N34" si="10">SUM(D35:D38)</f>
        <v>3943558</v>
      </c>
      <c r="E34" s="31">
        <f t="shared" si="10"/>
        <v>49110</v>
      </c>
      <c r="F34" s="31">
        <f t="shared" si="10"/>
        <v>0</v>
      </c>
      <c r="G34" s="31">
        <f t="shared" si="10"/>
        <v>2208593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6201261</v>
      </c>
      <c r="P34" s="43">
        <f t="shared" si="1"/>
        <v>148.793363245915</v>
      </c>
      <c r="Q34" s="9"/>
    </row>
    <row r="35" spans="1:120">
      <c r="A35" s="12"/>
      <c r="B35" s="44">
        <v>572</v>
      </c>
      <c r="C35" s="20" t="s">
        <v>46</v>
      </c>
      <c r="D35" s="46">
        <v>3887704</v>
      </c>
      <c r="E35" s="46">
        <v>45114</v>
      </c>
      <c r="F35" s="46">
        <v>0</v>
      </c>
      <c r="G35" s="46">
        <v>2208593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6141411</v>
      </c>
      <c r="P35" s="47">
        <f t="shared" si="1"/>
        <v>147.35731938479256</v>
      </c>
      <c r="Q35" s="9"/>
    </row>
    <row r="36" spans="1:120">
      <c r="A36" s="12"/>
      <c r="B36" s="44">
        <v>573</v>
      </c>
      <c r="C36" s="20" t="s">
        <v>47</v>
      </c>
      <c r="D36" s="46">
        <v>0</v>
      </c>
      <c r="E36" s="46">
        <v>3996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3996</v>
      </c>
      <c r="P36" s="47">
        <f t="shared" si="1"/>
        <v>9.5880221705017157E-2</v>
      </c>
      <c r="Q36" s="9"/>
    </row>
    <row r="37" spans="1:120">
      <c r="A37" s="12"/>
      <c r="B37" s="44">
        <v>574</v>
      </c>
      <c r="C37" s="20" t="s">
        <v>92</v>
      </c>
      <c r="D37" s="46">
        <v>26195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26195</v>
      </c>
      <c r="P37" s="47">
        <f t="shared" si="1"/>
        <v>0.6285241260167479</v>
      </c>
      <c r="Q37" s="9"/>
    </row>
    <row r="38" spans="1:120">
      <c r="A38" s="12"/>
      <c r="B38" s="44">
        <v>575</v>
      </c>
      <c r="C38" s="20" t="s">
        <v>59</v>
      </c>
      <c r="D38" s="46">
        <v>29659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29659</v>
      </c>
      <c r="P38" s="47">
        <f t="shared" si="1"/>
        <v>0.71163951340067666</v>
      </c>
      <c r="Q38" s="9"/>
    </row>
    <row r="39" spans="1:120" ht="15.75">
      <c r="A39" s="28" t="s">
        <v>49</v>
      </c>
      <c r="B39" s="29"/>
      <c r="C39" s="30"/>
      <c r="D39" s="31">
        <f t="shared" ref="D39:N39" si="11">SUM(D40:D41)</f>
        <v>2829516</v>
      </c>
      <c r="E39" s="31">
        <f t="shared" si="11"/>
        <v>11186044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61326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14076886</v>
      </c>
      <c r="P39" s="43">
        <f t="shared" si="1"/>
        <v>337.76149914821127</v>
      </c>
      <c r="Q39" s="9"/>
    </row>
    <row r="40" spans="1:120">
      <c r="A40" s="12"/>
      <c r="B40" s="44">
        <v>581</v>
      </c>
      <c r="C40" s="20" t="s">
        <v>103</v>
      </c>
      <c r="D40" s="46">
        <v>2829516</v>
      </c>
      <c r="E40" s="46">
        <v>11186044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14015560</v>
      </c>
      <c r="P40" s="47">
        <f t="shared" si="1"/>
        <v>336.29004007006262</v>
      </c>
      <c r="Q40" s="9"/>
    </row>
    <row r="41" spans="1:120" ht="15.75" thickBot="1">
      <c r="A41" s="12"/>
      <c r="B41" s="44">
        <v>591</v>
      </c>
      <c r="C41" s="20" t="s">
        <v>104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61326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2">SUM(D41:N41)</f>
        <v>61326</v>
      </c>
      <c r="P41" s="47">
        <f t="shared" si="1"/>
        <v>1.4714590781486192</v>
      </c>
      <c r="Q41" s="9"/>
    </row>
    <row r="42" spans="1:120" ht="16.5" thickBot="1">
      <c r="A42" s="14" t="s">
        <v>10</v>
      </c>
      <c r="B42" s="23"/>
      <c r="C42" s="22"/>
      <c r="D42" s="15">
        <f>SUM(D5,D15,D20,D26,D30,D32,D34,D39)</f>
        <v>72672998</v>
      </c>
      <c r="E42" s="15">
        <f t="shared" ref="E42:N42" si="13">SUM(E5,E15,E20,E26,E30,E32,E34,E39)</f>
        <v>33570668</v>
      </c>
      <c r="F42" s="15">
        <f t="shared" si="13"/>
        <v>5370169</v>
      </c>
      <c r="G42" s="15">
        <f t="shared" si="13"/>
        <v>3297852</v>
      </c>
      <c r="H42" s="15">
        <f t="shared" si="13"/>
        <v>0</v>
      </c>
      <c r="I42" s="15">
        <f t="shared" si="13"/>
        <v>36296330</v>
      </c>
      <c r="J42" s="15">
        <f t="shared" si="13"/>
        <v>9833609</v>
      </c>
      <c r="K42" s="15">
        <f t="shared" si="13"/>
        <v>23988683</v>
      </c>
      <c r="L42" s="15">
        <f t="shared" si="13"/>
        <v>0</v>
      </c>
      <c r="M42" s="15">
        <f t="shared" si="13"/>
        <v>621853</v>
      </c>
      <c r="N42" s="15">
        <f t="shared" si="13"/>
        <v>0</v>
      </c>
      <c r="O42" s="15">
        <f>SUM(D42:N42)</f>
        <v>185652162</v>
      </c>
      <c r="P42" s="37">
        <f t="shared" si="1"/>
        <v>4454.5471603042442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107</v>
      </c>
      <c r="N44" s="163"/>
      <c r="O44" s="163"/>
      <c r="P44" s="41">
        <v>41677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12630719</v>
      </c>
      <c r="E5" s="26">
        <f t="shared" ref="E5:N5" si="0">SUM(E6:E14)</f>
        <v>4334231</v>
      </c>
      <c r="F5" s="26">
        <f t="shared" si="0"/>
        <v>5376043</v>
      </c>
      <c r="G5" s="26">
        <f t="shared" si="0"/>
        <v>895630</v>
      </c>
      <c r="H5" s="26">
        <f t="shared" si="0"/>
        <v>0</v>
      </c>
      <c r="I5" s="26">
        <f t="shared" si="0"/>
        <v>0</v>
      </c>
      <c r="J5" s="26">
        <f t="shared" si="0"/>
        <v>4528590</v>
      </c>
      <c r="K5" s="26">
        <f t="shared" si="0"/>
        <v>21329895</v>
      </c>
      <c r="L5" s="26">
        <f>SUM(L6:L14)</f>
        <v>0</v>
      </c>
      <c r="M5" s="26">
        <f t="shared" si="0"/>
        <v>608353</v>
      </c>
      <c r="N5" s="26">
        <f t="shared" si="0"/>
        <v>0</v>
      </c>
      <c r="O5" s="27">
        <f>SUM(D5:N5)</f>
        <v>49703461</v>
      </c>
      <c r="P5" s="32">
        <f t="shared" ref="P5:P43" si="1">(O5/P$45)</f>
        <v>1207.6551011978522</v>
      </c>
      <c r="Q5" s="6"/>
    </row>
    <row r="6" spans="1:134">
      <c r="A6" s="12"/>
      <c r="B6" s="44">
        <v>511</v>
      </c>
      <c r="C6" s="20" t="s">
        <v>19</v>
      </c>
      <c r="D6" s="46">
        <v>462035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462035</v>
      </c>
      <c r="P6" s="47">
        <f t="shared" si="1"/>
        <v>11.226158369171708</v>
      </c>
      <c r="Q6" s="9"/>
    </row>
    <row r="7" spans="1:134">
      <c r="A7" s="12"/>
      <c r="B7" s="44">
        <v>512</v>
      </c>
      <c r="C7" s="20" t="s">
        <v>20</v>
      </c>
      <c r="D7" s="46">
        <v>1541710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1541710</v>
      </c>
      <c r="P7" s="47">
        <f t="shared" si="1"/>
        <v>37.459241441310105</v>
      </c>
      <c r="Q7" s="9"/>
    </row>
    <row r="8" spans="1:134">
      <c r="A8" s="12"/>
      <c r="B8" s="44">
        <v>513</v>
      </c>
      <c r="C8" s="20" t="s">
        <v>21</v>
      </c>
      <c r="D8" s="46">
        <v>3172523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3172523</v>
      </c>
      <c r="P8" s="47">
        <f t="shared" si="1"/>
        <v>77.083436596447754</v>
      </c>
      <c r="Q8" s="9"/>
    </row>
    <row r="9" spans="1:134">
      <c r="A9" s="12"/>
      <c r="B9" s="44">
        <v>514</v>
      </c>
      <c r="C9" s="20" t="s">
        <v>22</v>
      </c>
      <c r="D9" s="46">
        <v>1249370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1249370</v>
      </c>
      <c r="P9" s="47">
        <f t="shared" si="1"/>
        <v>30.3561970017251</v>
      </c>
      <c r="Q9" s="9"/>
    </row>
    <row r="10" spans="1:134">
      <c r="A10" s="12"/>
      <c r="B10" s="44">
        <v>515</v>
      </c>
      <c r="C10" s="20" t="s">
        <v>23</v>
      </c>
      <c r="D10" s="46">
        <v>889242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889242</v>
      </c>
      <c r="P10" s="47">
        <f t="shared" si="1"/>
        <v>21.606093738610685</v>
      </c>
      <c r="Q10" s="9"/>
    </row>
    <row r="11" spans="1:134">
      <c r="A11" s="12"/>
      <c r="B11" s="44">
        <v>516</v>
      </c>
      <c r="C11" s="20" t="s">
        <v>88</v>
      </c>
      <c r="D11" s="46">
        <v>2153192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2153192</v>
      </c>
      <c r="P11" s="47">
        <f t="shared" si="1"/>
        <v>52.316543965789535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4334231</v>
      </c>
      <c r="F12" s="46">
        <v>5376043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9710274</v>
      </c>
      <c r="P12" s="47">
        <f t="shared" si="1"/>
        <v>235.93250236897734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21329895</v>
      </c>
      <c r="L13" s="46">
        <v>0</v>
      </c>
      <c r="M13" s="46">
        <v>608353</v>
      </c>
      <c r="N13" s="46">
        <v>0</v>
      </c>
      <c r="O13" s="46">
        <f t="shared" si="2"/>
        <v>21938248</v>
      </c>
      <c r="P13" s="47">
        <f t="shared" si="1"/>
        <v>533.03807371771506</v>
      </c>
      <c r="Q13" s="9"/>
    </row>
    <row r="14" spans="1:134">
      <c r="A14" s="12"/>
      <c r="B14" s="44">
        <v>519</v>
      </c>
      <c r="C14" s="20" t="s">
        <v>26</v>
      </c>
      <c r="D14" s="46">
        <v>3162647</v>
      </c>
      <c r="E14" s="46">
        <v>0</v>
      </c>
      <c r="F14" s="46">
        <v>0</v>
      </c>
      <c r="G14" s="46">
        <v>895630</v>
      </c>
      <c r="H14" s="46">
        <v>0</v>
      </c>
      <c r="I14" s="46">
        <v>0</v>
      </c>
      <c r="J14" s="46">
        <v>4528590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8586867</v>
      </c>
      <c r="P14" s="47">
        <f t="shared" si="1"/>
        <v>208.63685399810481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SUM(D16:D20)</f>
        <v>43024671</v>
      </c>
      <c r="E15" s="31">
        <f t="shared" si="3"/>
        <v>5531447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26" si="4">SUM(D15:N15)</f>
        <v>48556118</v>
      </c>
      <c r="P15" s="43">
        <f t="shared" si="1"/>
        <v>1179.7778749665913</v>
      </c>
      <c r="Q15" s="10"/>
    </row>
    <row r="16" spans="1:134">
      <c r="A16" s="12"/>
      <c r="B16" s="44">
        <v>521</v>
      </c>
      <c r="C16" s="20" t="s">
        <v>28</v>
      </c>
      <c r="D16" s="46">
        <v>23196076</v>
      </c>
      <c r="E16" s="46">
        <v>1205409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24401485</v>
      </c>
      <c r="P16" s="47">
        <f t="shared" si="1"/>
        <v>592.88784410914309</v>
      </c>
      <c r="Q16" s="9"/>
    </row>
    <row r="17" spans="1:17">
      <c r="A17" s="12"/>
      <c r="B17" s="44">
        <v>522</v>
      </c>
      <c r="C17" s="20" t="s">
        <v>29</v>
      </c>
      <c r="D17" s="46">
        <v>18283205</v>
      </c>
      <c r="E17" s="46">
        <v>1325570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19608775</v>
      </c>
      <c r="P17" s="47">
        <f t="shared" si="1"/>
        <v>476.43839444079987</v>
      </c>
      <c r="Q17" s="9"/>
    </row>
    <row r="18" spans="1:17">
      <c r="A18" s="12"/>
      <c r="B18" s="44">
        <v>524</v>
      </c>
      <c r="C18" s="20" t="s">
        <v>30</v>
      </c>
      <c r="D18" s="46">
        <v>966607</v>
      </c>
      <c r="E18" s="46">
        <v>2433685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3400292</v>
      </c>
      <c r="P18" s="47">
        <f t="shared" si="1"/>
        <v>82.617586315815046</v>
      </c>
      <c r="Q18" s="9"/>
    </row>
    <row r="19" spans="1:17">
      <c r="A19" s="12"/>
      <c r="B19" s="44">
        <v>526</v>
      </c>
      <c r="C19" s="20" t="s">
        <v>85</v>
      </c>
      <c r="D19" s="46">
        <v>5269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5269</v>
      </c>
      <c r="P19" s="47">
        <f t="shared" si="1"/>
        <v>0.12802196467186627</v>
      </c>
      <c r="Q19" s="9"/>
    </row>
    <row r="20" spans="1:17">
      <c r="A20" s="12"/>
      <c r="B20" s="44">
        <v>529</v>
      </c>
      <c r="C20" s="20" t="s">
        <v>31</v>
      </c>
      <c r="D20" s="46">
        <v>573514</v>
      </c>
      <c r="E20" s="46">
        <v>566783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1140297</v>
      </c>
      <c r="P20" s="47">
        <f t="shared" si="1"/>
        <v>27.706028136161528</v>
      </c>
      <c r="Q20" s="9"/>
    </row>
    <row r="21" spans="1:17" ht="15.75">
      <c r="A21" s="28" t="s">
        <v>32</v>
      </c>
      <c r="B21" s="29"/>
      <c r="C21" s="30"/>
      <c r="D21" s="31">
        <f t="shared" ref="D21:N21" si="5">SUM(D22:D26)</f>
        <v>1193114</v>
      </c>
      <c r="E21" s="31">
        <f t="shared" si="5"/>
        <v>90000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34969322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36252436</v>
      </c>
      <c r="P21" s="43">
        <f t="shared" si="1"/>
        <v>880.83281094346046</v>
      </c>
      <c r="Q21" s="10"/>
    </row>
    <row r="22" spans="1:17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10584654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10584654</v>
      </c>
      <c r="P22" s="47">
        <f t="shared" si="1"/>
        <v>257.17749107077776</v>
      </c>
      <c r="Q22" s="9"/>
    </row>
    <row r="23" spans="1:17">
      <c r="A23" s="12"/>
      <c r="B23" s="44">
        <v>534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5602541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5602541</v>
      </c>
      <c r="P23" s="47">
        <f t="shared" si="1"/>
        <v>136.12607818840053</v>
      </c>
      <c r="Q23" s="9"/>
    </row>
    <row r="24" spans="1:17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14143673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14143673</v>
      </c>
      <c r="P24" s="47">
        <f t="shared" si="1"/>
        <v>343.65169958937724</v>
      </c>
      <c r="Q24" s="9"/>
    </row>
    <row r="25" spans="1:17">
      <c r="A25" s="12"/>
      <c r="B25" s="44">
        <v>538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4346650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4346650</v>
      </c>
      <c r="P25" s="47">
        <f t="shared" si="1"/>
        <v>105.6114391233569</v>
      </c>
      <c r="Q25" s="9"/>
    </row>
    <row r="26" spans="1:17">
      <c r="A26" s="12"/>
      <c r="B26" s="44">
        <v>539</v>
      </c>
      <c r="C26" s="20" t="s">
        <v>37</v>
      </c>
      <c r="D26" s="46">
        <v>1193114</v>
      </c>
      <c r="E26" s="46">
        <v>90000</v>
      </c>
      <c r="F26" s="46">
        <v>0</v>
      </c>
      <c r="G26" s="46">
        <v>0</v>
      </c>
      <c r="H26" s="46">
        <v>0</v>
      </c>
      <c r="I26" s="46">
        <v>291804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1574918</v>
      </c>
      <c r="P26" s="47">
        <f t="shared" si="1"/>
        <v>38.266102971547973</v>
      </c>
      <c r="Q26" s="9"/>
    </row>
    <row r="27" spans="1:17" ht="15.75">
      <c r="A27" s="28" t="s">
        <v>38</v>
      </c>
      <c r="B27" s="29"/>
      <c r="C27" s="30"/>
      <c r="D27" s="31">
        <f t="shared" ref="D27:N27" si="6">SUM(D28:D30)</f>
        <v>0</v>
      </c>
      <c r="E27" s="31">
        <f t="shared" si="6"/>
        <v>2685535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3" si="7">SUM(D27:N27)</f>
        <v>2685535</v>
      </c>
      <c r="P27" s="43">
        <f t="shared" si="1"/>
        <v>65.25099011103822</v>
      </c>
      <c r="Q27" s="10"/>
    </row>
    <row r="28" spans="1:17">
      <c r="A28" s="12"/>
      <c r="B28" s="44">
        <v>541</v>
      </c>
      <c r="C28" s="20" t="s">
        <v>39</v>
      </c>
      <c r="D28" s="46">
        <v>0</v>
      </c>
      <c r="E28" s="46">
        <v>1659118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1659118</v>
      </c>
      <c r="P28" s="47">
        <f t="shared" si="1"/>
        <v>40.311927497145078</v>
      </c>
      <c r="Q28" s="9"/>
    </row>
    <row r="29" spans="1:17">
      <c r="A29" s="12"/>
      <c r="B29" s="44">
        <v>544</v>
      </c>
      <c r="C29" s="20" t="s">
        <v>40</v>
      </c>
      <c r="D29" s="46">
        <v>0</v>
      </c>
      <c r="E29" s="46">
        <v>808968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808968</v>
      </c>
      <c r="P29" s="47">
        <f t="shared" si="1"/>
        <v>19.65566003353014</v>
      </c>
      <c r="Q29" s="9"/>
    </row>
    <row r="30" spans="1:17">
      <c r="A30" s="12"/>
      <c r="B30" s="44">
        <v>549</v>
      </c>
      <c r="C30" s="20" t="s">
        <v>102</v>
      </c>
      <c r="D30" s="46">
        <v>0</v>
      </c>
      <c r="E30" s="46">
        <v>217449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217449</v>
      </c>
      <c r="P30" s="47">
        <f t="shared" si="1"/>
        <v>5.283402580363</v>
      </c>
      <c r="Q30" s="9"/>
    </row>
    <row r="31" spans="1:17" ht="15.75">
      <c r="A31" s="28" t="s">
        <v>41</v>
      </c>
      <c r="B31" s="29"/>
      <c r="C31" s="30"/>
      <c r="D31" s="31">
        <f t="shared" ref="D31:N31" si="8">SUM(D32:D32)</f>
        <v>0</v>
      </c>
      <c r="E31" s="31">
        <f t="shared" si="8"/>
        <v>6778647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7"/>
        <v>6778647</v>
      </c>
      <c r="P31" s="43">
        <f t="shared" si="1"/>
        <v>164.70216488082221</v>
      </c>
      <c r="Q31" s="10"/>
    </row>
    <row r="32" spans="1:17">
      <c r="A32" s="13"/>
      <c r="B32" s="45">
        <v>559</v>
      </c>
      <c r="C32" s="21" t="s">
        <v>42</v>
      </c>
      <c r="D32" s="46">
        <v>0</v>
      </c>
      <c r="E32" s="46">
        <v>6778647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6778647</v>
      </c>
      <c r="P32" s="47">
        <f t="shared" si="1"/>
        <v>164.70216488082221</v>
      </c>
      <c r="Q32" s="9"/>
    </row>
    <row r="33" spans="1:120" ht="15.75">
      <c r="A33" s="28" t="s">
        <v>43</v>
      </c>
      <c r="B33" s="29"/>
      <c r="C33" s="30"/>
      <c r="D33" s="31">
        <f t="shared" ref="D33:N33" si="9">SUM(D34:D34)</f>
        <v>935933</v>
      </c>
      <c r="E33" s="31">
        <f t="shared" si="9"/>
        <v>442245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1107</v>
      </c>
      <c r="N33" s="31">
        <f t="shared" si="9"/>
        <v>0</v>
      </c>
      <c r="O33" s="31">
        <f t="shared" si="7"/>
        <v>1379285</v>
      </c>
      <c r="P33" s="43">
        <f t="shared" si="1"/>
        <v>33.512768180382437</v>
      </c>
      <c r="Q33" s="10"/>
    </row>
    <row r="34" spans="1:120">
      <c r="A34" s="12"/>
      <c r="B34" s="44">
        <v>569</v>
      </c>
      <c r="C34" s="20" t="s">
        <v>44</v>
      </c>
      <c r="D34" s="46">
        <v>935933</v>
      </c>
      <c r="E34" s="46">
        <v>442245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1107</v>
      </c>
      <c r="N34" s="46">
        <v>0</v>
      </c>
      <c r="O34" s="46">
        <f t="shared" ref="O34:O39" si="10">SUM(D34:N34)</f>
        <v>1379285</v>
      </c>
      <c r="P34" s="47">
        <f t="shared" si="1"/>
        <v>33.512768180382437</v>
      </c>
      <c r="Q34" s="9"/>
    </row>
    <row r="35" spans="1:120" ht="15.75">
      <c r="A35" s="28" t="s">
        <v>45</v>
      </c>
      <c r="B35" s="29"/>
      <c r="C35" s="30"/>
      <c r="D35" s="31">
        <f t="shared" ref="D35:N35" si="11">SUM(D36:D39)</f>
        <v>3550974</v>
      </c>
      <c r="E35" s="31">
        <f t="shared" si="11"/>
        <v>148120</v>
      </c>
      <c r="F35" s="31">
        <f t="shared" si="11"/>
        <v>0</v>
      </c>
      <c r="G35" s="31">
        <f t="shared" si="11"/>
        <v>6624516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10323610</v>
      </c>
      <c r="P35" s="43">
        <f t="shared" si="1"/>
        <v>250.83485190854532</v>
      </c>
      <c r="Q35" s="9"/>
    </row>
    <row r="36" spans="1:120">
      <c r="A36" s="12"/>
      <c r="B36" s="44">
        <v>572</v>
      </c>
      <c r="C36" s="20" t="s">
        <v>46</v>
      </c>
      <c r="D36" s="46">
        <v>3524710</v>
      </c>
      <c r="E36" s="46">
        <v>100990</v>
      </c>
      <c r="F36" s="46">
        <v>0</v>
      </c>
      <c r="G36" s="46">
        <v>6624516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10250216</v>
      </c>
      <c r="P36" s="47">
        <f t="shared" si="1"/>
        <v>249.05158296280098</v>
      </c>
      <c r="Q36" s="9"/>
    </row>
    <row r="37" spans="1:120">
      <c r="A37" s="12"/>
      <c r="B37" s="44">
        <v>573</v>
      </c>
      <c r="C37" s="20" t="s">
        <v>47</v>
      </c>
      <c r="D37" s="46">
        <v>0</v>
      </c>
      <c r="E37" s="46">
        <v>47130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47130</v>
      </c>
      <c r="P37" s="47">
        <f t="shared" si="1"/>
        <v>1.1451271958597566</v>
      </c>
      <c r="Q37" s="9"/>
    </row>
    <row r="38" spans="1:120">
      <c r="A38" s="12"/>
      <c r="B38" s="44">
        <v>574</v>
      </c>
      <c r="C38" s="20" t="s">
        <v>92</v>
      </c>
      <c r="D38" s="46">
        <v>4090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4090</v>
      </c>
      <c r="P38" s="47">
        <f t="shared" si="1"/>
        <v>9.9375561872828436E-2</v>
      </c>
      <c r="Q38" s="9"/>
    </row>
    <row r="39" spans="1:120">
      <c r="A39" s="12"/>
      <c r="B39" s="44">
        <v>575</v>
      </c>
      <c r="C39" s="20" t="s">
        <v>59</v>
      </c>
      <c r="D39" s="46">
        <v>22174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22174</v>
      </c>
      <c r="P39" s="47">
        <f t="shared" si="1"/>
        <v>0.53876618801175979</v>
      </c>
      <c r="Q39" s="9"/>
    </row>
    <row r="40" spans="1:120" ht="15.75">
      <c r="A40" s="28" t="s">
        <v>49</v>
      </c>
      <c r="B40" s="29"/>
      <c r="C40" s="30"/>
      <c r="D40" s="31">
        <f t="shared" ref="D40:N40" si="12">SUM(D41:D42)</f>
        <v>1750627</v>
      </c>
      <c r="E40" s="31">
        <f t="shared" si="12"/>
        <v>1165488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65141</v>
      </c>
      <c r="J40" s="31">
        <f t="shared" si="12"/>
        <v>409677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3390933</v>
      </c>
      <c r="P40" s="43">
        <f t="shared" si="1"/>
        <v>82.390188789270354</v>
      </c>
      <c r="Q40" s="9"/>
    </row>
    <row r="41" spans="1:120">
      <c r="A41" s="12"/>
      <c r="B41" s="44">
        <v>581</v>
      </c>
      <c r="C41" s="20" t="s">
        <v>103</v>
      </c>
      <c r="D41" s="46">
        <v>1750627</v>
      </c>
      <c r="E41" s="46">
        <v>1165488</v>
      </c>
      <c r="F41" s="46">
        <v>0</v>
      </c>
      <c r="G41" s="46">
        <v>0</v>
      </c>
      <c r="H41" s="46">
        <v>0</v>
      </c>
      <c r="I41" s="46">
        <v>0</v>
      </c>
      <c r="J41" s="46">
        <v>409677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3325792</v>
      </c>
      <c r="P41" s="47">
        <f t="shared" si="1"/>
        <v>80.80744466311927</v>
      </c>
      <c r="Q41" s="9"/>
    </row>
    <row r="42" spans="1:120" ht="15.75" thickBot="1">
      <c r="A42" s="12"/>
      <c r="B42" s="44">
        <v>591</v>
      </c>
      <c r="C42" s="20" t="s">
        <v>104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65141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65141</v>
      </c>
      <c r="P42" s="47">
        <f t="shared" si="1"/>
        <v>1.58274412615108</v>
      </c>
      <c r="Q42" s="9"/>
    </row>
    <row r="43" spans="1:120" ht="16.5" thickBot="1">
      <c r="A43" s="14" t="s">
        <v>10</v>
      </c>
      <c r="B43" s="23"/>
      <c r="C43" s="22"/>
      <c r="D43" s="15">
        <f>SUM(D5,D15,D21,D27,D31,D33,D35,D40)</f>
        <v>63086038</v>
      </c>
      <c r="E43" s="15">
        <f t="shared" ref="E43:N43" si="13">SUM(E5,E15,E21,E27,E31,E33,E35,E40)</f>
        <v>21175713</v>
      </c>
      <c r="F43" s="15">
        <f t="shared" si="13"/>
        <v>5376043</v>
      </c>
      <c r="G43" s="15">
        <f t="shared" si="13"/>
        <v>7520146</v>
      </c>
      <c r="H43" s="15">
        <f t="shared" si="13"/>
        <v>0</v>
      </c>
      <c r="I43" s="15">
        <f t="shared" si="13"/>
        <v>35034463</v>
      </c>
      <c r="J43" s="15">
        <f t="shared" si="13"/>
        <v>4938267</v>
      </c>
      <c r="K43" s="15">
        <f t="shared" si="13"/>
        <v>21329895</v>
      </c>
      <c r="L43" s="15">
        <f t="shared" si="13"/>
        <v>0</v>
      </c>
      <c r="M43" s="15">
        <f t="shared" si="13"/>
        <v>609460</v>
      </c>
      <c r="N43" s="15">
        <f t="shared" si="13"/>
        <v>0</v>
      </c>
      <c r="O43" s="15">
        <f>SUM(D43:N43)</f>
        <v>159070025</v>
      </c>
      <c r="P43" s="37">
        <f t="shared" si="1"/>
        <v>3864.9567509779627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105</v>
      </c>
      <c r="N45" s="163"/>
      <c r="O45" s="163"/>
      <c r="P45" s="41">
        <v>41157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55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12917169</v>
      </c>
      <c r="E5" s="26">
        <f t="shared" ref="E5:M5" si="0">SUM(E6:E14)</f>
        <v>1640976</v>
      </c>
      <c r="F5" s="26">
        <f t="shared" si="0"/>
        <v>5380544</v>
      </c>
      <c r="G5" s="26">
        <f t="shared" si="0"/>
        <v>66453</v>
      </c>
      <c r="H5" s="26">
        <f t="shared" si="0"/>
        <v>0</v>
      </c>
      <c r="I5" s="26">
        <f t="shared" si="0"/>
        <v>0</v>
      </c>
      <c r="J5" s="26">
        <f t="shared" si="0"/>
        <v>4692748</v>
      </c>
      <c r="K5" s="26">
        <f t="shared" si="0"/>
        <v>21658558</v>
      </c>
      <c r="L5" s="26">
        <f t="shared" si="0"/>
        <v>0</v>
      </c>
      <c r="M5" s="26">
        <f t="shared" si="0"/>
        <v>0</v>
      </c>
      <c r="N5" s="27">
        <f>SUM(D5:M5)</f>
        <v>46356448</v>
      </c>
      <c r="O5" s="32">
        <f t="shared" ref="O5:O42" si="1">(N5/O$44)</f>
        <v>1160.5068969833521</v>
      </c>
      <c r="P5" s="6"/>
    </row>
    <row r="6" spans="1:133">
      <c r="A6" s="12"/>
      <c r="B6" s="44">
        <v>511</v>
      </c>
      <c r="C6" s="20" t="s">
        <v>19</v>
      </c>
      <c r="D6" s="46">
        <v>445967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445967</v>
      </c>
      <c r="O6" s="47">
        <f t="shared" si="1"/>
        <v>11.164526223557392</v>
      </c>
      <c r="P6" s="9"/>
    </row>
    <row r="7" spans="1:133">
      <c r="A7" s="12"/>
      <c r="B7" s="44">
        <v>512</v>
      </c>
      <c r="C7" s="20" t="s">
        <v>20</v>
      </c>
      <c r="D7" s="46">
        <v>1468717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1468717</v>
      </c>
      <c r="O7" s="47">
        <f t="shared" si="1"/>
        <v>36.768481662285645</v>
      </c>
      <c r="P7" s="9"/>
    </row>
    <row r="8" spans="1:133">
      <c r="A8" s="12"/>
      <c r="B8" s="44">
        <v>513</v>
      </c>
      <c r="C8" s="20" t="s">
        <v>21</v>
      </c>
      <c r="D8" s="46">
        <v>2856539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2856539</v>
      </c>
      <c r="O8" s="47">
        <f t="shared" si="1"/>
        <v>71.511803730128932</v>
      </c>
      <c r="P8" s="9"/>
    </row>
    <row r="9" spans="1:133">
      <c r="A9" s="12"/>
      <c r="B9" s="44">
        <v>514</v>
      </c>
      <c r="C9" s="20" t="s">
        <v>22</v>
      </c>
      <c r="D9" s="46">
        <v>1189401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1189401</v>
      </c>
      <c r="O9" s="47">
        <f t="shared" si="1"/>
        <v>29.775966954562524</v>
      </c>
      <c r="P9" s="9"/>
    </row>
    <row r="10" spans="1:133">
      <c r="A10" s="12"/>
      <c r="B10" s="44">
        <v>515</v>
      </c>
      <c r="C10" s="20" t="s">
        <v>23</v>
      </c>
      <c r="D10" s="46">
        <v>779798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779798</v>
      </c>
      <c r="O10" s="47">
        <f t="shared" si="1"/>
        <v>19.521792464638878</v>
      </c>
      <c r="P10" s="9"/>
    </row>
    <row r="11" spans="1:133">
      <c r="A11" s="12"/>
      <c r="B11" s="44">
        <v>516</v>
      </c>
      <c r="C11" s="20" t="s">
        <v>88</v>
      </c>
      <c r="D11" s="46">
        <v>2128896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2128896</v>
      </c>
      <c r="O11" s="47">
        <f t="shared" si="1"/>
        <v>53.295681562147955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1640976</v>
      </c>
      <c r="F12" s="46">
        <v>5380544</v>
      </c>
      <c r="G12" s="46">
        <v>66453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7087973</v>
      </c>
      <c r="O12" s="47">
        <f t="shared" si="1"/>
        <v>177.44330955063211</v>
      </c>
      <c r="P12" s="9"/>
    </row>
    <row r="13" spans="1:133">
      <c r="A13" s="12"/>
      <c r="B13" s="44">
        <v>518</v>
      </c>
      <c r="C13" s="20" t="s">
        <v>25</v>
      </c>
      <c r="D13" s="46">
        <v>595141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21658558</v>
      </c>
      <c r="L13" s="46">
        <v>0</v>
      </c>
      <c r="M13" s="46">
        <v>0</v>
      </c>
      <c r="N13" s="46">
        <f t="shared" si="2"/>
        <v>22253699</v>
      </c>
      <c r="O13" s="47">
        <f t="shared" si="1"/>
        <v>557.10849918638132</v>
      </c>
      <c r="P13" s="9"/>
    </row>
    <row r="14" spans="1:133">
      <c r="A14" s="12"/>
      <c r="B14" s="44">
        <v>519</v>
      </c>
      <c r="C14" s="20" t="s">
        <v>66</v>
      </c>
      <c r="D14" s="46">
        <v>3452710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4692748</v>
      </c>
      <c r="K14" s="46">
        <v>0</v>
      </c>
      <c r="L14" s="46">
        <v>0</v>
      </c>
      <c r="M14" s="46">
        <v>0</v>
      </c>
      <c r="N14" s="46">
        <f t="shared" si="2"/>
        <v>8145458</v>
      </c>
      <c r="O14" s="47">
        <f t="shared" si="1"/>
        <v>203.9168356490174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SUM(D16:D20)</f>
        <v>42074564</v>
      </c>
      <c r="E15" s="31">
        <f t="shared" si="3"/>
        <v>5126462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6" si="4">SUM(D15:M15)</f>
        <v>47201026</v>
      </c>
      <c r="O15" s="43">
        <f t="shared" si="1"/>
        <v>1181.6504193265741</v>
      </c>
      <c r="P15" s="10"/>
    </row>
    <row r="16" spans="1:133">
      <c r="A16" s="12"/>
      <c r="B16" s="44">
        <v>521</v>
      </c>
      <c r="C16" s="20" t="s">
        <v>28</v>
      </c>
      <c r="D16" s="46">
        <v>22342423</v>
      </c>
      <c r="E16" s="46">
        <v>1505522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23847945</v>
      </c>
      <c r="O16" s="47">
        <f t="shared" si="1"/>
        <v>597.01952684941796</v>
      </c>
      <c r="P16" s="9"/>
    </row>
    <row r="17" spans="1:16">
      <c r="A17" s="12"/>
      <c r="B17" s="44">
        <v>522</v>
      </c>
      <c r="C17" s="20" t="s">
        <v>29</v>
      </c>
      <c r="D17" s="46">
        <v>14791222</v>
      </c>
      <c r="E17" s="46">
        <v>654859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15446081</v>
      </c>
      <c r="O17" s="47">
        <f t="shared" si="1"/>
        <v>386.68371510827387</v>
      </c>
      <c r="P17" s="9"/>
    </row>
    <row r="18" spans="1:16">
      <c r="A18" s="12"/>
      <c r="B18" s="44">
        <v>524</v>
      </c>
      <c r="C18" s="20" t="s">
        <v>30</v>
      </c>
      <c r="D18" s="46">
        <v>872301</v>
      </c>
      <c r="E18" s="46">
        <v>2438741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3311042</v>
      </c>
      <c r="O18" s="47">
        <f t="shared" si="1"/>
        <v>82.890023782701221</v>
      </c>
      <c r="P18" s="9"/>
    </row>
    <row r="19" spans="1:16">
      <c r="A19" s="12"/>
      <c r="B19" s="44">
        <v>526</v>
      </c>
      <c r="C19" s="20" t="s">
        <v>85</v>
      </c>
      <c r="D19" s="46">
        <v>3506833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3506833</v>
      </c>
      <c r="O19" s="47">
        <f t="shared" si="1"/>
        <v>87.791538365252222</v>
      </c>
      <c r="P19" s="9"/>
    </row>
    <row r="20" spans="1:16">
      <c r="A20" s="12"/>
      <c r="B20" s="44">
        <v>529</v>
      </c>
      <c r="C20" s="20" t="s">
        <v>31</v>
      </c>
      <c r="D20" s="46">
        <v>561785</v>
      </c>
      <c r="E20" s="46">
        <v>527340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1089125</v>
      </c>
      <c r="O20" s="47">
        <f t="shared" si="1"/>
        <v>27.265615220928776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SUM(D22:D26)</f>
        <v>1206611</v>
      </c>
      <c r="E21" s="31">
        <f t="shared" si="5"/>
        <v>130771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30154764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31492146</v>
      </c>
      <c r="O21" s="43">
        <f t="shared" si="1"/>
        <v>788.38768306421332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8798042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8798042</v>
      </c>
      <c r="O22" s="47">
        <f t="shared" si="1"/>
        <v>220.253899111278</v>
      </c>
      <c r="P22" s="9"/>
    </row>
    <row r="23" spans="1:16">
      <c r="A23" s="12"/>
      <c r="B23" s="44">
        <v>534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5161326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5161326</v>
      </c>
      <c r="O23" s="47">
        <f t="shared" si="1"/>
        <v>129.21081487044685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12256705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12256705</v>
      </c>
      <c r="O24" s="47">
        <f t="shared" si="1"/>
        <v>306.83952935286021</v>
      </c>
      <c r="P24" s="9"/>
    </row>
    <row r="25" spans="1:16">
      <c r="A25" s="12"/>
      <c r="B25" s="44">
        <v>538</v>
      </c>
      <c r="C25" s="20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3688769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3688769</v>
      </c>
      <c r="O25" s="47">
        <f t="shared" si="1"/>
        <v>92.346201026411322</v>
      </c>
      <c r="P25" s="9"/>
    </row>
    <row r="26" spans="1:16">
      <c r="A26" s="12"/>
      <c r="B26" s="44">
        <v>539</v>
      </c>
      <c r="C26" s="20" t="s">
        <v>37</v>
      </c>
      <c r="D26" s="46">
        <v>1206611</v>
      </c>
      <c r="E26" s="46">
        <v>130771</v>
      </c>
      <c r="F26" s="46">
        <v>0</v>
      </c>
      <c r="G26" s="46">
        <v>0</v>
      </c>
      <c r="H26" s="46">
        <v>0</v>
      </c>
      <c r="I26" s="46">
        <v>249922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1587304</v>
      </c>
      <c r="O26" s="47">
        <f t="shared" si="1"/>
        <v>39.737238703216924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SUM(D28:D29)</f>
        <v>0</v>
      </c>
      <c r="E27" s="31">
        <f t="shared" si="6"/>
        <v>2318218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2" si="7">SUM(D27:M27)</f>
        <v>2318218</v>
      </c>
      <c r="O27" s="43">
        <f t="shared" si="1"/>
        <v>58.035248466641633</v>
      </c>
      <c r="P27" s="10"/>
    </row>
    <row r="28" spans="1:16">
      <c r="A28" s="12"/>
      <c r="B28" s="44">
        <v>541</v>
      </c>
      <c r="C28" s="20" t="s">
        <v>69</v>
      </c>
      <c r="D28" s="46">
        <v>0</v>
      </c>
      <c r="E28" s="46">
        <v>1520957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1520957</v>
      </c>
      <c r="O28" s="47">
        <f t="shared" si="1"/>
        <v>38.076279884841661</v>
      </c>
      <c r="P28" s="9"/>
    </row>
    <row r="29" spans="1:16">
      <c r="A29" s="12"/>
      <c r="B29" s="44">
        <v>544</v>
      </c>
      <c r="C29" s="20" t="s">
        <v>89</v>
      </c>
      <c r="D29" s="46">
        <v>0</v>
      </c>
      <c r="E29" s="46">
        <v>797261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797261</v>
      </c>
      <c r="O29" s="47">
        <f t="shared" si="1"/>
        <v>19.958968581799976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SUM(D31:D31)</f>
        <v>0</v>
      </c>
      <c r="E30" s="31">
        <f t="shared" si="8"/>
        <v>7656944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7656944</v>
      </c>
      <c r="O30" s="43">
        <f t="shared" si="1"/>
        <v>191.68716985855551</v>
      </c>
      <c r="P30" s="10"/>
    </row>
    <row r="31" spans="1:16">
      <c r="A31" s="13"/>
      <c r="B31" s="45">
        <v>559</v>
      </c>
      <c r="C31" s="21" t="s">
        <v>42</v>
      </c>
      <c r="D31" s="46">
        <v>0</v>
      </c>
      <c r="E31" s="46">
        <v>7656944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7656944</v>
      </c>
      <c r="O31" s="47">
        <f t="shared" si="1"/>
        <v>191.68716985855551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898600</v>
      </c>
      <c r="E32" s="31">
        <f t="shared" si="9"/>
        <v>416485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1315085</v>
      </c>
      <c r="O32" s="43">
        <f t="shared" si="1"/>
        <v>32.922393290774814</v>
      </c>
      <c r="P32" s="10"/>
    </row>
    <row r="33" spans="1:119">
      <c r="A33" s="12"/>
      <c r="B33" s="44">
        <v>569</v>
      </c>
      <c r="C33" s="20" t="s">
        <v>44</v>
      </c>
      <c r="D33" s="46">
        <v>898600</v>
      </c>
      <c r="E33" s="46">
        <v>416485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1315085</v>
      </c>
      <c r="O33" s="47">
        <f t="shared" si="1"/>
        <v>32.922393290774814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SUM(D35:D38)</f>
        <v>3531300</v>
      </c>
      <c r="E34" s="31">
        <f t="shared" si="11"/>
        <v>13800</v>
      </c>
      <c r="F34" s="31">
        <f t="shared" si="11"/>
        <v>0</v>
      </c>
      <c r="G34" s="31">
        <f t="shared" si="11"/>
        <v>7121364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10666464</v>
      </c>
      <c r="O34" s="43">
        <f t="shared" si="1"/>
        <v>267.02876455125801</v>
      </c>
      <c r="P34" s="9"/>
    </row>
    <row r="35" spans="1:119">
      <c r="A35" s="12"/>
      <c r="B35" s="44">
        <v>572</v>
      </c>
      <c r="C35" s="20" t="s">
        <v>70</v>
      </c>
      <c r="D35" s="46">
        <v>3435014</v>
      </c>
      <c r="E35" s="46">
        <v>11980</v>
      </c>
      <c r="F35" s="46">
        <v>0</v>
      </c>
      <c r="G35" s="46">
        <v>7121364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10568358</v>
      </c>
      <c r="O35" s="47">
        <f t="shared" si="1"/>
        <v>264.57273751408184</v>
      </c>
      <c r="P35" s="9"/>
    </row>
    <row r="36" spans="1:119">
      <c r="A36" s="12"/>
      <c r="B36" s="44">
        <v>573</v>
      </c>
      <c r="C36" s="20" t="s">
        <v>47</v>
      </c>
      <c r="D36" s="46">
        <v>0</v>
      </c>
      <c r="E36" s="46">
        <v>1820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1820</v>
      </c>
      <c r="O36" s="47">
        <f t="shared" si="1"/>
        <v>4.5562648641882586E-2</v>
      </c>
      <c r="P36" s="9"/>
    </row>
    <row r="37" spans="1:119">
      <c r="A37" s="12"/>
      <c r="B37" s="44">
        <v>574</v>
      </c>
      <c r="C37" s="20" t="s">
        <v>92</v>
      </c>
      <c r="D37" s="46">
        <v>44496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44496</v>
      </c>
      <c r="O37" s="47">
        <f t="shared" si="1"/>
        <v>1.1139316560270371</v>
      </c>
      <c r="P37" s="9"/>
    </row>
    <row r="38" spans="1:119">
      <c r="A38" s="12"/>
      <c r="B38" s="44">
        <v>575</v>
      </c>
      <c r="C38" s="20" t="s">
        <v>95</v>
      </c>
      <c r="D38" s="46">
        <v>51790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51790</v>
      </c>
      <c r="O38" s="47">
        <f t="shared" si="1"/>
        <v>1.2965327325071974</v>
      </c>
      <c r="P38" s="9"/>
    </row>
    <row r="39" spans="1:119" ht="15.75">
      <c r="A39" s="28" t="s">
        <v>71</v>
      </c>
      <c r="B39" s="29"/>
      <c r="C39" s="30"/>
      <c r="D39" s="31">
        <f t="shared" ref="D39:M39" si="12">SUM(D40:D41)</f>
        <v>1562321</v>
      </c>
      <c r="E39" s="31">
        <f t="shared" si="12"/>
        <v>1287896</v>
      </c>
      <c r="F39" s="31">
        <f t="shared" si="12"/>
        <v>0</v>
      </c>
      <c r="G39" s="31">
        <f t="shared" si="12"/>
        <v>800000</v>
      </c>
      <c r="H39" s="31">
        <f t="shared" si="12"/>
        <v>0</v>
      </c>
      <c r="I39" s="31">
        <f t="shared" si="12"/>
        <v>384775</v>
      </c>
      <c r="J39" s="31">
        <f t="shared" si="12"/>
        <v>89727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4124719</v>
      </c>
      <c r="O39" s="43">
        <f t="shared" si="1"/>
        <v>103.25995744148204</v>
      </c>
      <c r="P39" s="9"/>
    </row>
    <row r="40" spans="1:119">
      <c r="A40" s="12"/>
      <c r="B40" s="44">
        <v>581</v>
      </c>
      <c r="C40" s="20" t="s">
        <v>72</v>
      </c>
      <c r="D40" s="46">
        <v>1562321</v>
      </c>
      <c r="E40" s="46">
        <v>1287896</v>
      </c>
      <c r="F40" s="46">
        <v>0</v>
      </c>
      <c r="G40" s="46">
        <v>800000</v>
      </c>
      <c r="H40" s="46">
        <v>0</v>
      </c>
      <c r="I40" s="46">
        <v>306029</v>
      </c>
      <c r="J40" s="46">
        <v>89727</v>
      </c>
      <c r="K40" s="46">
        <v>0</v>
      </c>
      <c r="L40" s="46">
        <v>0</v>
      </c>
      <c r="M40" s="46">
        <v>0</v>
      </c>
      <c r="N40" s="46">
        <f>SUM(D40:M40)</f>
        <v>4045973</v>
      </c>
      <c r="O40" s="47">
        <f t="shared" si="1"/>
        <v>101.28859682062837</v>
      </c>
      <c r="P40" s="9"/>
    </row>
    <row r="41" spans="1:119" ht="15.75" thickBot="1">
      <c r="A41" s="12"/>
      <c r="B41" s="44">
        <v>591</v>
      </c>
      <c r="C41" s="20" t="s">
        <v>96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78746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78746</v>
      </c>
      <c r="O41" s="47">
        <f t="shared" si="1"/>
        <v>1.9713606208536738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SUM(D5,D15,D21,D27,D30,D32,D34,D39)</f>
        <v>62190565</v>
      </c>
      <c r="E42" s="15">
        <f t="shared" si="13"/>
        <v>18591552</v>
      </c>
      <c r="F42" s="15">
        <f t="shared" si="13"/>
        <v>5380544</v>
      </c>
      <c r="G42" s="15">
        <f t="shared" si="13"/>
        <v>7987817</v>
      </c>
      <c r="H42" s="15">
        <f t="shared" si="13"/>
        <v>0</v>
      </c>
      <c r="I42" s="15">
        <f t="shared" si="13"/>
        <v>30539539</v>
      </c>
      <c r="J42" s="15">
        <f t="shared" si="13"/>
        <v>4782475</v>
      </c>
      <c r="K42" s="15">
        <f t="shared" si="13"/>
        <v>21658558</v>
      </c>
      <c r="L42" s="15">
        <f t="shared" si="13"/>
        <v>0</v>
      </c>
      <c r="M42" s="15">
        <f t="shared" si="13"/>
        <v>0</v>
      </c>
      <c r="N42" s="15">
        <f>SUM(D42:M42)</f>
        <v>151131050</v>
      </c>
      <c r="O42" s="37">
        <f t="shared" si="1"/>
        <v>3783.4785329828514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97</v>
      </c>
      <c r="M44" s="163"/>
      <c r="N44" s="163"/>
      <c r="O44" s="41">
        <v>39945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12455366</v>
      </c>
      <c r="E5" s="26">
        <f t="shared" ref="E5:M5" si="0">SUM(E6:E14)</f>
        <v>1642016</v>
      </c>
      <c r="F5" s="26">
        <f t="shared" si="0"/>
        <v>5378793</v>
      </c>
      <c r="G5" s="26">
        <f t="shared" si="0"/>
        <v>0</v>
      </c>
      <c r="H5" s="26">
        <f t="shared" si="0"/>
        <v>0</v>
      </c>
      <c r="I5" s="26">
        <f t="shared" si="0"/>
        <v>94580</v>
      </c>
      <c r="J5" s="26">
        <f t="shared" si="0"/>
        <v>5776999</v>
      </c>
      <c r="K5" s="26">
        <f t="shared" si="0"/>
        <v>20608200</v>
      </c>
      <c r="L5" s="26">
        <f t="shared" si="0"/>
        <v>0</v>
      </c>
      <c r="M5" s="26">
        <f t="shared" si="0"/>
        <v>0</v>
      </c>
      <c r="N5" s="27">
        <f>SUM(D5:M5)</f>
        <v>45955954</v>
      </c>
      <c r="O5" s="32">
        <f t="shared" ref="O5:O41" si="1">(N5/O$43)</f>
        <v>1153.6866495958227</v>
      </c>
      <c r="P5" s="6"/>
    </row>
    <row r="6" spans="1:133">
      <c r="A6" s="12"/>
      <c r="B6" s="44">
        <v>511</v>
      </c>
      <c r="C6" s="20" t="s">
        <v>19</v>
      </c>
      <c r="D6" s="46">
        <v>645596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645596</v>
      </c>
      <c r="O6" s="47">
        <f t="shared" si="1"/>
        <v>16.207159712808153</v>
      </c>
      <c r="P6" s="9"/>
    </row>
    <row r="7" spans="1:133">
      <c r="A7" s="12"/>
      <c r="B7" s="44">
        <v>512</v>
      </c>
      <c r="C7" s="20" t="s">
        <v>20</v>
      </c>
      <c r="D7" s="46">
        <v>1610426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1610426</v>
      </c>
      <c r="O7" s="47">
        <f t="shared" si="1"/>
        <v>40.428427976100821</v>
      </c>
      <c r="P7" s="9"/>
    </row>
    <row r="8" spans="1:133">
      <c r="A8" s="12"/>
      <c r="B8" s="44">
        <v>513</v>
      </c>
      <c r="C8" s="20" t="s">
        <v>21</v>
      </c>
      <c r="D8" s="46">
        <v>3026356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1769124</v>
      </c>
      <c r="L8" s="46">
        <v>0</v>
      </c>
      <c r="M8" s="46">
        <v>0</v>
      </c>
      <c r="N8" s="46">
        <f t="shared" si="2"/>
        <v>4795480</v>
      </c>
      <c r="O8" s="47">
        <f t="shared" si="1"/>
        <v>120.38660440829442</v>
      </c>
      <c r="P8" s="9"/>
    </row>
    <row r="9" spans="1:133">
      <c r="A9" s="12"/>
      <c r="B9" s="44">
        <v>514</v>
      </c>
      <c r="C9" s="20" t="s">
        <v>22</v>
      </c>
      <c r="D9" s="46">
        <v>1177414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1177414</v>
      </c>
      <c r="O9" s="47">
        <f t="shared" si="1"/>
        <v>29.558015765426521</v>
      </c>
      <c r="P9" s="9"/>
    </row>
    <row r="10" spans="1:133">
      <c r="A10" s="12"/>
      <c r="B10" s="44">
        <v>515</v>
      </c>
      <c r="C10" s="20" t="s">
        <v>23</v>
      </c>
      <c r="D10" s="46">
        <v>1007760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1007760</v>
      </c>
      <c r="O10" s="47">
        <f t="shared" si="1"/>
        <v>25.298990811869256</v>
      </c>
      <c r="P10" s="9"/>
    </row>
    <row r="11" spans="1:133">
      <c r="A11" s="12"/>
      <c r="B11" s="44">
        <v>516</v>
      </c>
      <c r="C11" s="20" t="s">
        <v>88</v>
      </c>
      <c r="D11" s="46">
        <v>2143448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2143448</v>
      </c>
      <c r="O11" s="47">
        <f t="shared" si="1"/>
        <v>53.809509464276751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1642016</v>
      </c>
      <c r="F12" s="46">
        <v>5378793</v>
      </c>
      <c r="G12" s="46">
        <v>0</v>
      </c>
      <c r="H12" s="46">
        <v>0</v>
      </c>
      <c r="I12" s="46">
        <v>94580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7115389</v>
      </c>
      <c r="O12" s="47">
        <f t="shared" si="1"/>
        <v>178.62602299543104</v>
      </c>
      <c r="P12" s="9"/>
    </row>
    <row r="13" spans="1:133">
      <c r="A13" s="12"/>
      <c r="B13" s="44">
        <v>518</v>
      </c>
      <c r="C13" s="20" t="s">
        <v>25</v>
      </c>
      <c r="D13" s="46">
        <v>584053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18839076</v>
      </c>
      <c r="L13" s="46">
        <v>0</v>
      </c>
      <c r="M13" s="46">
        <v>0</v>
      </c>
      <c r="N13" s="46">
        <f t="shared" si="2"/>
        <v>19423129</v>
      </c>
      <c r="O13" s="47">
        <f t="shared" si="1"/>
        <v>487.60177235527436</v>
      </c>
      <c r="P13" s="9"/>
    </row>
    <row r="14" spans="1:133">
      <c r="A14" s="12"/>
      <c r="B14" s="44">
        <v>519</v>
      </c>
      <c r="C14" s="20" t="s">
        <v>66</v>
      </c>
      <c r="D14" s="46">
        <v>2260313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5776999</v>
      </c>
      <c r="K14" s="46">
        <v>0</v>
      </c>
      <c r="L14" s="46">
        <v>0</v>
      </c>
      <c r="M14" s="46">
        <v>0</v>
      </c>
      <c r="N14" s="46">
        <f t="shared" si="2"/>
        <v>8037312</v>
      </c>
      <c r="O14" s="47">
        <f t="shared" si="1"/>
        <v>201.77014610634131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SUM(D16:D20)</f>
        <v>40508633</v>
      </c>
      <c r="E15" s="31">
        <f t="shared" si="3"/>
        <v>5241315</v>
      </c>
      <c r="F15" s="31">
        <f t="shared" si="3"/>
        <v>0</v>
      </c>
      <c r="G15" s="31">
        <f t="shared" si="3"/>
        <v>44715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1" si="4">SUM(D15:M15)</f>
        <v>45794663</v>
      </c>
      <c r="O15" s="43">
        <f t="shared" si="1"/>
        <v>1149.6375709193151</v>
      </c>
      <c r="P15" s="10"/>
    </row>
    <row r="16" spans="1:133">
      <c r="A16" s="12"/>
      <c r="B16" s="44">
        <v>521</v>
      </c>
      <c r="C16" s="20" t="s">
        <v>28</v>
      </c>
      <c r="D16" s="46">
        <v>23310526</v>
      </c>
      <c r="E16" s="46">
        <v>1516666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24827192</v>
      </c>
      <c r="O16" s="47">
        <f t="shared" si="1"/>
        <v>623.26635537480547</v>
      </c>
      <c r="P16" s="9"/>
    </row>
    <row r="17" spans="1:16">
      <c r="A17" s="12"/>
      <c r="B17" s="44">
        <v>522</v>
      </c>
      <c r="C17" s="20" t="s">
        <v>29</v>
      </c>
      <c r="D17" s="46">
        <v>10017135</v>
      </c>
      <c r="E17" s="46">
        <v>93488</v>
      </c>
      <c r="F17" s="46">
        <v>0</v>
      </c>
      <c r="G17" s="46">
        <v>44715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10155338</v>
      </c>
      <c r="O17" s="47">
        <f t="shared" si="1"/>
        <v>254.94145704674398</v>
      </c>
      <c r="P17" s="9"/>
    </row>
    <row r="18" spans="1:16">
      <c r="A18" s="12"/>
      <c r="B18" s="44">
        <v>524</v>
      </c>
      <c r="C18" s="20" t="s">
        <v>30</v>
      </c>
      <c r="D18" s="46">
        <v>880568</v>
      </c>
      <c r="E18" s="46">
        <v>2874216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3754784</v>
      </c>
      <c r="O18" s="47">
        <f t="shared" si="1"/>
        <v>94.260782246322236</v>
      </c>
      <c r="P18" s="9"/>
    </row>
    <row r="19" spans="1:16">
      <c r="A19" s="12"/>
      <c r="B19" s="44">
        <v>526</v>
      </c>
      <c r="C19" s="20" t="s">
        <v>85</v>
      </c>
      <c r="D19" s="46">
        <v>6300404</v>
      </c>
      <c r="E19" s="46">
        <v>55500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6355904</v>
      </c>
      <c r="O19" s="47">
        <f t="shared" si="1"/>
        <v>159.5597730581915</v>
      </c>
      <c r="P19" s="9"/>
    </row>
    <row r="20" spans="1:16">
      <c r="A20" s="12"/>
      <c r="B20" s="44">
        <v>529</v>
      </c>
      <c r="C20" s="20" t="s">
        <v>31</v>
      </c>
      <c r="D20" s="46">
        <v>0</v>
      </c>
      <c r="E20" s="46">
        <v>701445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701445</v>
      </c>
      <c r="O20" s="47">
        <f t="shared" si="1"/>
        <v>17.609203193251997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SUM(D22:D27)</f>
        <v>1898774</v>
      </c>
      <c r="E21" s="31">
        <f t="shared" si="5"/>
        <v>20288</v>
      </c>
      <c r="F21" s="31">
        <f t="shared" si="5"/>
        <v>0</v>
      </c>
      <c r="G21" s="31">
        <f t="shared" si="5"/>
        <v>22708</v>
      </c>
      <c r="H21" s="31">
        <f t="shared" si="5"/>
        <v>0</v>
      </c>
      <c r="I21" s="31">
        <f t="shared" si="5"/>
        <v>29178979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31120749</v>
      </c>
      <c r="O21" s="43">
        <f t="shared" si="1"/>
        <v>781.26095797559879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9881894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9881894</v>
      </c>
      <c r="O22" s="47">
        <f t="shared" si="1"/>
        <v>248.07686900637646</v>
      </c>
      <c r="P22" s="9"/>
    </row>
    <row r="23" spans="1:16">
      <c r="A23" s="12"/>
      <c r="B23" s="44">
        <v>534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5101319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5101319</v>
      </c>
      <c r="O23" s="47">
        <f t="shared" si="1"/>
        <v>128.06444243610986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10969892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10969892</v>
      </c>
      <c r="O24" s="47">
        <f t="shared" si="1"/>
        <v>275.3901692021891</v>
      </c>
      <c r="P24" s="9"/>
    </row>
    <row r="25" spans="1:16">
      <c r="A25" s="12"/>
      <c r="B25" s="44">
        <v>537</v>
      </c>
      <c r="C25" s="20" t="s">
        <v>81</v>
      </c>
      <c r="D25" s="46">
        <v>0</v>
      </c>
      <c r="E25" s="46">
        <v>0</v>
      </c>
      <c r="F25" s="46">
        <v>0</v>
      </c>
      <c r="G25" s="46">
        <v>2091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2091</v>
      </c>
      <c r="O25" s="47">
        <f t="shared" si="1"/>
        <v>5.2492845308028314E-2</v>
      </c>
      <c r="P25" s="9"/>
    </row>
    <row r="26" spans="1:16">
      <c r="A26" s="12"/>
      <c r="B26" s="44">
        <v>538</v>
      </c>
      <c r="C26" s="20" t="s">
        <v>68</v>
      </c>
      <c r="D26" s="46">
        <v>0</v>
      </c>
      <c r="E26" s="46">
        <v>0</v>
      </c>
      <c r="F26" s="46">
        <v>0</v>
      </c>
      <c r="G26" s="46">
        <v>20</v>
      </c>
      <c r="H26" s="46">
        <v>0</v>
      </c>
      <c r="I26" s="46">
        <v>2974028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2974048</v>
      </c>
      <c r="O26" s="47">
        <f t="shared" si="1"/>
        <v>74.661043329818753</v>
      </c>
      <c r="P26" s="9"/>
    </row>
    <row r="27" spans="1:16">
      <c r="A27" s="12"/>
      <c r="B27" s="44">
        <v>539</v>
      </c>
      <c r="C27" s="20" t="s">
        <v>37</v>
      </c>
      <c r="D27" s="46">
        <v>1898774</v>
      </c>
      <c r="E27" s="46">
        <v>20288</v>
      </c>
      <c r="F27" s="46">
        <v>0</v>
      </c>
      <c r="G27" s="46">
        <v>20597</v>
      </c>
      <c r="H27" s="46">
        <v>0</v>
      </c>
      <c r="I27" s="46">
        <v>251846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2191505</v>
      </c>
      <c r="O27" s="47">
        <f t="shared" si="1"/>
        <v>55.015941155796554</v>
      </c>
      <c r="P27" s="9"/>
    </row>
    <row r="28" spans="1:16" ht="15.75">
      <c r="A28" s="28" t="s">
        <v>38</v>
      </c>
      <c r="B28" s="29"/>
      <c r="C28" s="30"/>
      <c r="D28" s="31">
        <f t="shared" ref="D28:M28" si="7">SUM(D29:D30)</f>
        <v>0</v>
      </c>
      <c r="E28" s="31">
        <f t="shared" si="7"/>
        <v>1750759</v>
      </c>
      <c r="F28" s="31">
        <f t="shared" si="7"/>
        <v>0</v>
      </c>
      <c r="G28" s="31">
        <f t="shared" si="7"/>
        <v>310287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2061046</v>
      </c>
      <c r="O28" s="43">
        <f t="shared" si="1"/>
        <v>51.740874629713311</v>
      </c>
      <c r="P28" s="10"/>
    </row>
    <row r="29" spans="1:16">
      <c r="A29" s="12"/>
      <c r="B29" s="44">
        <v>541</v>
      </c>
      <c r="C29" s="20" t="s">
        <v>69</v>
      </c>
      <c r="D29" s="46">
        <v>0</v>
      </c>
      <c r="E29" s="46">
        <v>1465994</v>
      </c>
      <c r="F29" s="46">
        <v>0</v>
      </c>
      <c r="G29" s="46">
        <v>310287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1776281</v>
      </c>
      <c r="O29" s="47">
        <f t="shared" si="1"/>
        <v>44.592082140884671</v>
      </c>
      <c r="P29" s="9"/>
    </row>
    <row r="30" spans="1:16">
      <c r="A30" s="12"/>
      <c r="B30" s="44">
        <v>544</v>
      </c>
      <c r="C30" s="20" t="s">
        <v>89</v>
      </c>
      <c r="D30" s="46">
        <v>0</v>
      </c>
      <c r="E30" s="46">
        <v>284765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284765</v>
      </c>
      <c r="O30" s="47">
        <f t="shared" si="1"/>
        <v>7.1487924888286392</v>
      </c>
      <c r="P30" s="9"/>
    </row>
    <row r="31" spans="1:16" ht="15.75">
      <c r="A31" s="28" t="s">
        <v>41</v>
      </c>
      <c r="B31" s="29"/>
      <c r="C31" s="30"/>
      <c r="D31" s="31">
        <f t="shared" ref="D31:M31" si="9">SUM(D32:D32)</f>
        <v>0</v>
      </c>
      <c r="E31" s="31">
        <f t="shared" si="9"/>
        <v>7171871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7171871</v>
      </c>
      <c r="O31" s="43">
        <f t="shared" si="1"/>
        <v>180.04395742330672</v>
      </c>
      <c r="P31" s="10"/>
    </row>
    <row r="32" spans="1:16">
      <c r="A32" s="13"/>
      <c r="B32" s="45">
        <v>559</v>
      </c>
      <c r="C32" s="21" t="s">
        <v>42</v>
      </c>
      <c r="D32" s="46">
        <v>0</v>
      </c>
      <c r="E32" s="46">
        <v>7171871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7171871</v>
      </c>
      <c r="O32" s="47">
        <f t="shared" si="1"/>
        <v>180.04395742330672</v>
      </c>
      <c r="P32" s="9"/>
    </row>
    <row r="33" spans="1:119" ht="15.75">
      <c r="A33" s="28" t="s">
        <v>43</v>
      </c>
      <c r="B33" s="29"/>
      <c r="C33" s="30"/>
      <c r="D33" s="31">
        <f t="shared" ref="D33:M33" si="10">SUM(D34:D34)</f>
        <v>1331385</v>
      </c>
      <c r="E33" s="31">
        <f t="shared" si="10"/>
        <v>395989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1727374</v>
      </c>
      <c r="O33" s="43">
        <f t="shared" si="1"/>
        <v>43.364311894361599</v>
      </c>
      <c r="P33" s="10"/>
    </row>
    <row r="34" spans="1:119">
      <c r="A34" s="12"/>
      <c r="B34" s="44">
        <v>569</v>
      </c>
      <c r="C34" s="20" t="s">
        <v>44</v>
      </c>
      <c r="D34" s="46">
        <v>1331385</v>
      </c>
      <c r="E34" s="46">
        <v>395989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1727374</v>
      </c>
      <c r="O34" s="47">
        <f t="shared" si="1"/>
        <v>43.364311894361599</v>
      </c>
      <c r="P34" s="9"/>
    </row>
    <row r="35" spans="1:119" ht="15.75">
      <c r="A35" s="28" t="s">
        <v>45</v>
      </c>
      <c r="B35" s="29"/>
      <c r="C35" s="30"/>
      <c r="D35" s="31">
        <f t="shared" ref="D35:M35" si="12">SUM(D36:D38)</f>
        <v>3958390</v>
      </c>
      <c r="E35" s="31">
        <f t="shared" si="12"/>
        <v>0</v>
      </c>
      <c r="F35" s="31">
        <f t="shared" si="12"/>
        <v>0</v>
      </c>
      <c r="G35" s="31">
        <f t="shared" si="12"/>
        <v>23729218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1"/>
        <v>27687608</v>
      </c>
      <c r="O35" s="43">
        <f t="shared" si="1"/>
        <v>695.07476025505844</v>
      </c>
      <c r="P35" s="9"/>
    </row>
    <row r="36" spans="1:119">
      <c r="A36" s="12"/>
      <c r="B36" s="44">
        <v>572</v>
      </c>
      <c r="C36" s="20" t="s">
        <v>70</v>
      </c>
      <c r="D36" s="46">
        <v>3856523</v>
      </c>
      <c r="E36" s="46">
        <v>0</v>
      </c>
      <c r="F36" s="46">
        <v>0</v>
      </c>
      <c r="G36" s="46">
        <v>23688605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27545128</v>
      </c>
      <c r="O36" s="47">
        <f t="shared" si="1"/>
        <v>691.49791635286442</v>
      </c>
      <c r="P36" s="9"/>
    </row>
    <row r="37" spans="1:119">
      <c r="A37" s="12"/>
      <c r="B37" s="44">
        <v>573</v>
      </c>
      <c r="C37" s="20" t="s">
        <v>47</v>
      </c>
      <c r="D37" s="46">
        <v>0</v>
      </c>
      <c r="E37" s="46">
        <v>0</v>
      </c>
      <c r="F37" s="46">
        <v>0</v>
      </c>
      <c r="G37" s="46">
        <v>40613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40613</v>
      </c>
      <c r="O37" s="47">
        <f t="shared" si="1"/>
        <v>1.019556158055932</v>
      </c>
      <c r="P37" s="9"/>
    </row>
    <row r="38" spans="1:119">
      <c r="A38" s="12"/>
      <c r="B38" s="44">
        <v>574</v>
      </c>
      <c r="C38" s="20" t="s">
        <v>92</v>
      </c>
      <c r="D38" s="46">
        <v>101867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101867</v>
      </c>
      <c r="O38" s="47">
        <f t="shared" si="1"/>
        <v>2.5572877441381734</v>
      </c>
      <c r="P38" s="9"/>
    </row>
    <row r="39" spans="1:119" ht="15.75">
      <c r="A39" s="28" t="s">
        <v>71</v>
      </c>
      <c r="B39" s="29"/>
      <c r="C39" s="30"/>
      <c r="D39" s="31">
        <f t="shared" ref="D39:M39" si="13">SUM(D40:D40)</f>
        <v>1012417</v>
      </c>
      <c r="E39" s="31">
        <f t="shared" si="13"/>
        <v>1287611</v>
      </c>
      <c r="F39" s="31">
        <f t="shared" si="13"/>
        <v>0</v>
      </c>
      <c r="G39" s="31">
        <f t="shared" si="13"/>
        <v>1006796</v>
      </c>
      <c r="H39" s="31">
        <f t="shared" si="13"/>
        <v>0</v>
      </c>
      <c r="I39" s="31">
        <f t="shared" si="13"/>
        <v>1500000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4806824</v>
      </c>
      <c r="O39" s="43">
        <f t="shared" si="1"/>
        <v>120.67138625294974</v>
      </c>
      <c r="P39" s="9"/>
    </row>
    <row r="40" spans="1:119" ht="15.75" thickBot="1">
      <c r="A40" s="12"/>
      <c r="B40" s="44">
        <v>581</v>
      </c>
      <c r="C40" s="20" t="s">
        <v>72</v>
      </c>
      <c r="D40" s="46">
        <v>1012417</v>
      </c>
      <c r="E40" s="46">
        <v>1287611</v>
      </c>
      <c r="F40" s="46">
        <v>0</v>
      </c>
      <c r="G40" s="46">
        <v>1006796</v>
      </c>
      <c r="H40" s="46">
        <v>0</v>
      </c>
      <c r="I40" s="46">
        <v>1500000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4806824</v>
      </c>
      <c r="O40" s="47">
        <f t="shared" si="1"/>
        <v>120.67138625294974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4">SUM(D5,D15,D21,D28,D31,D33,D35,D39)</f>
        <v>61164965</v>
      </c>
      <c r="E41" s="15">
        <f t="shared" si="14"/>
        <v>17509849</v>
      </c>
      <c r="F41" s="15">
        <f t="shared" si="14"/>
        <v>5378793</v>
      </c>
      <c r="G41" s="15">
        <f t="shared" si="14"/>
        <v>25113724</v>
      </c>
      <c r="H41" s="15">
        <f t="shared" si="14"/>
        <v>0</v>
      </c>
      <c r="I41" s="15">
        <f t="shared" si="14"/>
        <v>30773559</v>
      </c>
      <c r="J41" s="15">
        <f t="shared" si="14"/>
        <v>5776999</v>
      </c>
      <c r="K41" s="15">
        <f t="shared" si="14"/>
        <v>20608200</v>
      </c>
      <c r="L41" s="15">
        <f t="shared" si="14"/>
        <v>0</v>
      </c>
      <c r="M41" s="15">
        <f t="shared" si="14"/>
        <v>0</v>
      </c>
      <c r="N41" s="15">
        <f t="shared" si="11"/>
        <v>166326089</v>
      </c>
      <c r="O41" s="37">
        <f t="shared" si="1"/>
        <v>4175.4804689461262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93</v>
      </c>
      <c r="M43" s="163"/>
      <c r="N43" s="163"/>
      <c r="O43" s="41">
        <v>39834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15267482</v>
      </c>
      <c r="E5" s="26">
        <f t="shared" ref="E5:M5" si="0">SUM(E6:E14)</f>
        <v>1642104</v>
      </c>
      <c r="F5" s="26">
        <f t="shared" si="0"/>
        <v>5531534</v>
      </c>
      <c r="G5" s="26">
        <f t="shared" si="0"/>
        <v>80841</v>
      </c>
      <c r="H5" s="26">
        <f t="shared" si="0"/>
        <v>0</v>
      </c>
      <c r="I5" s="26">
        <f t="shared" si="0"/>
        <v>106574</v>
      </c>
      <c r="J5" s="26">
        <f t="shared" si="0"/>
        <v>5764745</v>
      </c>
      <c r="K5" s="26">
        <f t="shared" si="0"/>
        <v>17700294</v>
      </c>
      <c r="L5" s="26">
        <f t="shared" si="0"/>
        <v>0</v>
      </c>
      <c r="M5" s="26">
        <f t="shared" si="0"/>
        <v>0</v>
      </c>
      <c r="N5" s="27">
        <f>SUM(D5:M5)</f>
        <v>46093574</v>
      </c>
      <c r="O5" s="32">
        <f t="shared" ref="O5:O39" si="1">(N5/O$41)</f>
        <v>1180.2523173042455</v>
      </c>
      <c r="P5" s="6"/>
    </row>
    <row r="6" spans="1:133">
      <c r="A6" s="12"/>
      <c r="B6" s="44">
        <v>511</v>
      </c>
      <c r="C6" s="20" t="s">
        <v>19</v>
      </c>
      <c r="D6" s="46">
        <v>455573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455573</v>
      </c>
      <c r="O6" s="47">
        <f t="shared" si="1"/>
        <v>11.665207149075639</v>
      </c>
      <c r="P6" s="9"/>
    </row>
    <row r="7" spans="1:133">
      <c r="A7" s="12"/>
      <c r="B7" s="44">
        <v>512</v>
      </c>
      <c r="C7" s="20" t="s">
        <v>20</v>
      </c>
      <c r="D7" s="46">
        <v>2090653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2090653</v>
      </c>
      <c r="O7" s="47">
        <f t="shared" si="1"/>
        <v>53.532365442720334</v>
      </c>
      <c r="P7" s="9"/>
    </row>
    <row r="8" spans="1:133">
      <c r="A8" s="12"/>
      <c r="B8" s="44">
        <v>513</v>
      </c>
      <c r="C8" s="20" t="s">
        <v>21</v>
      </c>
      <c r="D8" s="46">
        <v>3263201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1545128</v>
      </c>
      <c r="L8" s="46">
        <v>0</v>
      </c>
      <c r="M8" s="46">
        <v>0</v>
      </c>
      <c r="N8" s="46">
        <f t="shared" si="2"/>
        <v>4808329</v>
      </c>
      <c r="O8" s="47">
        <f t="shared" si="1"/>
        <v>123.12001331489732</v>
      </c>
      <c r="P8" s="9"/>
    </row>
    <row r="9" spans="1:133">
      <c r="A9" s="12"/>
      <c r="B9" s="44">
        <v>514</v>
      </c>
      <c r="C9" s="20" t="s">
        <v>22</v>
      </c>
      <c r="D9" s="46">
        <v>1285608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1285608</v>
      </c>
      <c r="O9" s="47">
        <f t="shared" si="1"/>
        <v>32.918727915194346</v>
      </c>
      <c r="P9" s="9"/>
    </row>
    <row r="10" spans="1:133">
      <c r="A10" s="12"/>
      <c r="B10" s="44">
        <v>515</v>
      </c>
      <c r="C10" s="20" t="s">
        <v>23</v>
      </c>
      <c r="D10" s="46">
        <v>972332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972332</v>
      </c>
      <c r="O10" s="47">
        <f t="shared" si="1"/>
        <v>24.897116812618425</v>
      </c>
      <c r="P10" s="9"/>
    </row>
    <row r="11" spans="1:133">
      <c r="A11" s="12"/>
      <c r="B11" s="44">
        <v>516</v>
      </c>
      <c r="C11" s="20" t="s">
        <v>88</v>
      </c>
      <c r="D11" s="46">
        <v>2190315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2190315</v>
      </c>
      <c r="O11" s="47">
        <f t="shared" si="1"/>
        <v>56.084267936703029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1642104</v>
      </c>
      <c r="F12" s="46">
        <v>5531534</v>
      </c>
      <c r="G12" s="46">
        <v>0</v>
      </c>
      <c r="H12" s="46">
        <v>0</v>
      </c>
      <c r="I12" s="46">
        <v>106574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7280212</v>
      </c>
      <c r="O12" s="47">
        <f t="shared" si="1"/>
        <v>186.41399088441645</v>
      </c>
      <c r="P12" s="9"/>
    </row>
    <row r="13" spans="1:133">
      <c r="A13" s="12"/>
      <c r="B13" s="44">
        <v>518</v>
      </c>
      <c r="C13" s="20" t="s">
        <v>25</v>
      </c>
      <c r="D13" s="46">
        <v>756684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16155166</v>
      </c>
      <c r="L13" s="46">
        <v>0</v>
      </c>
      <c r="M13" s="46">
        <v>0</v>
      </c>
      <c r="N13" s="46">
        <f t="shared" si="2"/>
        <v>16911850</v>
      </c>
      <c r="O13" s="47">
        <f t="shared" si="1"/>
        <v>433.03758897936189</v>
      </c>
      <c r="P13" s="9"/>
    </row>
    <row r="14" spans="1:133">
      <c r="A14" s="12"/>
      <c r="B14" s="44">
        <v>519</v>
      </c>
      <c r="C14" s="20" t="s">
        <v>66</v>
      </c>
      <c r="D14" s="46">
        <v>4253116</v>
      </c>
      <c r="E14" s="46">
        <v>0</v>
      </c>
      <c r="F14" s="46">
        <v>0</v>
      </c>
      <c r="G14" s="46">
        <v>80841</v>
      </c>
      <c r="H14" s="46">
        <v>0</v>
      </c>
      <c r="I14" s="46">
        <v>0</v>
      </c>
      <c r="J14" s="46">
        <v>5764745</v>
      </c>
      <c r="K14" s="46">
        <v>0</v>
      </c>
      <c r="L14" s="46">
        <v>0</v>
      </c>
      <c r="M14" s="46">
        <v>0</v>
      </c>
      <c r="N14" s="46">
        <f t="shared" si="2"/>
        <v>10098702</v>
      </c>
      <c r="O14" s="47">
        <f t="shared" si="1"/>
        <v>258.58303886925796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SUM(D16:D20)</f>
        <v>41983308</v>
      </c>
      <c r="E15" s="31">
        <f t="shared" si="3"/>
        <v>2225919</v>
      </c>
      <c r="F15" s="31">
        <f t="shared" si="3"/>
        <v>0</v>
      </c>
      <c r="G15" s="31">
        <f t="shared" si="3"/>
        <v>2898007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6" si="4">SUM(D15:M15)</f>
        <v>47107234</v>
      </c>
      <c r="O15" s="43">
        <f t="shared" si="1"/>
        <v>1206.2076611870743</v>
      </c>
      <c r="P15" s="10"/>
    </row>
    <row r="16" spans="1:133">
      <c r="A16" s="12"/>
      <c r="B16" s="44">
        <v>521</v>
      </c>
      <c r="C16" s="20" t="s">
        <v>28</v>
      </c>
      <c r="D16" s="46">
        <v>22626532</v>
      </c>
      <c r="E16" s="46">
        <v>1720422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24346954</v>
      </c>
      <c r="O16" s="47">
        <f t="shared" si="1"/>
        <v>623.41767808675172</v>
      </c>
      <c r="P16" s="9"/>
    </row>
    <row r="17" spans="1:16">
      <c r="A17" s="12"/>
      <c r="B17" s="44">
        <v>522</v>
      </c>
      <c r="C17" s="20" t="s">
        <v>29</v>
      </c>
      <c r="D17" s="46">
        <v>10211044</v>
      </c>
      <c r="E17" s="46">
        <v>58963</v>
      </c>
      <c r="F17" s="46">
        <v>0</v>
      </c>
      <c r="G17" s="46">
        <v>2898007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13168014</v>
      </c>
      <c r="O17" s="47">
        <f t="shared" si="1"/>
        <v>337.17452757720082</v>
      </c>
      <c r="P17" s="9"/>
    </row>
    <row r="18" spans="1:16">
      <c r="A18" s="12"/>
      <c r="B18" s="44">
        <v>524</v>
      </c>
      <c r="C18" s="20" t="s">
        <v>30</v>
      </c>
      <c r="D18" s="46">
        <v>2985457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2985457</v>
      </c>
      <c r="O18" s="47">
        <f t="shared" si="1"/>
        <v>76.444333486966769</v>
      </c>
      <c r="P18" s="9"/>
    </row>
    <row r="19" spans="1:16">
      <c r="A19" s="12"/>
      <c r="B19" s="44">
        <v>526</v>
      </c>
      <c r="C19" s="20" t="s">
        <v>85</v>
      </c>
      <c r="D19" s="46">
        <v>6160275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6160275</v>
      </c>
      <c r="O19" s="47">
        <f t="shared" si="1"/>
        <v>157.73736365033031</v>
      </c>
      <c r="P19" s="9"/>
    </row>
    <row r="20" spans="1:16">
      <c r="A20" s="12"/>
      <c r="B20" s="44">
        <v>529</v>
      </c>
      <c r="C20" s="20" t="s">
        <v>31</v>
      </c>
      <c r="D20" s="46">
        <v>0</v>
      </c>
      <c r="E20" s="46">
        <v>446534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446534</v>
      </c>
      <c r="O20" s="47">
        <f t="shared" si="1"/>
        <v>11.433758385824756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SUM(D22:D26)</f>
        <v>2537987</v>
      </c>
      <c r="E21" s="31">
        <f t="shared" si="5"/>
        <v>0</v>
      </c>
      <c r="F21" s="31">
        <f t="shared" si="5"/>
        <v>0</v>
      </c>
      <c r="G21" s="31">
        <f t="shared" si="5"/>
        <v>7300</v>
      </c>
      <c r="H21" s="31">
        <f t="shared" si="5"/>
        <v>0</v>
      </c>
      <c r="I21" s="31">
        <f t="shared" si="5"/>
        <v>28326478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30871765</v>
      </c>
      <c r="O21" s="43">
        <f t="shared" si="1"/>
        <v>790.48919444871206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9092125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9092125</v>
      </c>
      <c r="O22" s="47">
        <f t="shared" si="1"/>
        <v>232.80905925129309</v>
      </c>
      <c r="P22" s="9"/>
    </row>
    <row r="23" spans="1:16">
      <c r="A23" s="12"/>
      <c r="B23" s="44">
        <v>534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4603857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4603857</v>
      </c>
      <c r="O23" s="47">
        <f t="shared" si="1"/>
        <v>117.88439084344753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11521632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11521632</v>
      </c>
      <c r="O24" s="47">
        <f t="shared" si="1"/>
        <v>295.01797511138426</v>
      </c>
      <c r="P24" s="9"/>
    </row>
    <row r="25" spans="1:16">
      <c r="A25" s="12"/>
      <c r="B25" s="44">
        <v>538</v>
      </c>
      <c r="C25" s="20" t="s">
        <v>68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2885500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2885500</v>
      </c>
      <c r="O25" s="47">
        <f t="shared" si="1"/>
        <v>73.884877349311211</v>
      </c>
      <c r="P25" s="9"/>
    </row>
    <row r="26" spans="1:16">
      <c r="A26" s="12"/>
      <c r="B26" s="44">
        <v>539</v>
      </c>
      <c r="C26" s="20" t="s">
        <v>37</v>
      </c>
      <c r="D26" s="46">
        <v>2537987</v>
      </c>
      <c r="E26" s="46">
        <v>0</v>
      </c>
      <c r="F26" s="46">
        <v>0</v>
      </c>
      <c r="G26" s="46">
        <v>7300</v>
      </c>
      <c r="H26" s="46">
        <v>0</v>
      </c>
      <c r="I26" s="46">
        <v>223364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2768651</v>
      </c>
      <c r="O26" s="47">
        <f t="shared" si="1"/>
        <v>70.892891893275973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SUM(D28:D29)</f>
        <v>0</v>
      </c>
      <c r="E27" s="31">
        <f t="shared" si="6"/>
        <v>2042916</v>
      </c>
      <c r="F27" s="31">
        <f t="shared" si="6"/>
        <v>0</v>
      </c>
      <c r="G27" s="31">
        <f t="shared" si="6"/>
        <v>127005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2" si="7">SUM(D27:M27)</f>
        <v>2169921</v>
      </c>
      <c r="O27" s="43">
        <f t="shared" si="1"/>
        <v>55.562067905976342</v>
      </c>
      <c r="P27" s="10"/>
    </row>
    <row r="28" spans="1:16">
      <c r="A28" s="12"/>
      <c r="B28" s="44">
        <v>541</v>
      </c>
      <c r="C28" s="20" t="s">
        <v>69</v>
      </c>
      <c r="D28" s="46">
        <v>0</v>
      </c>
      <c r="E28" s="46">
        <v>1828010</v>
      </c>
      <c r="F28" s="46">
        <v>0</v>
      </c>
      <c r="G28" s="46">
        <v>127005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1955015</v>
      </c>
      <c r="O28" s="47">
        <f t="shared" si="1"/>
        <v>50.059276898653145</v>
      </c>
      <c r="P28" s="9"/>
    </row>
    <row r="29" spans="1:16">
      <c r="A29" s="12"/>
      <c r="B29" s="44">
        <v>544</v>
      </c>
      <c r="C29" s="20" t="s">
        <v>89</v>
      </c>
      <c r="D29" s="46">
        <v>0</v>
      </c>
      <c r="E29" s="46">
        <v>214906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214906</v>
      </c>
      <c r="O29" s="47">
        <f t="shared" si="1"/>
        <v>5.5027910073231938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SUM(D31:D31)</f>
        <v>0</v>
      </c>
      <c r="E30" s="31">
        <f t="shared" si="8"/>
        <v>5709769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5709769</v>
      </c>
      <c r="O30" s="43">
        <f t="shared" si="1"/>
        <v>146.20189993342552</v>
      </c>
      <c r="P30" s="10"/>
    </row>
    <row r="31" spans="1:16">
      <c r="A31" s="13"/>
      <c r="B31" s="45">
        <v>559</v>
      </c>
      <c r="C31" s="21" t="s">
        <v>42</v>
      </c>
      <c r="D31" s="46">
        <v>0</v>
      </c>
      <c r="E31" s="46">
        <v>5709769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5709769</v>
      </c>
      <c r="O31" s="47">
        <f t="shared" si="1"/>
        <v>146.20189993342552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SUM(D33:D33)</f>
        <v>1499415</v>
      </c>
      <c r="E32" s="31">
        <f t="shared" si="9"/>
        <v>349361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1848776</v>
      </c>
      <c r="O32" s="43">
        <f t="shared" si="1"/>
        <v>47.338966559123264</v>
      </c>
      <c r="P32" s="10"/>
    </row>
    <row r="33" spans="1:119">
      <c r="A33" s="12"/>
      <c r="B33" s="44">
        <v>569</v>
      </c>
      <c r="C33" s="20" t="s">
        <v>44</v>
      </c>
      <c r="D33" s="46">
        <v>1499415</v>
      </c>
      <c r="E33" s="46">
        <v>349361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1848776</v>
      </c>
      <c r="O33" s="47">
        <f t="shared" si="1"/>
        <v>47.338966559123264</v>
      </c>
      <c r="P33" s="9"/>
    </row>
    <row r="34" spans="1:119" ht="15.75">
      <c r="A34" s="28" t="s">
        <v>45</v>
      </c>
      <c r="B34" s="29"/>
      <c r="C34" s="30"/>
      <c r="D34" s="31">
        <f t="shared" ref="D34:M34" si="11">SUM(D35:D36)</f>
        <v>4295739</v>
      </c>
      <c r="E34" s="31">
        <f t="shared" si="11"/>
        <v>0</v>
      </c>
      <c r="F34" s="31">
        <f t="shared" si="11"/>
        <v>0</v>
      </c>
      <c r="G34" s="31">
        <f t="shared" si="11"/>
        <v>12363931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16659670</v>
      </c>
      <c r="O34" s="43">
        <f t="shared" si="1"/>
        <v>426.58037588979363</v>
      </c>
      <c r="P34" s="9"/>
    </row>
    <row r="35" spans="1:119">
      <c r="A35" s="12"/>
      <c r="B35" s="44">
        <v>572</v>
      </c>
      <c r="C35" s="20" t="s">
        <v>70</v>
      </c>
      <c r="D35" s="46">
        <v>4295739</v>
      </c>
      <c r="E35" s="46">
        <v>0</v>
      </c>
      <c r="F35" s="46">
        <v>0</v>
      </c>
      <c r="G35" s="46">
        <v>12313271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16609010</v>
      </c>
      <c r="O35" s="47">
        <f t="shared" si="1"/>
        <v>425.28319762380295</v>
      </c>
      <c r="P35" s="9"/>
    </row>
    <row r="36" spans="1:119">
      <c r="A36" s="12"/>
      <c r="B36" s="44">
        <v>573</v>
      </c>
      <c r="C36" s="20" t="s">
        <v>47</v>
      </c>
      <c r="D36" s="46">
        <v>0</v>
      </c>
      <c r="E36" s="46">
        <v>0</v>
      </c>
      <c r="F36" s="46">
        <v>0</v>
      </c>
      <c r="G36" s="46">
        <v>50660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50660</v>
      </c>
      <c r="O36" s="47">
        <f t="shared" si="1"/>
        <v>1.2971782659906796</v>
      </c>
      <c r="P36" s="9"/>
    </row>
    <row r="37" spans="1:119" ht="15.75">
      <c r="A37" s="28" t="s">
        <v>71</v>
      </c>
      <c r="B37" s="29"/>
      <c r="C37" s="30"/>
      <c r="D37" s="31">
        <f t="shared" ref="D37:M37" si="12">SUM(D38:D38)</f>
        <v>1048191</v>
      </c>
      <c r="E37" s="31">
        <f t="shared" si="12"/>
        <v>2772235</v>
      </c>
      <c r="F37" s="31">
        <f t="shared" si="12"/>
        <v>0</v>
      </c>
      <c r="G37" s="31">
        <f t="shared" si="12"/>
        <v>705239</v>
      </c>
      <c r="H37" s="31">
        <f t="shared" si="12"/>
        <v>0</v>
      </c>
      <c r="I37" s="31">
        <f t="shared" si="12"/>
        <v>1500000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6025665</v>
      </c>
      <c r="O37" s="43">
        <f t="shared" si="1"/>
        <v>154.29059763404516</v>
      </c>
      <c r="P37" s="9"/>
    </row>
    <row r="38" spans="1:119" ht="15.75" thickBot="1">
      <c r="A38" s="12"/>
      <c r="B38" s="44">
        <v>581</v>
      </c>
      <c r="C38" s="20" t="s">
        <v>72</v>
      </c>
      <c r="D38" s="46">
        <v>1048191</v>
      </c>
      <c r="E38" s="46">
        <v>2772235</v>
      </c>
      <c r="F38" s="46">
        <v>0</v>
      </c>
      <c r="G38" s="46">
        <v>705239</v>
      </c>
      <c r="H38" s="46">
        <v>0</v>
      </c>
      <c r="I38" s="46">
        <v>1500000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6025665</v>
      </c>
      <c r="O38" s="47">
        <f t="shared" si="1"/>
        <v>154.29059763404516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SUM(D5,D15,D21,D27,D30,D32,D34,D37)</f>
        <v>66632122</v>
      </c>
      <c r="E39" s="15">
        <f t="shared" si="13"/>
        <v>14742304</v>
      </c>
      <c r="F39" s="15">
        <f t="shared" si="13"/>
        <v>5531534</v>
      </c>
      <c r="G39" s="15">
        <f t="shared" si="13"/>
        <v>16182323</v>
      </c>
      <c r="H39" s="15">
        <f t="shared" si="13"/>
        <v>0</v>
      </c>
      <c r="I39" s="15">
        <f t="shared" si="13"/>
        <v>29933052</v>
      </c>
      <c r="J39" s="15">
        <f t="shared" si="13"/>
        <v>5764745</v>
      </c>
      <c r="K39" s="15">
        <f t="shared" si="13"/>
        <v>17700294</v>
      </c>
      <c r="L39" s="15">
        <f t="shared" si="13"/>
        <v>0</v>
      </c>
      <c r="M39" s="15">
        <f t="shared" si="13"/>
        <v>0</v>
      </c>
      <c r="N39" s="15">
        <f t="shared" si="10"/>
        <v>156486374</v>
      </c>
      <c r="O39" s="37">
        <f t="shared" si="1"/>
        <v>4006.9230808623956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90</v>
      </c>
      <c r="M41" s="163"/>
      <c r="N41" s="163"/>
      <c r="O41" s="41">
        <v>39054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11105943</v>
      </c>
      <c r="E5" s="26">
        <f t="shared" si="0"/>
        <v>1641240</v>
      </c>
      <c r="F5" s="26">
        <f t="shared" si="0"/>
        <v>3699102</v>
      </c>
      <c r="G5" s="26">
        <f t="shared" si="0"/>
        <v>1231651</v>
      </c>
      <c r="H5" s="26">
        <f t="shared" si="0"/>
        <v>0</v>
      </c>
      <c r="I5" s="26">
        <f t="shared" si="0"/>
        <v>116566</v>
      </c>
      <c r="J5" s="26">
        <f t="shared" si="0"/>
        <v>5313988</v>
      </c>
      <c r="K5" s="26">
        <f t="shared" si="0"/>
        <v>15483916</v>
      </c>
      <c r="L5" s="26">
        <f t="shared" si="0"/>
        <v>0</v>
      </c>
      <c r="M5" s="26">
        <f t="shared" si="0"/>
        <v>0</v>
      </c>
      <c r="N5" s="27">
        <f>SUM(D5:M5)</f>
        <v>38592406</v>
      </c>
      <c r="O5" s="32">
        <f t="shared" ref="O5:O36" si="1">(N5/O$38)</f>
        <v>996.03587467093382</v>
      </c>
      <c r="P5" s="6"/>
    </row>
    <row r="6" spans="1:133">
      <c r="A6" s="12"/>
      <c r="B6" s="44">
        <v>511</v>
      </c>
      <c r="C6" s="20" t="s">
        <v>19</v>
      </c>
      <c r="D6" s="46">
        <v>423852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423852</v>
      </c>
      <c r="O6" s="47">
        <f t="shared" si="1"/>
        <v>10.939245341454601</v>
      </c>
      <c r="P6" s="9"/>
    </row>
    <row r="7" spans="1:133">
      <c r="A7" s="12"/>
      <c r="B7" s="44">
        <v>512</v>
      </c>
      <c r="C7" s="20" t="s">
        <v>20</v>
      </c>
      <c r="D7" s="46">
        <v>1624244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1624244</v>
      </c>
      <c r="O7" s="47">
        <f t="shared" si="1"/>
        <v>41.920301450472309</v>
      </c>
      <c r="P7" s="9"/>
    </row>
    <row r="8" spans="1:133">
      <c r="A8" s="12"/>
      <c r="B8" s="44">
        <v>513</v>
      </c>
      <c r="C8" s="20" t="s">
        <v>21</v>
      </c>
      <c r="D8" s="46">
        <v>5229733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1352817</v>
      </c>
      <c r="L8" s="46">
        <v>0</v>
      </c>
      <c r="M8" s="46">
        <v>0</v>
      </c>
      <c r="N8" s="46">
        <f t="shared" si="2"/>
        <v>6582550</v>
      </c>
      <c r="O8" s="47">
        <f t="shared" si="1"/>
        <v>169.8897950756207</v>
      </c>
      <c r="P8" s="9"/>
    </row>
    <row r="9" spans="1:133">
      <c r="A9" s="12"/>
      <c r="B9" s="44">
        <v>514</v>
      </c>
      <c r="C9" s="20" t="s">
        <v>22</v>
      </c>
      <c r="D9" s="46">
        <v>1037044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1037044</v>
      </c>
      <c r="O9" s="47">
        <f t="shared" si="1"/>
        <v>26.765188664636348</v>
      </c>
      <c r="P9" s="9"/>
    </row>
    <row r="10" spans="1:133">
      <c r="A10" s="12"/>
      <c r="B10" s="44">
        <v>515</v>
      </c>
      <c r="C10" s="20" t="s">
        <v>23</v>
      </c>
      <c r="D10" s="46">
        <v>1053014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1053014</v>
      </c>
      <c r="O10" s="47">
        <f t="shared" si="1"/>
        <v>27.177360243638052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1641240</v>
      </c>
      <c r="F11" s="46">
        <v>3699102</v>
      </c>
      <c r="G11" s="46">
        <v>1198699</v>
      </c>
      <c r="H11" s="46">
        <v>0</v>
      </c>
      <c r="I11" s="46">
        <v>116566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6655607</v>
      </c>
      <c r="O11" s="47">
        <f t="shared" si="1"/>
        <v>171.77533164713776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14131099</v>
      </c>
      <c r="L12" s="46">
        <v>0</v>
      </c>
      <c r="M12" s="46">
        <v>0</v>
      </c>
      <c r="N12" s="46">
        <f t="shared" si="2"/>
        <v>14131099</v>
      </c>
      <c r="O12" s="47">
        <f t="shared" si="1"/>
        <v>364.71117018530947</v>
      </c>
      <c r="P12" s="9"/>
    </row>
    <row r="13" spans="1:133">
      <c r="A13" s="12"/>
      <c r="B13" s="44">
        <v>519</v>
      </c>
      <c r="C13" s="20" t="s">
        <v>66</v>
      </c>
      <c r="D13" s="46">
        <v>1738056</v>
      </c>
      <c r="E13" s="46">
        <v>0</v>
      </c>
      <c r="F13" s="46">
        <v>0</v>
      </c>
      <c r="G13" s="46">
        <v>32952</v>
      </c>
      <c r="H13" s="46">
        <v>0</v>
      </c>
      <c r="I13" s="46">
        <v>0</v>
      </c>
      <c r="J13" s="46">
        <v>5313988</v>
      </c>
      <c r="K13" s="46">
        <v>0</v>
      </c>
      <c r="L13" s="46">
        <v>0</v>
      </c>
      <c r="M13" s="46">
        <v>0</v>
      </c>
      <c r="N13" s="46">
        <f t="shared" si="2"/>
        <v>7084996</v>
      </c>
      <c r="O13" s="47">
        <f t="shared" si="1"/>
        <v>182.85748206266453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39490928</v>
      </c>
      <c r="E14" s="31">
        <f t="shared" si="3"/>
        <v>2694068</v>
      </c>
      <c r="F14" s="31">
        <f t="shared" si="3"/>
        <v>0</v>
      </c>
      <c r="G14" s="31">
        <f t="shared" si="3"/>
        <v>209885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42394881</v>
      </c>
      <c r="O14" s="43">
        <f t="shared" si="1"/>
        <v>1094.1743921953234</v>
      </c>
      <c r="P14" s="10"/>
    </row>
    <row r="15" spans="1:133">
      <c r="A15" s="12"/>
      <c r="B15" s="44">
        <v>521</v>
      </c>
      <c r="C15" s="20" t="s">
        <v>28</v>
      </c>
      <c r="D15" s="46">
        <v>22141359</v>
      </c>
      <c r="E15" s="46">
        <v>1928995</v>
      </c>
      <c r="F15" s="46">
        <v>0</v>
      </c>
      <c r="G15" s="46">
        <v>209885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24280239</v>
      </c>
      <c r="O15" s="47">
        <f t="shared" si="1"/>
        <v>626.65149950962677</v>
      </c>
      <c r="P15" s="9"/>
    </row>
    <row r="16" spans="1:133">
      <c r="A16" s="12"/>
      <c r="B16" s="44">
        <v>522</v>
      </c>
      <c r="C16" s="20" t="s">
        <v>29</v>
      </c>
      <c r="D16" s="46">
        <v>14766757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14766757</v>
      </c>
      <c r="O16" s="47">
        <f t="shared" si="1"/>
        <v>381.11694110359781</v>
      </c>
      <c r="P16" s="9"/>
    </row>
    <row r="17" spans="1:16">
      <c r="A17" s="12"/>
      <c r="B17" s="44">
        <v>524</v>
      </c>
      <c r="C17" s="20" t="s">
        <v>30</v>
      </c>
      <c r="D17" s="46">
        <v>2582812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2582812</v>
      </c>
      <c r="O17" s="47">
        <f t="shared" si="1"/>
        <v>66.660093945181444</v>
      </c>
      <c r="P17" s="9"/>
    </row>
    <row r="18" spans="1:16">
      <c r="A18" s="12"/>
      <c r="B18" s="44">
        <v>526</v>
      </c>
      <c r="C18" s="20" t="s">
        <v>85</v>
      </c>
      <c r="D18" s="46">
        <v>0</v>
      </c>
      <c r="E18" s="46">
        <v>15999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15999</v>
      </c>
      <c r="O18" s="47">
        <f t="shared" si="1"/>
        <v>0.41292004335931454</v>
      </c>
      <c r="P18" s="9"/>
    </row>
    <row r="19" spans="1:16">
      <c r="A19" s="12"/>
      <c r="B19" s="44">
        <v>529</v>
      </c>
      <c r="C19" s="20" t="s">
        <v>31</v>
      </c>
      <c r="D19" s="46">
        <v>0</v>
      </c>
      <c r="E19" s="46">
        <v>749074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749074</v>
      </c>
      <c r="O19" s="47">
        <f t="shared" si="1"/>
        <v>19.332937593558043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2472672</v>
      </c>
      <c r="E20" s="31">
        <f t="shared" si="5"/>
        <v>342862</v>
      </c>
      <c r="F20" s="31">
        <f t="shared" si="5"/>
        <v>0</v>
      </c>
      <c r="G20" s="31">
        <f t="shared" si="5"/>
        <v>49140</v>
      </c>
      <c r="H20" s="31">
        <f t="shared" si="5"/>
        <v>0</v>
      </c>
      <c r="I20" s="31">
        <f t="shared" si="5"/>
        <v>33363341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36228015</v>
      </c>
      <c r="O20" s="43">
        <f t="shared" si="1"/>
        <v>935.01303360346878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110662</v>
      </c>
      <c r="F21" s="46">
        <v>0</v>
      </c>
      <c r="G21" s="46">
        <v>0</v>
      </c>
      <c r="H21" s="46">
        <v>0</v>
      </c>
      <c r="I21" s="46">
        <v>10586992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10697654</v>
      </c>
      <c r="O21" s="47">
        <f t="shared" si="1"/>
        <v>276.09699065710009</v>
      </c>
      <c r="P21" s="9"/>
    </row>
    <row r="22" spans="1:16">
      <c r="A22" s="12"/>
      <c r="B22" s="44">
        <v>534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5829494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5829494</v>
      </c>
      <c r="O22" s="47">
        <f t="shared" si="1"/>
        <v>150.45408558302793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12881596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12881596</v>
      </c>
      <c r="O23" s="47">
        <f t="shared" si="1"/>
        <v>332.46260259123522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3822599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3822599</v>
      </c>
      <c r="O24" s="47">
        <f t="shared" si="1"/>
        <v>98.65790017034017</v>
      </c>
      <c r="P24" s="9"/>
    </row>
    <row r="25" spans="1:16">
      <c r="A25" s="12"/>
      <c r="B25" s="44">
        <v>539</v>
      </c>
      <c r="C25" s="20" t="s">
        <v>37</v>
      </c>
      <c r="D25" s="46">
        <v>2472672</v>
      </c>
      <c r="E25" s="46">
        <v>232200</v>
      </c>
      <c r="F25" s="46">
        <v>0</v>
      </c>
      <c r="G25" s="46">
        <v>49140</v>
      </c>
      <c r="H25" s="46">
        <v>0</v>
      </c>
      <c r="I25" s="46">
        <v>242660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2996672</v>
      </c>
      <c r="O25" s="47">
        <f t="shared" si="1"/>
        <v>77.341454601765349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0</v>
      </c>
      <c r="E26" s="31">
        <f t="shared" si="6"/>
        <v>1910607</v>
      </c>
      <c r="F26" s="31">
        <f t="shared" si="6"/>
        <v>0</v>
      </c>
      <c r="G26" s="31">
        <f t="shared" si="6"/>
        <v>105745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2016352</v>
      </c>
      <c r="O26" s="43">
        <f t="shared" si="1"/>
        <v>52.04026222061632</v>
      </c>
      <c r="P26" s="10"/>
    </row>
    <row r="27" spans="1:16">
      <c r="A27" s="12"/>
      <c r="B27" s="44">
        <v>541</v>
      </c>
      <c r="C27" s="20" t="s">
        <v>69</v>
      </c>
      <c r="D27" s="46">
        <v>0</v>
      </c>
      <c r="E27" s="46">
        <v>1910607</v>
      </c>
      <c r="F27" s="46">
        <v>0</v>
      </c>
      <c r="G27" s="46">
        <v>105745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2016352</v>
      </c>
      <c r="O27" s="47">
        <f t="shared" si="1"/>
        <v>52.04026222061632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5765574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5765574</v>
      </c>
      <c r="O28" s="43">
        <f t="shared" si="1"/>
        <v>148.80436690238992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5765574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5765574</v>
      </c>
      <c r="O29" s="47">
        <f t="shared" si="1"/>
        <v>148.80436690238992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SUM(D31:D31)</f>
        <v>1846517</v>
      </c>
      <c r="E30" s="31">
        <f t="shared" si="8"/>
        <v>210775</v>
      </c>
      <c r="F30" s="31">
        <f t="shared" si="8"/>
        <v>0</v>
      </c>
      <c r="G30" s="31">
        <f t="shared" si="8"/>
        <v>17751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2075043</v>
      </c>
      <c r="O30" s="43">
        <f t="shared" si="1"/>
        <v>53.555025034842309</v>
      </c>
      <c r="P30" s="10"/>
    </row>
    <row r="31" spans="1:16">
      <c r="A31" s="12"/>
      <c r="B31" s="44">
        <v>569</v>
      </c>
      <c r="C31" s="20" t="s">
        <v>44</v>
      </c>
      <c r="D31" s="46">
        <v>1846517</v>
      </c>
      <c r="E31" s="46">
        <v>210775</v>
      </c>
      <c r="F31" s="46">
        <v>0</v>
      </c>
      <c r="G31" s="46">
        <v>17751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2075043</v>
      </c>
      <c r="O31" s="47">
        <f t="shared" si="1"/>
        <v>53.555025034842309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4782187</v>
      </c>
      <c r="E32" s="31">
        <f t="shared" si="9"/>
        <v>0</v>
      </c>
      <c r="F32" s="31">
        <f t="shared" si="9"/>
        <v>0</v>
      </c>
      <c r="G32" s="31">
        <f t="shared" si="9"/>
        <v>8159896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12942083</v>
      </c>
      <c r="O32" s="43">
        <f t="shared" si="1"/>
        <v>334.02371857740155</v>
      </c>
      <c r="P32" s="9"/>
    </row>
    <row r="33" spans="1:119">
      <c r="A33" s="12"/>
      <c r="B33" s="44">
        <v>572</v>
      </c>
      <c r="C33" s="20" t="s">
        <v>70</v>
      </c>
      <c r="D33" s="46">
        <v>4782187</v>
      </c>
      <c r="E33" s="46">
        <v>0</v>
      </c>
      <c r="F33" s="46">
        <v>0</v>
      </c>
      <c r="G33" s="46">
        <v>8159896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12942083</v>
      </c>
      <c r="O33" s="47">
        <f t="shared" si="1"/>
        <v>334.02371857740155</v>
      </c>
      <c r="P33" s="9"/>
    </row>
    <row r="34" spans="1:119" ht="15.75">
      <c r="A34" s="28" t="s">
        <v>71</v>
      </c>
      <c r="B34" s="29"/>
      <c r="C34" s="30"/>
      <c r="D34" s="31">
        <f t="shared" ref="D34:M34" si="10">SUM(D35:D35)</f>
        <v>858096</v>
      </c>
      <c r="E34" s="31">
        <f t="shared" si="10"/>
        <v>481079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934644</v>
      </c>
      <c r="J34" s="31">
        <f t="shared" si="10"/>
        <v>705143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4"/>
        <v>2978962</v>
      </c>
      <c r="O34" s="43">
        <f t="shared" si="1"/>
        <v>76.884375161306977</v>
      </c>
      <c r="P34" s="9"/>
    </row>
    <row r="35" spans="1:119" ht="15.75" thickBot="1">
      <c r="A35" s="12"/>
      <c r="B35" s="44">
        <v>581</v>
      </c>
      <c r="C35" s="20" t="s">
        <v>72</v>
      </c>
      <c r="D35" s="46">
        <v>858096</v>
      </c>
      <c r="E35" s="46">
        <v>481079</v>
      </c>
      <c r="F35" s="46">
        <v>0</v>
      </c>
      <c r="G35" s="46">
        <v>0</v>
      </c>
      <c r="H35" s="46">
        <v>0</v>
      </c>
      <c r="I35" s="46">
        <v>934644</v>
      </c>
      <c r="J35" s="46">
        <v>705143</v>
      </c>
      <c r="K35" s="46">
        <v>0</v>
      </c>
      <c r="L35" s="46">
        <v>0</v>
      </c>
      <c r="M35" s="46">
        <v>0</v>
      </c>
      <c r="N35" s="46">
        <f t="shared" si="4"/>
        <v>2978962</v>
      </c>
      <c r="O35" s="47">
        <f t="shared" si="1"/>
        <v>76.884375161306977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1">SUM(D5,D14,D20,D26,D28,D30,D32,D34)</f>
        <v>60556343</v>
      </c>
      <c r="E36" s="15">
        <f t="shared" si="11"/>
        <v>13046205</v>
      </c>
      <c r="F36" s="15">
        <f t="shared" si="11"/>
        <v>3699102</v>
      </c>
      <c r="G36" s="15">
        <f t="shared" si="11"/>
        <v>9774068</v>
      </c>
      <c r="H36" s="15">
        <f t="shared" si="11"/>
        <v>0</v>
      </c>
      <c r="I36" s="15">
        <f t="shared" si="11"/>
        <v>34414551</v>
      </c>
      <c r="J36" s="15">
        <f t="shared" si="11"/>
        <v>6019131</v>
      </c>
      <c r="K36" s="15">
        <f t="shared" si="11"/>
        <v>15483916</v>
      </c>
      <c r="L36" s="15">
        <f t="shared" si="11"/>
        <v>0</v>
      </c>
      <c r="M36" s="15">
        <f t="shared" si="11"/>
        <v>0</v>
      </c>
      <c r="N36" s="15">
        <f t="shared" si="4"/>
        <v>142993316</v>
      </c>
      <c r="O36" s="37">
        <f t="shared" si="1"/>
        <v>3690.5310483662829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86</v>
      </c>
      <c r="M38" s="163"/>
      <c r="N38" s="163"/>
      <c r="O38" s="41">
        <v>38746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11663435</v>
      </c>
      <c r="E5" s="26">
        <f t="shared" si="0"/>
        <v>1334025</v>
      </c>
      <c r="F5" s="26">
        <f t="shared" si="0"/>
        <v>0</v>
      </c>
      <c r="G5" s="26">
        <f t="shared" si="0"/>
        <v>3696418</v>
      </c>
      <c r="H5" s="26">
        <f t="shared" si="0"/>
        <v>0</v>
      </c>
      <c r="I5" s="26">
        <f t="shared" si="0"/>
        <v>137935</v>
      </c>
      <c r="J5" s="26">
        <f t="shared" si="0"/>
        <v>6214298</v>
      </c>
      <c r="K5" s="26">
        <f t="shared" si="0"/>
        <v>14793827</v>
      </c>
      <c r="L5" s="26">
        <f t="shared" si="0"/>
        <v>0</v>
      </c>
      <c r="M5" s="26">
        <f t="shared" si="0"/>
        <v>0</v>
      </c>
      <c r="N5" s="27">
        <f>SUM(D5:M5)</f>
        <v>37839938</v>
      </c>
      <c r="O5" s="32">
        <f t="shared" ref="O5:O37" si="1">(N5/O$39)</f>
        <v>979.77623572667721</v>
      </c>
      <c r="P5" s="6"/>
    </row>
    <row r="6" spans="1:133">
      <c r="A6" s="12"/>
      <c r="B6" s="44">
        <v>511</v>
      </c>
      <c r="C6" s="20" t="s">
        <v>19</v>
      </c>
      <c r="D6" s="46">
        <v>451395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451395</v>
      </c>
      <c r="O6" s="47">
        <f t="shared" si="1"/>
        <v>11.68781233007949</v>
      </c>
      <c r="P6" s="9"/>
    </row>
    <row r="7" spans="1:133">
      <c r="A7" s="12"/>
      <c r="B7" s="44">
        <v>512</v>
      </c>
      <c r="C7" s="20" t="s">
        <v>20</v>
      </c>
      <c r="D7" s="46">
        <v>1610878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1610878</v>
      </c>
      <c r="O7" s="47">
        <f t="shared" si="1"/>
        <v>41.70989875974211</v>
      </c>
      <c r="P7" s="9"/>
    </row>
    <row r="8" spans="1:133">
      <c r="A8" s="12"/>
      <c r="B8" s="44">
        <v>513</v>
      </c>
      <c r="C8" s="20" t="s">
        <v>21</v>
      </c>
      <c r="D8" s="46">
        <v>5108796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1249975</v>
      </c>
      <c r="L8" s="46">
        <v>0</v>
      </c>
      <c r="M8" s="46">
        <v>0</v>
      </c>
      <c r="N8" s="46">
        <f t="shared" si="2"/>
        <v>6358771</v>
      </c>
      <c r="O8" s="47">
        <f t="shared" si="1"/>
        <v>164.64542606354055</v>
      </c>
      <c r="P8" s="9"/>
    </row>
    <row r="9" spans="1:133">
      <c r="A9" s="12"/>
      <c r="B9" s="44">
        <v>514</v>
      </c>
      <c r="C9" s="20" t="s">
        <v>22</v>
      </c>
      <c r="D9" s="46">
        <v>908455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908455</v>
      </c>
      <c r="O9" s="47">
        <f t="shared" si="1"/>
        <v>23.522306517179771</v>
      </c>
      <c r="P9" s="9"/>
    </row>
    <row r="10" spans="1:133">
      <c r="A10" s="12"/>
      <c r="B10" s="44">
        <v>515</v>
      </c>
      <c r="C10" s="20" t="s">
        <v>23</v>
      </c>
      <c r="D10" s="46">
        <v>918124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918124</v>
      </c>
      <c r="O10" s="47">
        <f t="shared" si="1"/>
        <v>23.77266254110458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1334025</v>
      </c>
      <c r="F11" s="46">
        <v>0</v>
      </c>
      <c r="G11" s="46">
        <v>3306066</v>
      </c>
      <c r="H11" s="46">
        <v>0</v>
      </c>
      <c r="I11" s="46">
        <v>137935</v>
      </c>
      <c r="J11" s="46">
        <v>149000</v>
      </c>
      <c r="K11" s="46">
        <v>0</v>
      </c>
      <c r="L11" s="46">
        <v>0</v>
      </c>
      <c r="M11" s="46">
        <v>0</v>
      </c>
      <c r="N11" s="46">
        <f t="shared" si="2"/>
        <v>4927026</v>
      </c>
      <c r="O11" s="47">
        <f t="shared" si="1"/>
        <v>127.57375521089563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13543852</v>
      </c>
      <c r="L12" s="46">
        <v>0</v>
      </c>
      <c r="M12" s="46">
        <v>0</v>
      </c>
      <c r="N12" s="46">
        <f t="shared" si="2"/>
        <v>13543852</v>
      </c>
      <c r="O12" s="47">
        <f t="shared" si="1"/>
        <v>350.68620698583675</v>
      </c>
      <c r="P12" s="9"/>
    </row>
    <row r="13" spans="1:133">
      <c r="A13" s="12"/>
      <c r="B13" s="44">
        <v>519</v>
      </c>
      <c r="C13" s="20" t="s">
        <v>66</v>
      </c>
      <c r="D13" s="46">
        <v>2665787</v>
      </c>
      <c r="E13" s="46">
        <v>0</v>
      </c>
      <c r="F13" s="46">
        <v>0</v>
      </c>
      <c r="G13" s="46">
        <v>390352</v>
      </c>
      <c r="H13" s="46">
        <v>0</v>
      </c>
      <c r="I13" s="46">
        <v>0</v>
      </c>
      <c r="J13" s="46">
        <v>6065298</v>
      </c>
      <c r="K13" s="46">
        <v>0</v>
      </c>
      <c r="L13" s="46">
        <v>0</v>
      </c>
      <c r="M13" s="46">
        <v>0</v>
      </c>
      <c r="N13" s="46">
        <f t="shared" si="2"/>
        <v>9121437</v>
      </c>
      <c r="O13" s="47">
        <f t="shared" si="1"/>
        <v>236.17816731829834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38369702</v>
      </c>
      <c r="E14" s="31">
        <f t="shared" si="3"/>
        <v>4114261</v>
      </c>
      <c r="F14" s="31">
        <f t="shared" si="3"/>
        <v>0</v>
      </c>
      <c r="G14" s="31">
        <f t="shared" si="3"/>
        <v>408200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42892163</v>
      </c>
      <c r="O14" s="43">
        <f t="shared" si="1"/>
        <v>1110.591724709355</v>
      </c>
      <c r="P14" s="10"/>
    </row>
    <row r="15" spans="1:133">
      <c r="A15" s="12"/>
      <c r="B15" s="44">
        <v>521</v>
      </c>
      <c r="C15" s="20" t="s">
        <v>28</v>
      </c>
      <c r="D15" s="46">
        <v>21445132</v>
      </c>
      <c r="E15" s="46">
        <v>3477414</v>
      </c>
      <c r="F15" s="46">
        <v>0</v>
      </c>
      <c r="G15" s="46">
        <v>408200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25330746</v>
      </c>
      <c r="O15" s="47">
        <f t="shared" si="1"/>
        <v>655.88011703477378</v>
      </c>
      <c r="P15" s="9"/>
    </row>
    <row r="16" spans="1:133">
      <c r="A16" s="12"/>
      <c r="B16" s="44">
        <v>522</v>
      </c>
      <c r="C16" s="20" t="s">
        <v>29</v>
      </c>
      <c r="D16" s="46">
        <v>14584355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14584355</v>
      </c>
      <c r="O16" s="47">
        <f t="shared" si="1"/>
        <v>377.62758602832656</v>
      </c>
      <c r="P16" s="9"/>
    </row>
    <row r="17" spans="1:16">
      <c r="A17" s="12"/>
      <c r="B17" s="44">
        <v>524</v>
      </c>
      <c r="C17" s="20" t="s">
        <v>30</v>
      </c>
      <c r="D17" s="46">
        <v>2340215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2340215</v>
      </c>
      <c r="O17" s="47">
        <f t="shared" si="1"/>
        <v>60.594365759560858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636847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636847</v>
      </c>
      <c r="O18" s="47">
        <f t="shared" si="1"/>
        <v>16.489655886693768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SUM(D20:D25)</f>
        <v>1943074</v>
      </c>
      <c r="E19" s="31">
        <f t="shared" si="5"/>
        <v>0</v>
      </c>
      <c r="F19" s="31">
        <f t="shared" si="5"/>
        <v>0</v>
      </c>
      <c r="G19" s="31">
        <f t="shared" si="5"/>
        <v>339754</v>
      </c>
      <c r="H19" s="31">
        <f t="shared" si="5"/>
        <v>0</v>
      </c>
      <c r="I19" s="31">
        <f t="shared" si="5"/>
        <v>33328072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35610900</v>
      </c>
      <c r="O19" s="43">
        <f t="shared" si="1"/>
        <v>922.06053701354188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10990606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10990606</v>
      </c>
      <c r="O20" s="47">
        <f t="shared" si="1"/>
        <v>284.57590430076903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5854847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5854847</v>
      </c>
      <c r="O21" s="47">
        <f t="shared" si="1"/>
        <v>151.59749877009918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13607032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13607032</v>
      </c>
      <c r="O22" s="47">
        <f t="shared" si="1"/>
        <v>352.32210455451695</v>
      </c>
      <c r="P22" s="9"/>
    </row>
    <row r="23" spans="1:16">
      <c r="A23" s="12"/>
      <c r="B23" s="44">
        <v>537</v>
      </c>
      <c r="C23" s="20" t="s">
        <v>81</v>
      </c>
      <c r="D23" s="46">
        <v>0</v>
      </c>
      <c r="E23" s="46">
        <v>0</v>
      </c>
      <c r="F23" s="46">
        <v>0</v>
      </c>
      <c r="G23" s="46">
        <v>1599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1599</v>
      </c>
      <c r="O23" s="47">
        <f t="shared" si="1"/>
        <v>4.1402345874006367E-2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237416</v>
      </c>
      <c r="H24" s="46">
        <v>0</v>
      </c>
      <c r="I24" s="46">
        <v>2663774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2901190</v>
      </c>
      <c r="O24" s="47">
        <f t="shared" si="1"/>
        <v>75.119494575490023</v>
      </c>
      <c r="P24" s="9"/>
    </row>
    <row r="25" spans="1:16">
      <c r="A25" s="12"/>
      <c r="B25" s="44">
        <v>539</v>
      </c>
      <c r="C25" s="20" t="s">
        <v>37</v>
      </c>
      <c r="D25" s="46">
        <v>1943074</v>
      </c>
      <c r="E25" s="46">
        <v>0</v>
      </c>
      <c r="F25" s="46">
        <v>0</v>
      </c>
      <c r="G25" s="46">
        <v>100739</v>
      </c>
      <c r="H25" s="46">
        <v>0</v>
      </c>
      <c r="I25" s="46">
        <v>211813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2255626</v>
      </c>
      <c r="O25" s="47">
        <f t="shared" si="1"/>
        <v>58.404132466792674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1654347</v>
      </c>
      <c r="F26" s="31">
        <f t="shared" si="7"/>
        <v>0</v>
      </c>
      <c r="G26" s="31">
        <f t="shared" si="7"/>
        <v>643435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7" si="8">SUM(D26:M26)</f>
        <v>2297782</v>
      </c>
      <c r="O26" s="43">
        <f t="shared" si="1"/>
        <v>59.495662981279615</v>
      </c>
      <c r="P26" s="10"/>
    </row>
    <row r="27" spans="1:16">
      <c r="A27" s="12"/>
      <c r="B27" s="44">
        <v>541</v>
      </c>
      <c r="C27" s="20" t="s">
        <v>69</v>
      </c>
      <c r="D27" s="46">
        <v>0</v>
      </c>
      <c r="E27" s="46">
        <v>1654347</v>
      </c>
      <c r="F27" s="46">
        <v>0</v>
      </c>
      <c r="G27" s="46">
        <v>643435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2297782</v>
      </c>
      <c r="O27" s="47">
        <f t="shared" si="1"/>
        <v>59.495662981279615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0</v>
      </c>
      <c r="E28" s="31">
        <f t="shared" si="9"/>
        <v>4269050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4269050</v>
      </c>
      <c r="O28" s="43">
        <f t="shared" si="1"/>
        <v>110.53701354185547</v>
      </c>
      <c r="P28" s="10"/>
    </row>
    <row r="29" spans="1:16">
      <c r="A29" s="13"/>
      <c r="B29" s="45">
        <v>559</v>
      </c>
      <c r="C29" s="21" t="s">
        <v>42</v>
      </c>
      <c r="D29" s="46">
        <v>0</v>
      </c>
      <c r="E29" s="46">
        <v>4269050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4269050</v>
      </c>
      <c r="O29" s="47">
        <f t="shared" si="1"/>
        <v>110.53701354185547</v>
      </c>
      <c r="P29" s="9"/>
    </row>
    <row r="30" spans="1:16" ht="15.75">
      <c r="A30" s="28" t="s">
        <v>43</v>
      </c>
      <c r="B30" s="29"/>
      <c r="C30" s="30"/>
      <c r="D30" s="31">
        <f t="shared" ref="D30:M30" si="10">SUM(D31:D31)</f>
        <v>2114424</v>
      </c>
      <c r="E30" s="31">
        <f t="shared" si="10"/>
        <v>0</v>
      </c>
      <c r="F30" s="31">
        <f t="shared" si="10"/>
        <v>0</v>
      </c>
      <c r="G30" s="31">
        <f t="shared" si="10"/>
        <v>186834</v>
      </c>
      <c r="H30" s="31">
        <f t="shared" si="10"/>
        <v>0</v>
      </c>
      <c r="I30" s="31">
        <f t="shared" si="10"/>
        <v>0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8"/>
        <v>2301258</v>
      </c>
      <c r="O30" s="43">
        <f t="shared" si="1"/>
        <v>59.585665829471012</v>
      </c>
      <c r="P30" s="10"/>
    </row>
    <row r="31" spans="1:16">
      <c r="A31" s="12"/>
      <c r="B31" s="44">
        <v>569</v>
      </c>
      <c r="C31" s="20" t="s">
        <v>44</v>
      </c>
      <c r="D31" s="46">
        <v>2114424</v>
      </c>
      <c r="E31" s="46">
        <v>0</v>
      </c>
      <c r="F31" s="46">
        <v>0</v>
      </c>
      <c r="G31" s="46">
        <v>186834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2301258</v>
      </c>
      <c r="O31" s="47">
        <f t="shared" si="1"/>
        <v>59.585665829471012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SUM(D33:D33)</f>
        <v>4530936</v>
      </c>
      <c r="E32" s="31">
        <f t="shared" si="11"/>
        <v>0</v>
      </c>
      <c r="F32" s="31">
        <f t="shared" si="11"/>
        <v>0</v>
      </c>
      <c r="G32" s="31">
        <f t="shared" si="11"/>
        <v>14133773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8"/>
        <v>18664709</v>
      </c>
      <c r="O32" s="43">
        <f t="shared" si="1"/>
        <v>483.27876025996221</v>
      </c>
      <c r="P32" s="9"/>
    </row>
    <row r="33" spans="1:119">
      <c r="A33" s="12"/>
      <c r="B33" s="44">
        <v>572</v>
      </c>
      <c r="C33" s="20" t="s">
        <v>70</v>
      </c>
      <c r="D33" s="46">
        <v>4530936</v>
      </c>
      <c r="E33" s="46">
        <v>0</v>
      </c>
      <c r="F33" s="46">
        <v>0</v>
      </c>
      <c r="G33" s="46">
        <v>14133773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18664709</v>
      </c>
      <c r="O33" s="47">
        <f t="shared" si="1"/>
        <v>483.27876025996221</v>
      </c>
      <c r="P33" s="9"/>
    </row>
    <row r="34" spans="1:119" ht="15.75">
      <c r="A34" s="28" t="s">
        <v>71</v>
      </c>
      <c r="B34" s="29"/>
      <c r="C34" s="30"/>
      <c r="D34" s="31">
        <f t="shared" ref="D34:M34" si="12">SUM(D35:D36)</f>
        <v>1803567</v>
      </c>
      <c r="E34" s="31">
        <f t="shared" si="12"/>
        <v>14082123</v>
      </c>
      <c r="F34" s="31">
        <f t="shared" si="12"/>
        <v>0</v>
      </c>
      <c r="G34" s="31">
        <f t="shared" si="12"/>
        <v>16908789</v>
      </c>
      <c r="H34" s="31">
        <f t="shared" si="12"/>
        <v>0</v>
      </c>
      <c r="I34" s="31">
        <f t="shared" si="12"/>
        <v>1902625</v>
      </c>
      <c r="J34" s="31">
        <f t="shared" si="12"/>
        <v>333511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8"/>
        <v>35030615</v>
      </c>
      <c r="O34" s="43">
        <f t="shared" si="1"/>
        <v>907.03542114393724</v>
      </c>
      <c r="P34" s="9"/>
    </row>
    <row r="35" spans="1:119">
      <c r="A35" s="12"/>
      <c r="B35" s="44">
        <v>581</v>
      </c>
      <c r="C35" s="20" t="s">
        <v>72</v>
      </c>
      <c r="D35" s="46">
        <v>1803567</v>
      </c>
      <c r="E35" s="46">
        <v>14082123</v>
      </c>
      <c r="F35" s="46">
        <v>0</v>
      </c>
      <c r="G35" s="46">
        <v>808919</v>
      </c>
      <c r="H35" s="46">
        <v>0</v>
      </c>
      <c r="I35" s="46">
        <v>1902625</v>
      </c>
      <c r="J35" s="46">
        <v>333511</v>
      </c>
      <c r="K35" s="46">
        <v>0</v>
      </c>
      <c r="L35" s="46">
        <v>0</v>
      </c>
      <c r="M35" s="46">
        <v>0</v>
      </c>
      <c r="N35" s="46">
        <f t="shared" si="8"/>
        <v>18930745</v>
      </c>
      <c r="O35" s="47">
        <f t="shared" si="1"/>
        <v>490.16713704979156</v>
      </c>
      <c r="P35" s="9"/>
    </row>
    <row r="36" spans="1:119" ht="15.75" thickBot="1">
      <c r="A36" s="12"/>
      <c r="B36" s="44">
        <v>585</v>
      </c>
      <c r="C36" s="20" t="s">
        <v>82</v>
      </c>
      <c r="D36" s="46">
        <v>0</v>
      </c>
      <c r="E36" s="46">
        <v>0</v>
      </c>
      <c r="F36" s="46">
        <v>0</v>
      </c>
      <c r="G36" s="46">
        <v>16099870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16099870</v>
      </c>
      <c r="O36" s="47">
        <f t="shared" si="1"/>
        <v>416.86828409414568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SUM(D5,D14,D19,D26,D28,D30,D32,D34)</f>
        <v>60425138</v>
      </c>
      <c r="E37" s="15">
        <f t="shared" si="13"/>
        <v>25453806</v>
      </c>
      <c r="F37" s="15">
        <f t="shared" si="13"/>
        <v>0</v>
      </c>
      <c r="G37" s="15">
        <f t="shared" si="13"/>
        <v>36317203</v>
      </c>
      <c r="H37" s="15">
        <f t="shared" si="13"/>
        <v>0</v>
      </c>
      <c r="I37" s="15">
        <f t="shared" si="13"/>
        <v>35368632</v>
      </c>
      <c r="J37" s="15">
        <f t="shared" si="13"/>
        <v>6547809</v>
      </c>
      <c r="K37" s="15">
        <f t="shared" si="13"/>
        <v>14793827</v>
      </c>
      <c r="L37" s="15">
        <f t="shared" si="13"/>
        <v>0</v>
      </c>
      <c r="M37" s="15">
        <f t="shared" si="13"/>
        <v>0</v>
      </c>
      <c r="N37" s="15">
        <f t="shared" si="8"/>
        <v>178906415</v>
      </c>
      <c r="O37" s="37">
        <f t="shared" si="1"/>
        <v>4632.3610212060794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83</v>
      </c>
      <c r="M39" s="163"/>
      <c r="N39" s="163"/>
      <c r="O39" s="41">
        <v>38621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12583042</v>
      </c>
      <c r="E5" s="26">
        <f t="shared" si="0"/>
        <v>0</v>
      </c>
      <c r="F5" s="26">
        <f t="shared" si="0"/>
        <v>0</v>
      </c>
      <c r="G5" s="26">
        <f t="shared" si="0"/>
        <v>1965352</v>
      </c>
      <c r="H5" s="26">
        <f t="shared" si="0"/>
        <v>0</v>
      </c>
      <c r="I5" s="26">
        <f t="shared" si="0"/>
        <v>240747</v>
      </c>
      <c r="J5" s="26">
        <f t="shared" si="0"/>
        <v>3586720</v>
      </c>
      <c r="K5" s="26">
        <f t="shared" si="0"/>
        <v>15541689</v>
      </c>
      <c r="L5" s="26">
        <f t="shared" si="0"/>
        <v>0</v>
      </c>
      <c r="M5" s="26">
        <f t="shared" si="0"/>
        <v>0</v>
      </c>
      <c r="N5" s="27">
        <f>SUM(D5:M5)</f>
        <v>33917550</v>
      </c>
      <c r="O5" s="32">
        <f t="shared" ref="O5:O35" si="1">(N5/O$37)</f>
        <v>882.71783260462212</v>
      </c>
      <c r="P5" s="6"/>
    </row>
    <row r="6" spans="1:133">
      <c r="A6" s="12"/>
      <c r="B6" s="44">
        <v>511</v>
      </c>
      <c r="C6" s="20" t="s">
        <v>19</v>
      </c>
      <c r="D6" s="46">
        <v>400881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400881</v>
      </c>
      <c r="O6" s="47">
        <f t="shared" si="1"/>
        <v>10.433088694565896</v>
      </c>
      <c r="P6" s="9"/>
    </row>
    <row r="7" spans="1:133">
      <c r="A7" s="12"/>
      <c r="B7" s="44">
        <v>512</v>
      </c>
      <c r="C7" s="20" t="s">
        <v>20</v>
      </c>
      <c r="D7" s="46">
        <v>1591666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1591666</v>
      </c>
      <c r="O7" s="47">
        <f t="shared" si="1"/>
        <v>41.423745575681863</v>
      </c>
      <c r="P7" s="9"/>
    </row>
    <row r="8" spans="1:133">
      <c r="A8" s="12"/>
      <c r="B8" s="44">
        <v>513</v>
      </c>
      <c r="C8" s="20" t="s">
        <v>21</v>
      </c>
      <c r="D8" s="46">
        <v>4302782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1230366</v>
      </c>
      <c r="L8" s="46">
        <v>0</v>
      </c>
      <c r="M8" s="46">
        <v>0</v>
      </c>
      <c r="N8" s="46">
        <f t="shared" si="2"/>
        <v>5533148</v>
      </c>
      <c r="O8" s="47">
        <f t="shared" si="1"/>
        <v>144.00239433687278</v>
      </c>
      <c r="P8" s="9"/>
    </row>
    <row r="9" spans="1:133">
      <c r="A9" s="12"/>
      <c r="B9" s="44">
        <v>514</v>
      </c>
      <c r="C9" s="20" t="s">
        <v>22</v>
      </c>
      <c r="D9" s="46">
        <v>745851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745851</v>
      </c>
      <c r="O9" s="47">
        <f t="shared" si="1"/>
        <v>19.411071205496565</v>
      </c>
      <c r="P9" s="9"/>
    </row>
    <row r="10" spans="1:133">
      <c r="A10" s="12"/>
      <c r="B10" s="44">
        <v>515</v>
      </c>
      <c r="C10" s="20" t="s">
        <v>23</v>
      </c>
      <c r="D10" s="46">
        <v>832271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832271</v>
      </c>
      <c r="O10" s="47">
        <f t="shared" si="1"/>
        <v>21.660186341869665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1956983</v>
      </c>
      <c r="H11" s="46">
        <v>0</v>
      </c>
      <c r="I11" s="46">
        <v>240747</v>
      </c>
      <c r="J11" s="46">
        <v>48798</v>
      </c>
      <c r="K11" s="46">
        <v>0</v>
      </c>
      <c r="L11" s="46">
        <v>0</v>
      </c>
      <c r="M11" s="46">
        <v>0</v>
      </c>
      <c r="N11" s="46">
        <f t="shared" si="2"/>
        <v>2246528</v>
      </c>
      <c r="O11" s="47">
        <f t="shared" si="1"/>
        <v>58.466791588590468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14311323</v>
      </c>
      <c r="L12" s="46">
        <v>0</v>
      </c>
      <c r="M12" s="46">
        <v>0</v>
      </c>
      <c r="N12" s="46">
        <f t="shared" si="2"/>
        <v>14311323</v>
      </c>
      <c r="O12" s="47">
        <f t="shared" si="1"/>
        <v>372.45791692692069</v>
      </c>
      <c r="P12" s="9"/>
    </row>
    <row r="13" spans="1:133">
      <c r="A13" s="12"/>
      <c r="B13" s="44">
        <v>519</v>
      </c>
      <c r="C13" s="20" t="s">
        <v>66</v>
      </c>
      <c r="D13" s="46">
        <v>4709591</v>
      </c>
      <c r="E13" s="46">
        <v>0</v>
      </c>
      <c r="F13" s="46">
        <v>0</v>
      </c>
      <c r="G13" s="46">
        <v>8369</v>
      </c>
      <c r="H13" s="46">
        <v>0</v>
      </c>
      <c r="I13" s="46">
        <v>0</v>
      </c>
      <c r="J13" s="46">
        <v>3537922</v>
      </c>
      <c r="K13" s="46">
        <v>0</v>
      </c>
      <c r="L13" s="46">
        <v>0</v>
      </c>
      <c r="M13" s="46">
        <v>0</v>
      </c>
      <c r="N13" s="46">
        <f t="shared" si="2"/>
        <v>8255882</v>
      </c>
      <c r="O13" s="47">
        <f t="shared" si="1"/>
        <v>214.86263793462419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36649024</v>
      </c>
      <c r="E14" s="31">
        <f t="shared" si="3"/>
        <v>4267688</v>
      </c>
      <c r="F14" s="31">
        <f t="shared" si="3"/>
        <v>0</v>
      </c>
      <c r="G14" s="31">
        <f t="shared" si="3"/>
        <v>306170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41222882</v>
      </c>
      <c r="O14" s="43">
        <f t="shared" si="1"/>
        <v>1072.8420258171975</v>
      </c>
      <c r="P14" s="10"/>
    </row>
    <row r="15" spans="1:133">
      <c r="A15" s="12"/>
      <c r="B15" s="44">
        <v>521</v>
      </c>
      <c r="C15" s="20" t="s">
        <v>28</v>
      </c>
      <c r="D15" s="46">
        <v>20111238</v>
      </c>
      <c r="E15" s="46">
        <v>3670546</v>
      </c>
      <c r="F15" s="46">
        <v>0</v>
      </c>
      <c r="G15" s="46">
        <v>306170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24087954</v>
      </c>
      <c r="O15" s="47">
        <f t="shared" si="1"/>
        <v>626.89865708931916</v>
      </c>
      <c r="P15" s="9"/>
    </row>
    <row r="16" spans="1:133">
      <c r="A16" s="12"/>
      <c r="B16" s="44">
        <v>522</v>
      </c>
      <c r="C16" s="20" t="s">
        <v>29</v>
      </c>
      <c r="D16" s="46">
        <v>14360964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14360964</v>
      </c>
      <c r="O16" s="47">
        <f t="shared" si="1"/>
        <v>373.74984384759523</v>
      </c>
      <c r="P16" s="9"/>
    </row>
    <row r="17" spans="1:16">
      <c r="A17" s="12"/>
      <c r="B17" s="44">
        <v>524</v>
      </c>
      <c r="C17" s="20" t="s">
        <v>30</v>
      </c>
      <c r="D17" s="46">
        <v>2176822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2176822</v>
      </c>
      <c r="O17" s="47">
        <f t="shared" si="1"/>
        <v>56.652665001041015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597142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597142</v>
      </c>
      <c r="O18" s="47">
        <f t="shared" si="1"/>
        <v>15.54085987924214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2006209</v>
      </c>
      <c r="E19" s="31">
        <f t="shared" si="5"/>
        <v>0</v>
      </c>
      <c r="F19" s="31">
        <f t="shared" si="5"/>
        <v>0</v>
      </c>
      <c r="G19" s="31">
        <f t="shared" si="5"/>
        <v>1406053</v>
      </c>
      <c r="H19" s="31">
        <f t="shared" si="5"/>
        <v>0</v>
      </c>
      <c r="I19" s="31">
        <f t="shared" si="5"/>
        <v>33367524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36779786</v>
      </c>
      <c r="O19" s="43">
        <f t="shared" si="1"/>
        <v>957.20867166354367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21432</v>
      </c>
      <c r="H20" s="46">
        <v>0</v>
      </c>
      <c r="I20" s="46">
        <v>11942775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11964207</v>
      </c>
      <c r="O20" s="47">
        <f t="shared" si="1"/>
        <v>311.37328232354776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6210914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6210914</v>
      </c>
      <c r="O21" s="47">
        <f t="shared" si="1"/>
        <v>161.64152612950238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12793288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12793288</v>
      </c>
      <c r="O22" s="47">
        <f t="shared" si="1"/>
        <v>332.95044763689361</v>
      </c>
      <c r="P22" s="9"/>
    </row>
    <row r="23" spans="1:16">
      <c r="A23" s="12"/>
      <c r="B23" s="44">
        <v>538</v>
      </c>
      <c r="C23" s="20" t="s">
        <v>68</v>
      </c>
      <c r="D23" s="46">
        <v>0</v>
      </c>
      <c r="E23" s="46">
        <v>0</v>
      </c>
      <c r="F23" s="46">
        <v>0</v>
      </c>
      <c r="G23" s="46">
        <v>1384621</v>
      </c>
      <c r="H23" s="46">
        <v>0</v>
      </c>
      <c r="I23" s="46">
        <v>2140115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3524736</v>
      </c>
      <c r="O23" s="47">
        <f t="shared" si="1"/>
        <v>91.732667083073082</v>
      </c>
      <c r="P23" s="9"/>
    </row>
    <row r="24" spans="1:16">
      <c r="A24" s="12"/>
      <c r="B24" s="44">
        <v>539</v>
      </c>
      <c r="C24" s="20" t="s">
        <v>37</v>
      </c>
      <c r="D24" s="46">
        <v>2006209</v>
      </c>
      <c r="E24" s="46">
        <v>0</v>
      </c>
      <c r="F24" s="46">
        <v>0</v>
      </c>
      <c r="G24" s="46">
        <v>0</v>
      </c>
      <c r="H24" s="46">
        <v>0</v>
      </c>
      <c r="I24" s="46">
        <v>280432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2286641</v>
      </c>
      <c r="O24" s="47">
        <f t="shared" si="1"/>
        <v>59.510748490526751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0</v>
      </c>
      <c r="E25" s="31">
        <f t="shared" si="6"/>
        <v>1659309</v>
      </c>
      <c r="F25" s="31">
        <f t="shared" si="6"/>
        <v>0</v>
      </c>
      <c r="G25" s="31">
        <f t="shared" si="6"/>
        <v>706675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2365984</v>
      </c>
      <c r="O25" s="43">
        <f t="shared" si="1"/>
        <v>61.575681865500727</v>
      </c>
      <c r="P25" s="10"/>
    </row>
    <row r="26" spans="1:16">
      <c r="A26" s="12"/>
      <c r="B26" s="44">
        <v>541</v>
      </c>
      <c r="C26" s="20" t="s">
        <v>69</v>
      </c>
      <c r="D26" s="46">
        <v>0</v>
      </c>
      <c r="E26" s="46">
        <v>1659309</v>
      </c>
      <c r="F26" s="46">
        <v>0</v>
      </c>
      <c r="G26" s="46">
        <v>706675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2365984</v>
      </c>
      <c r="O26" s="47">
        <f t="shared" si="1"/>
        <v>61.575681865500727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7111168</v>
      </c>
      <c r="F27" s="31">
        <f t="shared" si="7"/>
        <v>0</v>
      </c>
      <c r="G27" s="31">
        <f t="shared" si="7"/>
        <v>244721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7355889</v>
      </c>
      <c r="O27" s="43">
        <f t="shared" si="1"/>
        <v>191.43995940037476</v>
      </c>
      <c r="P27" s="10"/>
    </row>
    <row r="28" spans="1:16">
      <c r="A28" s="13"/>
      <c r="B28" s="45">
        <v>559</v>
      </c>
      <c r="C28" s="21" t="s">
        <v>42</v>
      </c>
      <c r="D28" s="46">
        <v>0</v>
      </c>
      <c r="E28" s="46">
        <v>7111168</v>
      </c>
      <c r="F28" s="46">
        <v>0</v>
      </c>
      <c r="G28" s="46">
        <v>244721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7355889</v>
      </c>
      <c r="O28" s="47">
        <f t="shared" si="1"/>
        <v>191.43995940037476</v>
      </c>
      <c r="P28" s="9"/>
    </row>
    <row r="29" spans="1:16" ht="15.75">
      <c r="A29" s="28" t="s">
        <v>43</v>
      </c>
      <c r="B29" s="29"/>
      <c r="C29" s="30"/>
      <c r="D29" s="31">
        <f t="shared" ref="D29:M29" si="8">SUM(D30:D30)</f>
        <v>1516170</v>
      </c>
      <c r="E29" s="31">
        <f t="shared" si="8"/>
        <v>0</v>
      </c>
      <c r="F29" s="31">
        <f t="shared" si="8"/>
        <v>0</v>
      </c>
      <c r="G29" s="31">
        <f t="shared" si="8"/>
        <v>320872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1837042</v>
      </c>
      <c r="O29" s="43">
        <f t="shared" si="1"/>
        <v>47.809754320216534</v>
      </c>
      <c r="P29" s="10"/>
    </row>
    <row r="30" spans="1:16">
      <c r="A30" s="12"/>
      <c r="B30" s="44">
        <v>569</v>
      </c>
      <c r="C30" s="20" t="s">
        <v>44</v>
      </c>
      <c r="D30" s="46">
        <v>1516170</v>
      </c>
      <c r="E30" s="46">
        <v>0</v>
      </c>
      <c r="F30" s="46">
        <v>0</v>
      </c>
      <c r="G30" s="46">
        <v>320872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1837042</v>
      </c>
      <c r="O30" s="47">
        <f t="shared" si="1"/>
        <v>47.809754320216534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3681092</v>
      </c>
      <c r="E31" s="31">
        <f t="shared" si="9"/>
        <v>0</v>
      </c>
      <c r="F31" s="31">
        <f t="shared" si="9"/>
        <v>0</v>
      </c>
      <c r="G31" s="31">
        <f t="shared" si="9"/>
        <v>592757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4273849</v>
      </c>
      <c r="O31" s="43">
        <f t="shared" si="1"/>
        <v>111.22863314595045</v>
      </c>
      <c r="P31" s="9"/>
    </row>
    <row r="32" spans="1:16">
      <c r="A32" s="12"/>
      <c r="B32" s="44">
        <v>572</v>
      </c>
      <c r="C32" s="20" t="s">
        <v>70</v>
      </c>
      <c r="D32" s="46">
        <v>3681092</v>
      </c>
      <c r="E32" s="46">
        <v>0</v>
      </c>
      <c r="F32" s="46">
        <v>0</v>
      </c>
      <c r="G32" s="46">
        <v>592757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4273849</v>
      </c>
      <c r="O32" s="47">
        <f t="shared" si="1"/>
        <v>111.22863314595045</v>
      </c>
      <c r="P32" s="9"/>
    </row>
    <row r="33" spans="1:119" ht="15.75">
      <c r="A33" s="28" t="s">
        <v>71</v>
      </c>
      <c r="B33" s="29"/>
      <c r="C33" s="30"/>
      <c r="D33" s="31">
        <f t="shared" ref="D33:M33" si="10">SUM(D34:D34)</f>
        <v>4106300</v>
      </c>
      <c r="E33" s="31">
        <f t="shared" si="10"/>
        <v>2924054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923643</v>
      </c>
      <c r="J33" s="31">
        <f t="shared" si="10"/>
        <v>5180361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4"/>
        <v>13134358</v>
      </c>
      <c r="O33" s="43">
        <f t="shared" si="1"/>
        <v>341.8269310847387</v>
      </c>
      <c r="P33" s="9"/>
    </row>
    <row r="34" spans="1:119" ht="15.75" thickBot="1">
      <c r="A34" s="12"/>
      <c r="B34" s="44">
        <v>581</v>
      </c>
      <c r="C34" s="20" t="s">
        <v>72</v>
      </c>
      <c r="D34" s="46">
        <v>4106300</v>
      </c>
      <c r="E34" s="46">
        <v>2924054</v>
      </c>
      <c r="F34" s="46">
        <v>0</v>
      </c>
      <c r="G34" s="46">
        <v>0</v>
      </c>
      <c r="H34" s="46">
        <v>0</v>
      </c>
      <c r="I34" s="46">
        <v>923643</v>
      </c>
      <c r="J34" s="46">
        <v>5180361</v>
      </c>
      <c r="K34" s="46">
        <v>0</v>
      </c>
      <c r="L34" s="46">
        <v>0</v>
      </c>
      <c r="M34" s="46">
        <v>0</v>
      </c>
      <c r="N34" s="46">
        <f t="shared" si="4"/>
        <v>13134358</v>
      </c>
      <c r="O34" s="47">
        <f t="shared" si="1"/>
        <v>341.8269310847387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1">SUM(D5,D14,D19,D25,D27,D29,D31,D33)</f>
        <v>60541837</v>
      </c>
      <c r="E35" s="15">
        <f t="shared" si="11"/>
        <v>15962219</v>
      </c>
      <c r="F35" s="15">
        <f t="shared" si="11"/>
        <v>0</v>
      </c>
      <c r="G35" s="15">
        <f t="shared" si="11"/>
        <v>5542600</v>
      </c>
      <c r="H35" s="15">
        <f t="shared" si="11"/>
        <v>0</v>
      </c>
      <c r="I35" s="15">
        <f t="shared" si="11"/>
        <v>34531914</v>
      </c>
      <c r="J35" s="15">
        <f t="shared" si="11"/>
        <v>8767081</v>
      </c>
      <c r="K35" s="15">
        <f t="shared" si="11"/>
        <v>15541689</v>
      </c>
      <c r="L35" s="15">
        <f t="shared" si="11"/>
        <v>0</v>
      </c>
      <c r="M35" s="15">
        <f t="shared" si="11"/>
        <v>0</v>
      </c>
      <c r="N35" s="15">
        <f t="shared" si="4"/>
        <v>140887340</v>
      </c>
      <c r="O35" s="37">
        <f t="shared" si="1"/>
        <v>3666.6494899021445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79</v>
      </c>
      <c r="M37" s="163"/>
      <c r="N37" s="163"/>
      <c r="O37" s="41">
        <v>38424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2024-12-02T22:00:55Z</cp:lastPrinted>
  <dcterms:created xsi:type="dcterms:W3CDTF">2000-08-31T21:26:31Z</dcterms:created>
  <dcterms:modified xsi:type="dcterms:W3CDTF">2024-12-02T22:01:00Z</dcterms:modified>
</cp:coreProperties>
</file>