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0" documentId="11_5E597EDD24E86FD6143F4A570110F326B0E1557F" xr6:coauthVersionLast="47" xr6:coauthVersionMax="47" xr10:uidLastSave="{B3437D32-B231-4821-B595-668ED35E63E0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'2007'!$A$1:$O$38</definedName>
    <definedName name="_xlnm.Print_Area" localSheetId="15">'2008'!$A$1:$O$39</definedName>
    <definedName name="_xlnm.Print_Area" localSheetId="14">'2009'!$A$1:$O$39</definedName>
    <definedName name="_xlnm.Print_Area" localSheetId="13">'2010'!$A$1:$O$39</definedName>
    <definedName name="_xlnm.Print_Area" localSheetId="12">'2011'!$A$1:$O$39</definedName>
    <definedName name="_xlnm.Print_Area" localSheetId="11">'2012'!$A$1:$O$39</definedName>
    <definedName name="_xlnm.Print_Area" localSheetId="10">'2013'!$A$1:$O$39</definedName>
    <definedName name="_xlnm.Print_Area" localSheetId="9">'2014'!$A$1:$O$39</definedName>
    <definedName name="_xlnm.Print_Area" localSheetId="8">'2015'!$A$1:$O$39</definedName>
    <definedName name="_xlnm.Print_Area" localSheetId="7">'2016'!$A$1:$O$40</definedName>
    <definedName name="_xlnm.Print_Area" localSheetId="6">'2017'!$A$1:$O$41</definedName>
    <definedName name="_xlnm.Print_Area" localSheetId="5">'2018'!$A$1:$O$41</definedName>
    <definedName name="_xlnm.Print_Area" localSheetId="4">'2019'!$A$1:$O$41</definedName>
    <definedName name="_xlnm.Print_Area" localSheetId="3">'2020'!$A$1:$O$40</definedName>
    <definedName name="_xlnm.Print_Area" localSheetId="2">'2021'!$A$1:$P$40</definedName>
    <definedName name="_xlnm.Print_Area" localSheetId="1">'2022'!$A$1:$P$40</definedName>
    <definedName name="_xlnm.Print_Area" localSheetId="0">'2023'!$A$1:$P$41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49" l="1"/>
  <c r="F37" i="49"/>
  <c r="G37" i="49"/>
  <c r="H37" i="49"/>
  <c r="I37" i="49"/>
  <c r="J37" i="49"/>
  <c r="K37" i="49"/>
  <c r="L37" i="49"/>
  <c r="M37" i="49"/>
  <c r="N37" i="49"/>
  <c r="D37" i="49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4" i="49" l="1"/>
  <c r="P34" i="49" s="1"/>
  <c r="O29" i="49"/>
  <c r="P29" i="49" s="1"/>
  <c r="O27" i="49"/>
  <c r="P27" i="49" s="1"/>
  <c r="O25" i="49"/>
  <c r="P25" i="49" s="1"/>
  <c r="O22" i="49"/>
  <c r="P22" i="49" s="1"/>
  <c r="O17" i="49"/>
  <c r="P17" i="49" s="1"/>
  <c r="O13" i="49"/>
  <c r="P13" i="49" s="1"/>
  <c r="O5" i="49"/>
  <c r="P5" i="49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7" i="49" l="1"/>
  <c r="P37" i="49" s="1"/>
  <c r="F36" i="48"/>
  <c r="H36" i="48"/>
  <c r="I36" i="48"/>
  <c r="E36" i="48"/>
  <c r="J36" i="48"/>
  <c r="D36" i="48"/>
  <c r="K36" i="48"/>
  <c r="G36" i="48"/>
  <c r="L36" i="48"/>
  <c r="M36" i="48"/>
  <c r="N36" i="48"/>
  <c r="O33" i="48"/>
  <c r="P33" i="48" s="1"/>
  <c r="O28" i="48"/>
  <c r="P28" i="48" s="1"/>
  <c r="O26" i="48"/>
  <c r="P26" i="48" s="1"/>
  <c r="O24" i="48"/>
  <c r="P24" i="48" s="1"/>
  <c r="O21" i="48"/>
  <c r="P21" i="48" s="1"/>
  <c r="O16" i="48"/>
  <c r="P16" i="48" s="1"/>
  <c r="O12" i="48"/>
  <c r="P12" i="48" s="1"/>
  <c r="O5" i="48"/>
  <c r="P5" i="48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/>
  <c r="O31" i="47"/>
  <c r="P31" i="47" s="1"/>
  <c r="O30" i="47"/>
  <c r="P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/>
  <c r="O19" i="47"/>
  <c r="P19" i="47" s="1"/>
  <c r="O18" i="47"/>
  <c r="P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/>
  <c r="O8" i="47"/>
  <c r="P8" i="47" s="1"/>
  <c r="O7" i="47"/>
  <c r="P7" i="47"/>
  <c r="O6" i="47"/>
  <c r="P6" i="47" s="1"/>
  <c r="N5" i="47"/>
  <c r="M5" i="47"/>
  <c r="M36" i="47" s="1"/>
  <c r="L5" i="47"/>
  <c r="L36" i="47" s="1"/>
  <c r="K5" i="47"/>
  <c r="J5" i="47"/>
  <c r="I5" i="47"/>
  <c r="H5" i="47"/>
  <c r="G5" i="47"/>
  <c r="F5" i="47"/>
  <c r="F36" i="47" s="1"/>
  <c r="E5" i="47"/>
  <c r="E36" i="47" s="1"/>
  <c r="D5" i="47"/>
  <c r="N35" i="46"/>
  <c r="O35" i="46" s="1"/>
  <c r="N34" i="46"/>
  <c r="O34" i="46"/>
  <c r="M33" i="46"/>
  <c r="L33" i="46"/>
  <c r="K33" i="46"/>
  <c r="J33" i="46"/>
  <c r="I33" i="46"/>
  <c r="H33" i="46"/>
  <c r="G33" i="46"/>
  <c r="F33" i="46"/>
  <c r="E33" i="46"/>
  <c r="D33" i="46"/>
  <c r="N32" i="46"/>
  <c r="O32" i="46"/>
  <c r="N31" i="46"/>
  <c r="O31" i="46"/>
  <c r="N30" i="46"/>
  <c r="O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6" i="46" s="1"/>
  <c r="O26" i="46" s="1"/>
  <c r="N25" i="46"/>
  <c r="O25" i="46"/>
  <c r="M24" i="46"/>
  <c r="L24" i="46"/>
  <c r="K24" i="46"/>
  <c r="J24" i="46"/>
  <c r="I24" i="46"/>
  <c r="H24" i="46"/>
  <c r="G24" i="46"/>
  <c r="G36" i="46" s="1"/>
  <c r="F24" i="46"/>
  <c r="E24" i="46"/>
  <c r="D24" i="46"/>
  <c r="N23" i="46"/>
  <c r="O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N18" i="46"/>
  <c r="O18" i="46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/>
  <c r="N14" i="46"/>
  <c r="O14" i="46"/>
  <c r="N13" i="46"/>
  <c r="O13" i="46"/>
  <c r="M12" i="46"/>
  <c r="L12" i="46"/>
  <c r="K12" i="46"/>
  <c r="J12" i="46"/>
  <c r="N12" i="46" s="1"/>
  <c r="O12" i="46" s="1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I36" i="46" s="1"/>
  <c r="H5" i="46"/>
  <c r="G5" i="46"/>
  <c r="F5" i="46"/>
  <c r="E5" i="46"/>
  <c r="D5" i="46"/>
  <c r="N36" i="45"/>
  <c r="O36" i="45"/>
  <c r="N35" i="45"/>
  <c r="O35" i="45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 s="1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M21" i="45"/>
  <c r="L21" i="45"/>
  <c r="K21" i="45"/>
  <c r="J21" i="45"/>
  <c r="I21" i="45"/>
  <c r="H21" i="45"/>
  <c r="H37" i="45" s="1"/>
  <c r="G21" i="45"/>
  <c r="F21" i="45"/>
  <c r="E21" i="45"/>
  <c r="D21" i="45"/>
  <c r="N20" i="45"/>
  <c r="O20" i="45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6" i="44"/>
  <c r="O36" i="44" s="1"/>
  <c r="N35" i="44"/>
  <c r="O35" i="44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/>
  <c r="N30" i="43"/>
  <c r="O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E37" i="43" s="1"/>
  <c r="D21" i="43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35" i="42"/>
  <c r="O35" i="42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I36" i="42" s="1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36" i="42" s="1"/>
  <c r="G5" i="42"/>
  <c r="F5" i="42"/>
  <c r="E5" i="42"/>
  <c r="D5" i="42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/>
  <c r="M12" i="41"/>
  <c r="L12" i="41"/>
  <c r="K12" i="41"/>
  <c r="N12" i="41" s="1"/>
  <c r="O12" i="41" s="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35" i="41" s="1"/>
  <c r="K5" i="41"/>
  <c r="K35" i="41" s="1"/>
  <c r="J5" i="41"/>
  <c r="I5" i="41"/>
  <c r="I35" i="41" s="1"/>
  <c r="H5" i="41"/>
  <c r="H35" i="41" s="1"/>
  <c r="G5" i="41"/>
  <c r="F5" i="41"/>
  <c r="E5" i="41"/>
  <c r="D5" i="41"/>
  <c r="N33" i="40"/>
  <c r="O33" i="40"/>
  <c r="N32" i="40"/>
  <c r="O32" i="40"/>
  <c r="M31" i="40"/>
  <c r="L31" i="40"/>
  <c r="K31" i="40"/>
  <c r="J31" i="40"/>
  <c r="I31" i="40"/>
  <c r="N31" i="40" s="1"/>
  <c r="O31" i="40" s="1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N24" i="40" s="1"/>
  <c r="O24" i="40" s="1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M19" i="40"/>
  <c r="M34" i="40" s="1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D34" i="40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F35" i="39" s="1"/>
  <c r="E20" i="39"/>
  <c r="D20" i="39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N20" i="38" s="1"/>
  <c r="O20" i="38" s="1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/>
  <c r="N17" i="38"/>
  <c r="O17" i="38"/>
  <c r="M16" i="38"/>
  <c r="L16" i="38"/>
  <c r="K16" i="38"/>
  <c r="K35" i="38" s="1"/>
  <c r="J16" i="38"/>
  <c r="I16" i="38"/>
  <c r="H16" i="38"/>
  <c r="G16" i="38"/>
  <c r="F16" i="38"/>
  <c r="E16" i="38"/>
  <c r="D16" i="38"/>
  <c r="N15" i="38"/>
  <c r="O15" i="38" s="1"/>
  <c r="N14" i="38"/>
  <c r="O14" i="38"/>
  <c r="N13" i="38"/>
  <c r="O13" i="38" s="1"/>
  <c r="M12" i="38"/>
  <c r="L12" i="38"/>
  <c r="L35" i="38" s="1"/>
  <c r="K12" i="38"/>
  <c r="J12" i="38"/>
  <c r="I12" i="38"/>
  <c r="I35" i="38" s="1"/>
  <c r="H12" i="38"/>
  <c r="N12" i="38" s="1"/>
  <c r="O12" i="38" s="1"/>
  <c r="G12" i="38"/>
  <c r="F12" i="38"/>
  <c r="E12" i="38"/>
  <c r="E35" i="38" s="1"/>
  <c r="D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4" i="37"/>
  <c r="O34" i="37" s="1"/>
  <c r="N33" i="37"/>
  <c r="O33" i="37" s="1"/>
  <c r="M32" i="37"/>
  <c r="M35" i="37" s="1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N25" i="37" s="1"/>
  <c r="O25" i="37" s="1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D35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L35" i="37" s="1"/>
  <c r="K5" i="37"/>
  <c r="J5" i="37"/>
  <c r="J35" i="37" s="1"/>
  <c r="I5" i="37"/>
  <c r="H5" i="37"/>
  <c r="G5" i="37"/>
  <c r="F5" i="37"/>
  <c r="E5" i="37"/>
  <c r="D5" i="37"/>
  <c r="N34" i="36"/>
  <c r="O34" i="36"/>
  <c r="N33" i="36"/>
  <c r="O33" i="36" s="1"/>
  <c r="M32" i="36"/>
  <c r="M35" i="36" s="1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F35" i="35" s="1"/>
  <c r="E16" i="35"/>
  <c r="N16" i="35" s="1"/>
  <c r="O16" i="35" s="1"/>
  <c r="D16" i="35"/>
  <c r="N15" i="35"/>
  <c r="O15" i="35"/>
  <c r="N14" i="35"/>
  <c r="O14" i="35" s="1"/>
  <c r="N13" i="35"/>
  <c r="O13" i="35" s="1"/>
  <c r="M12" i="35"/>
  <c r="L12" i="35"/>
  <c r="K12" i="35"/>
  <c r="J12" i="35"/>
  <c r="N12" i="35" s="1"/>
  <c r="O12" i="35" s="1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J35" i="35" s="1"/>
  <c r="I5" i="35"/>
  <c r="H5" i="35"/>
  <c r="G5" i="35"/>
  <c r="F5" i="35"/>
  <c r="E5" i="35"/>
  <c r="D5" i="35"/>
  <c r="N34" i="34"/>
  <c r="O34" i="34" s="1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/>
  <c r="M5" i="34"/>
  <c r="M35" i="34" s="1"/>
  <c r="L5" i="34"/>
  <c r="K5" i="34"/>
  <c r="K35" i="34" s="1"/>
  <c r="J5" i="34"/>
  <c r="I5" i="34"/>
  <c r="H5" i="34"/>
  <c r="G5" i="34"/>
  <c r="F5" i="34"/>
  <c r="E5" i="34"/>
  <c r="E35" i="34" s="1"/>
  <c r="D5" i="34"/>
  <c r="D35" i="34" s="1"/>
  <c r="E32" i="33"/>
  <c r="F32" i="33"/>
  <c r="G32" i="33"/>
  <c r="H32" i="33"/>
  <c r="I32" i="33"/>
  <c r="J32" i="33"/>
  <c r="K32" i="33"/>
  <c r="L32" i="33"/>
  <c r="M32" i="33"/>
  <c r="D32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J35" i="33" s="1"/>
  <c r="K23" i="33"/>
  <c r="L23" i="33"/>
  <c r="M23" i="33"/>
  <c r="E20" i="33"/>
  <c r="F20" i="33"/>
  <c r="G20" i="33"/>
  <c r="H20" i="33"/>
  <c r="I20" i="33"/>
  <c r="J20" i="33"/>
  <c r="K20" i="33"/>
  <c r="L20" i="33"/>
  <c r="M20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I35" i="33" s="1"/>
  <c r="J12" i="33"/>
  <c r="K12" i="33"/>
  <c r="L12" i="33"/>
  <c r="M12" i="33"/>
  <c r="E5" i="33"/>
  <c r="F5" i="33"/>
  <c r="G5" i="33"/>
  <c r="H5" i="33"/>
  <c r="I5" i="33"/>
  <c r="J5" i="33"/>
  <c r="K5" i="33"/>
  <c r="K35" i="33"/>
  <c r="L5" i="33"/>
  <c r="L35" i="33" s="1"/>
  <c r="M5" i="33"/>
  <c r="D27" i="33"/>
  <c r="D25" i="33"/>
  <c r="D20" i="33"/>
  <c r="D16" i="33"/>
  <c r="D12" i="33"/>
  <c r="N12" i="33" s="1"/>
  <c r="O12" i="33" s="1"/>
  <c r="D5" i="33"/>
  <c r="N34" i="33"/>
  <c r="O34" i="33" s="1"/>
  <c r="N33" i="33"/>
  <c r="O33" i="33" s="1"/>
  <c r="N26" i="33"/>
  <c r="O26" i="33" s="1"/>
  <c r="N28" i="33"/>
  <c r="O28" i="33" s="1"/>
  <c r="N29" i="33"/>
  <c r="N30" i="33"/>
  <c r="O30" i="33"/>
  <c r="N31" i="33"/>
  <c r="O31" i="33" s="1"/>
  <c r="D23" i="33"/>
  <c r="N24" i="33"/>
  <c r="O24" i="33" s="1"/>
  <c r="N22" i="33"/>
  <c r="O22" i="33" s="1"/>
  <c r="N21" i="33"/>
  <c r="O21" i="33" s="1"/>
  <c r="O29" i="33"/>
  <c r="N14" i="33"/>
  <c r="O14" i="33"/>
  <c r="N15" i="33"/>
  <c r="O15" i="33" s="1"/>
  <c r="N7" i="33"/>
  <c r="O7" i="33"/>
  <c r="N8" i="33"/>
  <c r="O8" i="33" s="1"/>
  <c r="N9" i="33"/>
  <c r="O9" i="33" s="1"/>
  <c r="N10" i="33"/>
  <c r="O10" i="33" s="1"/>
  <c r="N11" i="33"/>
  <c r="O11" i="33"/>
  <c r="N6" i="33"/>
  <c r="O6" i="33" s="1"/>
  <c r="N17" i="33"/>
  <c r="O17" i="33"/>
  <c r="N18" i="33"/>
  <c r="O18" i="33" s="1"/>
  <c r="N19" i="33"/>
  <c r="O19" i="33" s="1"/>
  <c r="N13" i="33"/>
  <c r="O13" i="33" s="1"/>
  <c r="E35" i="41"/>
  <c r="M36" i="42"/>
  <c r="K36" i="42"/>
  <c r="G37" i="43"/>
  <c r="H37" i="43"/>
  <c r="L37" i="44"/>
  <c r="N24" i="45"/>
  <c r="O24" i="45" s="1"/>
  <c r="N21" i="45"/>
  <c r="O21" i="45" s="1"/>
  <c r="D37" i="45"/>
  <c r="E37" i="45"/>
  <c r="F36" i="46"/>
  <c r="H36" i="46"/>
  <c r="O33" i="47"/>
  <c r="P33" i="47" s="1"/>
  <c r="N20" i="34" l="1"/>
  <c r="O20" i="34" s="1"/>
  <c r="H34" i="40"/>
  <c r="D37" i="43"/>
  <c r="G35" i="33"/>
  <c r="N23" i="35"/>
  <c r="O23" i="35" s="1"/>
  <c r="J35" i="36"/>
  <c r="G35" i="39"/>
  <c r="N19" i="40"/>
  <c r="O19" i="40" s="1"/>
  <c r="K34" i="40"/>
  <c r="N32" i="35"/>
  <c r="O32" i="35" s="1"/>
  <c r="N24" i="43"/>
  <c r="O24" i="43" s="1"/>
  <c r="E36" i="46"/>
  <c r="N16" i="46"/>
  <c r="O16" i="46" s="1"/>
  <c r="F35" i="33"/>
  <c r="N32" i="33"/>
  <c r="O32" i="33" s="1"/>
  <c r="N25" i="36"/>
  <c r="O25" i="36" s="1"/>
  <c r="M35" i="38"/>
  <c r="N25" i="39"/>
  <c r="O25" i="39" s="1"/>
  <c r="N23" i="41"/>
  <c r="O23" i="41" s="1"/>
  <c r="L37" i="43"/>
  <c r="N27" i="36"/>
  <c r="O27" i="36" s="1"/>
  <c r="H35" i="38"/>
  <c r="E35" i="33"/>
  <c r="N5" i="35"/>
  <c r="O5" i="35" s="1"/>
  <c r="N12" i="39"/>
  <c r="O12" i="39" s="1"/>
  <c r="J35" i="39"/>
  <c r="L34" i="40"/>
  <c r="J35" i="41"/>
  <c r="N32" i="41"/>
  <c r="O32" i="41" s="1"/>
  <c r="N28" i="43"/>
  <c r="O28" i="43" s="1"/>
  <c r="N16" i="44"/>
  <c r="O16" i="44" s="1"/>
  <c r="G36" i="47"/>
  <c r="J36" i="42"/>
  <c r="N5" i="40"/>
  <c r="O5" i="40" s="1"/>
  <c r="H35" i="35"/>
  <c r="N16" i="36"/>
  <c r="O16" i="36" s="1"/>
  <c r="N32" i="37"/>
  <c r="O32" i="37" s="1"/>
  <c r="K35" i="39"/>
  <c r="N27" i="41"/>
  <c r="O27" i="41" s="1"/>
  <c r="N21" i="42"/>
  <c r="O21" i="42" s="1"/>
  <c r="N26" i="45"/>
  <c r="O26" i="45" s="1"/>
  <c r="L36" i="46"/>
  <c r="H36" i="47"/>
  <c r="O12" i="47"/>
  <c r="P12" i="47" s="1"/>
  <c r="N23" i="33"/>
  <c r="O23" i="33" s="1"/>
  <c r="L35" i="34"/>
  <c r="N20" i="36"/>
  <c r="O20" i="36" s="1"/>
  <c r="N25" i="34"/>
  <c r="O25" i="34" s="1"/>
  <c r="I35" i="35"/>
  <c r="N12" i="37"/>
  <c r="O12" i="37" s="1"/>
  <c r="N23" i="37"/>
  <c r="O23" i="37" s="1"/>
  <c r="E35" i="37"/>
  <c r="N16" i="38"/>
  <c r="O16" i="38" s="1"/>
  <c r="F35" i="38"/>
  <c r="N5" i="39"/>
  <c r="O5" i="39" s="1"/>
  <c r="I34" i="40"/>
  <c r="N16" i="42"/>
  <c r="O16" i="42" s="1"/>
  <c r="J37" i="43"/>
  <c r="N37" i="43" s="1"/>
  <c r="O37" i="43" s="1"/>
  <c r="N24" i="46"/>
  <c r="O24" i="46" s="1"/>
  <c r="I36" i="47"/>
  <c r="N16" i="37"/>
  <c r="O16" i="37" s="1"/>
  <c r="I35" i="37"/>
  <c r="J35" i="38"/>
  <c r="N26" i="42"/>
  <c r="O26" i="42" s="1"/>
  <c r="J37" i="44"/>
  <c r="J36" i="47"/>
  <c r="K36" i="47"/>
  <c r="O24" i="47"/>
  <c r="P24" i="47" s="1"/>
  <c r="N32" i="39"/>
  <c r="O32" i="39" s="1"/>
  <c r="N16" i="40"/>
  <c r="O16" i="40" s="1"/>
  <c r="L36" i="42"/>
  <c r="K37" i="44"/>
  <c r="N26" i="44"/>
  <c r="O26" i="44" s="1"/>
  <c r="G37" i="45"/>
  <c r="G35" i="38"/>
  <c r="N25" i="33"/>
  <c r="O25" i="33" s="1"/>
  <c r="N32" i="34"/>
  <c r="O32" i="34" s="1"/>
  <c r="K35" i="35"/>
  <c r="I35" i="36"/>
  <c r="F34" i="40"/>
  <c r="N5" i="33"/>
  <c r="O5" i="33" s="1"/>
  <c r="H35" i="33"/>
  <c r="N16" i="34"/>
  <c r="O16" i="34" s="1"/>
  <c r="L35" i="35"/>
  <c r="H35" i="36"/>
  <c r="N32" i="36"/>
  <c r="O32" i="36" s="1"/>
  <c r="K35" i="37"/>
  <c r="I35" i="39"/>
  <c r="D36" i="42"/>
  <c r="N5" i="43"/>
  <c r="O5" i="43" s="1"/>
  <c r="M37" i="43"/>
  <c r="N12" i="45"/>
  <c r="O12" i="45" s="1"/>
  <c r="F37" i="45"/>
  <c r="N5" i="46"/>
  <c r="O5" i="46" s="1"/>
  <c r="M36" i="46"/>
  <c r="N28" i="46"/>
  <c r="O28" i="46" s="1"/>
  <c r="N16" i="33"/>
  <c r="O16" i="33" s="1"/>
  <c r="N23" i="36"/>
  <c r="O23" i="36" s="1"/>
  <c r="N20" i="39"/>
  <c r="O20" i="39" s="1"/>
  <c r="N23" i="39"/>
  <c r="O23" i="39" s="1"/>
  <c r="J37" i="45"/>
  <c r="N36" i="47"/>
  <c r="O28" i="47"/>
  <c r="P28" i="47" s="1"/>
  <c r="N20" i="33"/>
  <c r="O20" i="33" s="1"/>
  <c r="F35" i="34"/>
  <c r="N27" i="35"/>
  <c r="O27" i="35" s="1"/>
  <c r="K35" i="36"/>
  <c r="N32" i="38"/>
  <c r="O32" i="38" s="1"/>
  <c r="F37" i="43"/>
  <c r="N12" i="44"/>
  <c r="O12" i="44" s="1"/>
  <c r="K37" i="45"/>
  <c r="L37" i="45"/>
  <c r="N26" i="43"/>
  <c r="O26" i="43" s="1"/>
  <c r="M37" i="44"/>
  <c r="M37" i="45"/>
  <c r="J36" i="46"/>
  <c r="O21" i="47"/>
  <c r="P21" i="47" s="1"/>
  <c r="N12" i="34"/>
  <c r="O12" i="34" s="1"/>
  <c r="M35" i="35"/>
  <c r="N12" i="36"/>
  <c r="O12" i="36" s="1"/>
  <c r="N27" i="33"/>
  <c r="O27" i="33" s="1"/>
  <c r="G35" i="34"/>
  <c r="N27" i="34"/>
  <c r="O27" i="34" s="1"/>
  <c r="N20" i="35"/>
  <c r="O20" i="35" s="1"/>
  <c r="N5" i="36"/>
  <c r="O5" i="36" s="1"/>
  <c r="L35" i="36"/>
  <c r="N5" i="38"/>
  <c r="O5" i="38" s="1"/>
  <c r="N5" i="41"/>
  <c r="O5" i="41" s="1"/>
  <c r="N20" i="41"/>
  <c r="O20" i="41" s="1"/>
  <c r="H35" i="34"/>
  <c r="N25" i="35"/>
  <c r="O25" i="35" s="1"/>
  <c r="F35" i="36"/>
  <c r="N23" i="38"/>
  <c r="O23" i="38" s="1"/>
  <c r="L35" i="39"/>
  <c r="N12" i="40"/>
  <c r="O12" i="40" s="1"/>
  <c r="M35" i="41"/>
  <c r="N25" i="41"/>
  <c r="O25" i="41" s="1"/>
  <c r="E36" i="42"/>
  <c r="N12" i="42"/>
  <c r="O12" i="42" s="1"/>
  <c r="N24" i="44"/>
  <c r="O24" i="44" s="1"/>
  <c r="M35" i="33"/>
  <c r="I35" i="34"/>
  <c r="N23" i="34"/>
  <c r="O23" i="34" s="1"/>
  <c r="G35" i="36"/>
  <c r="N20" i="37"/>
  <c r="O20" i="37" s="1"/>
  <c r="M35" i="39"/>
  <c r="N27" i="39"/>
  <c r="O27" i="39" s="1"/>
  <c r="N5" i="44"/>
  <c r="O5" i="44" s="1"/>
  <c r="H37" i="44"/>
  <c r="N21" i="46"/>
  <c r="O21" i="46" s="1"/>
  <c r="O16" i="47"/>
  <c r="P16" i="47" s="1"/>
  <c r="N24" i="42"/>
  <c r="O24" i="42" s="1"/>
  <c r="G37" i="44"/>
  <c r="I37" i="44"/>
  <c r="N28" i="44"/>
  <c r="O28" i="44" s="1"/>
  <c r="N33" i="44"/>
  <c r="O33" i="44" s="1"/>
  <c r="N28" i="45"/>
  <c r="O28" i="45" s="1"/>
  <c r="J35" i="34"/>
  <c r="N35" i="34" s="1"/>
  <c r="O35" i="34" s="1"/>
  <c r="G34" i="40"/>
  <c r="N16" i="45"/>
  <c r="O16" i="45" s="1"/>
  <c r="O26" i="47"/>
  <c r="P26" i="47" s="1"/>
  <c r="N22" i="40"/>
  <c r="O22" i="40" s="1"/>
  <c r="N26" i="40"/>
  <c r="O26" i="40" s="1"/>
  <c r="G35" i="37"/>
  <c r="J34" i="40"/>
  <c r="I37" i="43"/>
  <c r="G35" i="41"/>
  <c r="N28" i="42"/>
  <c r="O28" i="42" s="1"/>
  <c r="D36" i="46"/>
  <c r="O36" i="48"/>
  <c r="P36" i="48" s="1"/>
  <c r="N5" i="45"/>
  <c r="O5" i="45" s="1"/>
  <c r="N21" i="43"/>
  <c r="O21" i="43" s="1"/>
  <c r="E35" i="39"/>
  <c r="D37" i="44"/>
  <c r="N5" i="42"/>
  <c r="O5" i="42" s="1"/>
  <c r="G36" i="42"/>
  <c r="D35" i="38"/>
  <c r="N35" i="38" s="1"/>
  <c r="O35" i="38" s="1"/>
  <c r="D35" i="39"/>
  <c r="F35" i="37"/>
  <c r="N27" i="37"/>
  <c r="O27" i="37" s="1"/>
  <c r="D36" i="47"/>
  <c r="F37" i="44"/>
  <c r="N21" i="44"/>
  <c r="O21" i="44" s="1"/>
  <c r="N33" i="42"/>
  <c r="O33" i="42" s="1"/>
  <c r="F35" i="41"/>
  <c r="H35" i="39"/>
  <c r="N25" i="38"/>
  <c r="O25" i="38" s="1"/>
  <c r="O5" i="47"/>
  <c r="P5" i="47" s="1"/>
  <c r="I37" i="45"/>
  <c r="E37" i="44"/>
  <c r="N12" i="43"/>
  <c r="O12" i="43" s="1"/>
  <c r="N5" i="34"/>
  <c r="O5" i="34" s="1"/>
  <c r="E34" i="40"/>
  <c r="D35" i="36"/>
  <c r="D35" i="33"/>
  <c r="N35" i="33" s="1"/>
  <c r="O35" i="33" s="1"/>
  <c r="H35" i="37"/>
  <c r="N35" i="37" s="1"/>
  <c r="O35" i="37" s="1"/>
  <c r="N33" i="46"/>
  <c r="O33" i="46" s="1"/>
  <c r="D35" i="41"/>
  <c r="N35" i="41" s="1"/>
  <c r="O35" i="41" s="1"/>
  <c r="K36" i="46"/>
  <c r="K37" i="43"/>
  <c r="E35" i="36"/>
  <c r="N33" i="43"/>
  <c r="O33" i="43" s="1"/>
  <c r="D35" i="35"/>
  <c r="N33" i="45"/>
  <c r="O33" i="45" s="1"/>
  <c r="N16" i="39"/>
  <c r="O16" i="39" s="1"/>
  <c r="N16" i="43"/>
  <c r="O16" i="43" s="1"/>
  <c r="F36" i="42"/>
  <c r="G35" i="35"/>
  <c r="N16" i="41"/>
  <c r="O16" i="41" s="1"/>
  <c r="N5" i="37"/>
  <c r="O5" i="37" s="1"/>
  <c r="E35" i="35"/>
  <c r="N37" i="44" l="1"/>
  <c r="O37" i="44" s="1"/>
  <c r="N34" i="40"/>
  <c r="O34" i="40" s="1"/>
  <c r="N37" i="45"/>
  <c r="O37" i="45" s="1"/>
  <c r="N36" i="42"/>
  <c r="O36" i="42" s="1"/>
  <c r="O36" i="47"/>
  <c r="P36" i="47" s="1"/>
  <c r="N36" i="46"/>
  <c r="O36" i="46" s="1"/>
  <c r="N35" i="36"/>
  <c r="O35" i="36" s="1"/>
  <c r="N35" i="35"/>
  <c r="O35" i="35" s="1"/>
  <c r="N35" i="39"/>
  <c r="O35" i="39" s="1"/>
</calcChain>
</file>

<file path=xl/sharedStrings.xml><?xml version="1.0" encoding="utf-8"?>
<sst xmlns="http://schemas.openxmlformats.org/spreadsheetml/2006/main" count="881" uniqueCount="103">
  <si>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</si>
  <si>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</si>
  <si>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</si>
  <si>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</si>
  <si>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</si>
  <si>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</si>
  <si>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</si>
  <si>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</si>
  <si>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</si>
  <si>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</si>
  <si>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</si>
  <si>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</si>
  <si>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</si>
  <si>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</si>
  <si>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</si>
  <si>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</si>
  <si>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</si>
  <si>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</si>
  <si>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</si>
  <si>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</si>
  <si>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</si>
  <si>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</si>
  <si>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</si>
  <si>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</si>
  <si>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</si>
  <si>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</si>
  <si>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</si>
  <si>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</si>
  <si>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</si>
  <si>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</si>
  <si>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</si>
  <si>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</si>
  <si>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</si>
  <si>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</si>
  <si>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</si>
  <si>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Other Transportation Systems / Services</t>
  </si>
  <si>
    <t>Economic Environment</t>
  </si>
  <si>
    <t>Other Economic Environment</t>
  </si>
  <si>
    <t>Human Services</t>
  </si>
  <si>
    <t>Other Human Services</t>
  </si>
  <si>
    <t>Culture / Recreation</t>
  </si>
  <si>
    <t>Libraries</t>
  </si>
  <si>
    <t>Parks and Recreation</t>
  </si>
  <si>
    <t>Special Recreation Facilities</t>
  </si>
  <si>
    <t>Other Culture / Recreation</t>
  </si>
  <si>
    <t>Inter-Fund Group Transfers Out</t>
  </si>
  <si>
    <t>Proprietary - Other Non-Operating Disbursements</t>
  </si>
  <si>
    <t>Other Uses and Non-Operating</t>
  </si>
  <si>
    <t>2009 Municipal Population:</t>
  </si>
  <si>
    <t>Gulfport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</si>
  <si>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</si>
  <si>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</si>
  <si>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</si>
  <si>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</si>
  <si>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</si>
  <si>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</si>
  <si>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</si>
  <si>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</si>
  <si>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</si>
  <si>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</si>
  <si>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</si>
  <si>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</si>
  <si>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</si>
  <si>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</si>
  <si>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</si>
  <si>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</si>
  <si>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</si>
  <si>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Other Transportation</t>
  </si>
  <si>
    <t>Parks / Recreation</t>
  </si>
  <si>
    <t>Special Facilities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</si>
  <si>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</si>
  <si>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</si>
  <si>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</si>
  <si>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</si>
  <si>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</si>
  <si>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</si>
  <si>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</si>
  <si>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</si>
  <si>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</si>
  <si>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Other Physical Environment</t>
  </si>
  <si>
    <t>Non-Operating Interest Expense</t>
  </si>
  <si>
    <t>2016 Municipal Population:</t>
  </si>
  <si>
    <t>Local Fiscal Year Ended September 30, 2017</t>
  </si>
  <si>
    <t>Capital Lease Acquisitions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</si>
  <si>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</si>
  <si>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</si>
  <si>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</si>
  <si>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</si>
  <si>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</si>
  <si>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</si>
  <si>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</si>
  <si>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</si>
  <si>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</si>
  <si>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</si>
  <si>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</si>
  <si>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</si>
  <si>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</si>
  <si>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</si>
  <si>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</si>
  <si>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</si>
  <si>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</si>
  <si>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Pension Benefits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</si>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</sst>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6AFA-4974-4EFD-98E4-86AA6D3AB9F5}">
  <sheetPr>
    <pageSetUpPr fitToPage="1"/>
  </sheetPr>
  <dimension ref="A1:ED4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92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93</v>
      </c>
      <c r="N4" s="98" t="s">
        <v>5</v>
      </c>
      <c r="O4" s="98" t="s">
        <v>94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2834152</v>
      </c>
      <c r="E5" s="103">
        <f>SUM(E6:E12)</f>
        <v>0</v>
      </c>
      <c r="F5" s="103">
        <f>SUM(F6:F12)</f>
        <v>0</v>
      </c>
      <c r="G5" s="103">
        <f>SUM(G6:G12)</f>
        <v>60356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2109539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5004047</v>
      </c>
      <c r="P5" s="105">
        <f>(O5/P$39)</f>
        <v>423.85625952905303</v>
      </c>
      <c r="Q5" s="106"/>
    </row>
    <row r="6" spans="1:134">
      <c r="A6" s="108"/>
      <c r="B6" s="109">
        <v>511</v>
      </c>
      <c r="C6" s="110" t="s">
        <v>19</v>
      </c>
      <c r="D6" s="111">
        <v>160428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160428</v>
      </c>
      <c r="P6" s="112">
        <f>(O6/P$39)</f>
        <v>13.588683720142301</v>
      </c>
      <c r="Q6" s="113"/>
    </row>
    <row r="7" spans="1:134">
      <c r="A7" s="108"/>
      <c r="B7" s="109">
        <v>512</v>
      </c>
      <c r="C7" s="110" t="s">
        <v>20</v>
      </c>
      <c r="D7" s="111">
        <v>622741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622741</v>
      </c>
      <c r="P7" s="112">
        <f>(O7/P$39)</f>
        <v>52.747840081314585</v>
      </c>
      <c r="Q7" s="113"/>
    </row>
    <row r="8" spans="1:134">
      <c r="A8" s="108"/>
      <c r="B8" s="109">
        <v>513</v>
      </c>
      <c r="C8" s="110" t="s">
        <v>21</v>
      </c>
      <c r="D8" s="111">
        <v>940550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940550</v>
      </c>
      <c r="P8" s="112">
        <f>(O8/P$39)</f>
        <v>79.667118414365575</v>
      </c>
      <c r="Q8" s="113"/>
    </row>
    <row r="9" spans="1:134">
      <c r="A9" s="108"/>
      <c r="B9" s="109">
        <v>514</v>
      </c>
      <c r="C9" s="110" t="s">
        <v>22</v>
      </c>
      <c r="D9" s="111">
        <v>117965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117965</v>
      </c>
      <c r="P9" s="112">
        <f>(O9/P$39)</f>
        <v>9.9919532441131622</v>
      </c>
      <c r="Q9" s="113"/>
    </row>
    <row r="10" spans="1:134">
      <c r="A10" s="108"/>
      <c r="B10" s="109">
        <v>515</v>
      </c>
      <c r="C10" s="110" t="s">
        <v>23</v>
      </c>
      <c r="D10" s="111">
        <v>319320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319320</v>
      </c>
      <c r="P10" s="112">
        <f>(O10/P$39)</f>
        <v>27.047264102998476</v>
      </c>
      <c r="Q10" s="113"/>
    </row>
    <row r="11" spans="1:134">
      <c r="A11" s="108"/>
      <c r="B11" s="109">
        <v>518</v>
      </c>
      <c r="C11" s="110" t="s">
        <v>101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2109539</v>
      </c>
      <c r="L11" s="111">
        <v>0</v>
      </c>
      <c r="M11" s="111">
        <v>0</v>
      </c>
      <c r="N11" s="111">
        <v>0</v>
      </c>
      <c r="O11" s="111">
        <f t="shared" si="0"/>
        <v>2109539</v>
      </c>
      <c r="P11" s="112">
        <f>(O11/P$39)</f>
        <v>178.68363543960697</v>
      </c>
      <c r="Q11" s="113"/>
    </row>
    <row r="12" spans="1:134">
      <c r="A12" s="108"/>
      <c r="B12" s="109">
        <v>519</v>
      </c>
      <c r="C12" s="110" t="s">
        <v>24</v>
      </c>
      <c r="D12" s="111">
        <v>673148</v>
      </c>
      <c r="E12" s="111">
        <v>0</v>
      </c>
      <c r="F12" s="111">
        <v>0</v>
      </c>
      <c r="G12" s="111">
        <v>60356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733504</v>
      </c>
      <c r="P12" s="112">
        <f>(O12/P$39)</f>
        <v>62.129764526511941</v>
      </c>
      <c r="Q12" s="113"/>
    </row>
    <row r="13" spans="1:134" ht="15.75">
      <c r="A13" s="114" t="s">
        <v>25</v>
      </c>
      <c r="B13" s="115"/>
      <c r="C13" s="116"/>
      <c r="D13" s="117">
        <f>SUM(D14:D16)</f>
        <v>7637921</v>
      </c>
      <c r="E13" s="117">
        <f>SUM(E14:E16)</f>
        <v>0</v>
      </c>
      <c r="F13" s="117">
        <f>SUM(F14:F16)</f>
        <v>0</v>
      </c>
      <c r="G13" s="117">
        <f>SUM(G14:G16)</f>
        <v>291044</v>
      </c>
      <c r="H13" s="117">
        <f>SUM(H14:H16)</f>
        <v>0</v>
      </c>
      <c r="I13" s="117">
        <f>SUM(I14:I16)</f>
        <v>0</v>
      </c>
      <c r="J13" s="117">
        <f>SUM(J14:J16)</f>
        <v>0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7928965</v>
      </c>
      <c r="P13" s="119">
        <f>(O13/P$39)</f>
        <v>671.60469252922246</v>
      </c>
      <c r="Q13" s="120"/>
    </row>
    <row r="14" spans="1:134">
      <c r="A14" s="108"/>
      <c r="B14" s="109">
        <v>521</v>
      </c>
      <c r="C14" s="110" t="s">
        <v>26</v>
      </c>
      <c r="D14" s="111">
        <v>4367980</v>
      </c>
      <c r="E14" s="111">
        <v>0</v>
      </c>
      <c r="F14" s="111">
        <v>0</v>
      </c>
      <c r="G14" s="111">
        <v>241463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4609443</v>
      </c>
      <c r="P14" s="112">
        <f>(O14/P$39)</f>
        <v>390.43223784516346</v>
      </c>
      <c r="Q14" s="113"/>
    </row>
    <row r="15" spans="1:134">
      <c r="A15" s="108"/>
      <c r="B15" s="109">
        <v>522</v>
      </c>
      <c r="C15" s="110" t="s">
        <v>27</v>
      </c>
      <c r="D15" s="111">
        <v>2494807</v>
      </c>
      <c r="E15" s="111">
        <v>0</v>
      </c>
      <c r="F15" s="111">
        <v>0</v>
      </c>
      <c r="G15" s="111">
        <v>49581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6" si="1">SUM(D15:N15)</f>
        <v>2544388</v>
      </c>
      <c r="P15" s="112">
        <f>(O15/P$39)</f>
        <v>215.5165170252414</v>
      </c>
      <c r="Q15" s="113"/>
    </row>
    <row r="16" spans="1:134">
      <c r="A16" s="108"/>
      <c r="B16" s="109">
        <v>524</v>
      </c>
      <c r="C16" s="110" t="s">
        <v>28</v>
      </c>
      <c r="D16" s="111">
        <v>775134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775134</v>
      </c>
      <c r="P16" s="112">
        <f>(O16/P$39)</f>
        <v>65.65593765881755</v>
      </c>
      <c r="Q16" s="113"/>
    </row>
    <row r="17" spans="1:17" ht="15.75">
      <c r="A17" s="114" t="s">
        <v>29</v>
      </c>
      <c r="B17" s="115"/>
      <c r="C17" s="116"/>
      <c r="D17" s="117">
        <f>SUM(D18:D21)</f>
        <v>1164352</v>
      </c>
      <c r="E17" s="117">
        <f>SUM(E18:E21)</f>
        <v>0</v>
      </c>
      <c r="F17" s="117">
        <f>SUM(F18:F21)</f>
        <v>0</v>
      </c>
      <c r="G17" s="117">
        <f>SUM(G18:G21)</f>
        <v>0</v>
      </c>
      <c r="H17" s="117">
        <f>SUM(H18:H21)</f>
        <v>0</v>
      </c>
      <c r="I17" s="117">
        <f>SUM(I18:I21)</f>
        <v>11578168</v>
      </c>
      <c r="J17" s="117">
        <f>SUM(J18:J21)</f>
        <v>0</v>
      </c>
      <c r="K17" s="117">
        <f>SUM(K18:K21)</f>
        <v>0</v>
      </c>
      <c r="L17" s="117">
        <f>SUM(L18:L21)</f>
        <v>0</v>
      </c>
      <c r="M17" s="117">
        <f>SUM(M18:M21)</f>
        <v>0</v>
      </c>
      <c r="N17" s="117">
        <f>SUM(N18:N21)</f>
        <v>0</v>
      </c>
      <c r="O17" s="118">
        <f>SUM(D17:N17)</f>
        <v>12742520</v>
      </c>
      <c r="P17" s="119">
        <f>(O17/P$39)</f>
        <v>1079.3257665593767</v>
      </c>
      <c r="Q17" s="120"/>
    </row>
    <row r="18" spans="1:17">
      <c r="A18" s="108"/>
      <c r="B18" s="109">
        <v>534</v>
      </c>
      <c r="C18" s="110" t="s">
        <v>30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3386725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33" si="2">SUM(D18:N18)</f>
        <v>3386725</v>
      </c>
      <c r="P18" s="112">
        <f>(O18/P$39)</f>
        <v>286.86472979840761</v>
      </c>
      <c r="Q18" s="113"/>
    </row>
    <row r="19" spans="1:17">
      <c r="A19" s="108"/>
      <c r="B19" s="109">
        <v>536</v>
      </c>
      <c r="C19" s="110" t="s">
        <v>31</v>
      </c>
      <c r="D19" s="111">
        <v>470309</v>
      </c>
      <c r="E19" s="111">
        <v>0</v>
      </c>
      <c r="F19" s="111">
        <v>0</v>
      </c>
      <c r="G19" s="111">
        <v>0</v>
      </c>
      <c r="H19" s="111">
        <v>0</v>
      </c>
      <c r="I19" s="111">
        <v>7464866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7935175</v>
      </c>
      <c r="P19" s="112">
        <f>(O19/P$39)</f>
        <v>672.13069625614094</v>
      </c>
      <c r="Q19" s="113"/>
    </row>
    <row r="20" spans="1:17">
      <c r="A20" s="108"/>
      <c r="B20" s="109">
        <v>538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726577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726577</v>
      </c>
      <c r="P20" s="112">
        <f>(O20/P$39)</f>
        <v>61.543028968321195</v>
      </c>
      <c r="Q20" s="113"/>
    </row>
    <row r="21" spans="1:17">
      <c r="A21" s="108"/>
      <c r="B21" s="109">
        <v>539</v>
      </c>
      <c r="C21" s="110" t="s">
        <v>79</v>
      </c>
      <c r="D21" s="111">
        <v>694043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694043</v>
      </c>
      <c r="P21" s="112">
        <f>(O21/P$39)</f>
        <v>58.787311536506863</v>
      </c>
      <c r="Q21" s="113"/>
    </row>
    <row r="22" spans="1:17" ht="15.75">
      <c r="A22" s="114" t="s">
        <v>33</v>
      </c>
      <c r="B22" s="115"/>
      <c r="C22" s="116"/>
      <c r="D22" s="117">
        <f>SUM(D23:D24)</f>
        <v>1039955</v>
      </c>
      <c r="E22" s="117">
        <f>SUM(E23:E24)</f>
        <v>0</v>
      </c>
      <c r="F22" s="117">
        <f>SUM(F23:F24)</f>
        <v>0</v>
      </c>
      <c r="G22" s="117">
        <f>SUM(G23:G24)</f>
        <v>429550</v>
      </c>
      <c r="H22" s="117">
        <f>SUM(H23:H24)</f>
        <v>0</v>
      </c>
      <c r="I22" s="117">
        <f>SUM(I23:I24)</f>
        <v>0</v>
      </c>
      <c r="J22" s="117">
        <f>SUM(J23:J24)</f>
        <v>0</v>
      </c>
      <c r="K22" s="117">
        <f>SUM(K23:K24)</f>
        <v>0</v>
      </c>
      <c r="L22" s="117">
        <f>SUM(L23:L24)</f>
        <v>0</v>
      </c>
      <c r="M22" s="117">
        <f>SUM(M23:M24)</f>
        <v>0</v>
      </c>
      <c r="N22" s="117">
        <f>SUM(N23:N24)</f>
        <v>0</v>
      </c>
      <c r="O22" s="117">
        <f t="shared" si="2"/>
        <v>1469505</v>
      </c>
      <c r="P22" s="119">
        <f>(O22/P$39)</f>
        <v>124.47103167880739</v>
      </c>
      <c r="Q22" s="120"/>
    </row>
    <row r="23" spans="1:17">
      <c r="A23" s="108"/>
      <c r="B23" s="109">
        <v>541</v>
      </c>
      <c r="C23" s="110" t="s">
        <v>34</v>
      </c>
      <c r="D23" s="111">
        <v>860222</v>
      </c>
      <c r="E23" s="111">
        <v>0</v>
      </c>
      <c r="F23" s="111">
        <v>0</v>
      </c>
      <c r="G23" s="111">
        <v>429550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1289772</v>
      </c>
      <c r="P23" s="112">
        <f>(O23/P$39)</f>
        <v>109.24716245976622</v>
      </c>
      <c r="Q23" s="113"/>
    </row>
    <row r="24" spans="1:17">
      <c r="A24" s="108"/>
      <c r="B24" s="109">
        <v>549</v>
      </c>
      <c r="C24" s="110" t="s">
        <v>35</v>
      </c>
      <c r="D24" s="111">
        <v>179733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179733</v>
      </c>
      <c r="P24" s="112">
        <f>(O24/P$39)</f>
        <v>15.223869219041166</v>
      </c>
      <c r="Q24" s="113"/>
    </row>
    <row r="25" spans="1:17" ht="15.75">
      <c r="A25" s="114" t="s">
        <v>36</v>
      </c>
      <c r="B25" s="115"/>
      <c r="C25" s="116"/>
      <c r="D25" s="117">
        <f>SUM(D26:D26)</f>
        <v>0</v>
      </c>
      <c r="E25" s="117">
        <f>SUM(E26:E26)</f>
        <v>306879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306879</v>
      </c>
      <c r="P25" s="119">
        <f>(O25/P$39)</f>
        <v>25.993477892596985</v>
      </c>
      <c r="Q25" s="120"/>
    </row>
    <row r="26" spans="1:17">
      <c r="A26" s="121"/>
      <c r="B26" s="122">
        <v>559</v>
      </c>
      <c r="C26" s="123" t="s">
        <v>37</v>
      </c>
      <c r="D26" s="111">
        <v>0</v>
      </c>
      <c r="E26" s="111">
        <v>306879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306879</v>
      </c>
      <c r="P26" s="112">
        <f>(O26/P$39)</f>
        <v>25.993477892596985</v>
      </c>
      <c r="Q26" s="113"/>
    </row>
    <row r="27" spans="1:17" ht="15.75">
      <c r="A27" s="114" t="s">
        <v>38</v>
      </c>
      <c r="B27" s="115"/>
      <c r="C27" s="116"/>
      <c r="D27" s="117">
        <f>SUM(D28:D28)</f>
        <v>320236</v>
      </c>
      <c r="E27" s="117">
        <f>SUM(E28:E28)</f>
        <v>0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 t="shared" si="2"/>
        <v>320236</v>
      </c>
      <c r="P27" s="119">
        <f>(O27/P$39)</f>
        <v>27.124851770286295</v>
      </c>
      <c r="Q27" s="120"/>
    </row>
    <row r="28" spans="1:17">
      <c r="A28" s="108"/>
      <c r="B28" s="109">
        <v>569</v>
      </c>
      <c r="C28" s="110" t="s">
        <v>39</v>
      </c>
      <c r="D28" s="111">
        <v>320236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320236</v>
      </c>
      <c r="P28" s="112">
        <f>(O28/P$39)</f>
        <v>27.124851770286295</v>
      </c>
      <c r="Q28" s="113"/>
    </row>
    <row r="29" spans="1:17" ht="15.75">
      <c r="A29" s="114" t="s">
        <v>40</v>
      </c>
      <c r="B29" s="115"/>
      <c r="C29" s="116"/>
      <c r="D29" s="117">
        <f>SUM(D30:D33)</f>
        <v>4034143</v>
      </c>
      <c r="E29" s="117">
        <f>SUM(E30:E33)</f>
        <v>0</v>
      </c>
      <c r="F29" s="117">
        <f>SUM(F30:F33)</f>
        <v>0</v>
      </c>
      <c r="G29" s="117">
        <f>SUM(G30:G33)</f>
        <v>555087</v>
      </c>
      <c r="H29" s="117">
        <f>SUM(H30:H33)</f>
        <v>0</v>
      </c>
      <c r="I29" s="117">
        <f>SUM(I30:I33)</f>
        <v>3120828</v>
      </c>
      <c r="J29" s="117">
        <f>SUM(J30:J33)</f>
        <v>0</v>
      </c>
      <c r="K29" s="117">
        <f>SUM(K30:K33)</f>
        <v>0</v>
      </c>
      <c r="L29" s="117">
        <f>SUM(L30:L33)</f>
        <v>0</v>
      </c>
      <c r="M29" s="117">
        <f>SUM(M30:M33)</f>
        <v>0</v>
      </c>
      <c r="N29" s="117">
        <f>SUM(N30:N33)</f>
        <v>0</v>
      </c>
      <c r="O29" s="117">
        <f>SUM(D29:N29)</f>
        <v>7710058</v>
      </c>
      <c r="P29" s="119">
        <f>(O29/P$39)</f>
        <v>653.06267999322381</v>
      </c>
      <c r="Q29" s="113"/>
    </row>
    <row r="30" spans="1:17">
      <c r="A30" s="108"/>
      <c r="B30" s="109">
        <v>571</v>
      </c>
      <c r="C30" s="110" t="s">
        <v>41</v>
      </c>
      <c r="D30" s="111">
        <v>889544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889544</v>
      </c>
      <c r="P30" s="112">
        <f>(O30/P$39)</f>
        <v>75.346772827375915</v>
      </c>
      <c r="Q30" s="113"/>
    </row>
    <row r="31" spans="1:17">
      <c r="A31" s="108"/>
      <c r="B31" s="109">
        <v>572</v>
      </c>
      <c r="C31" s="110" t="s">
        <v>42</v>
      </c>
      <c r="D31" s="111">
        <v>2238945</v>
      </c>
      <c r="E31" s="111">
        <v>0</v>
      </c>
      <c r="F31" s="111">
        <v>0</v>
      </c>
      <c r="G31" s="111">
        <v>428720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2667665</v>
      </c>
      <c r="P31" s="112">
        <f>(O31/P$39)</f>
        <v>225.95841097746907</v>
      </c>
      <c r="Q31" s="113"/>
    </row>
    <row r="32" spans="1:17">
      <c r="A32" s="108"/>
      <c r="B32" s="109">
        <v>575</v>
      </c>
      <c r="C32" s="110" t="s">
        <v>43</v>
      </c>
      <c r="D32" s="111">
        <v>804648</v>
      </c>
      <c r="E32" s="111">
        <v>0</v>
      </c>
      <c r="F32" s="111">
        <v>0</v>
      </c>
      <c r="G32" s="111">
        <v>126367</v>
      </c>
      <c r="H32" s="111">
        <v>0</v>
      </c>
      <c r="I32" s="111">
        <v>3120828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4051843</v>
      </c>
      <c r="P32" s="112">
        <f>(O32/P$39)</f>
        <v>343.20201592410638</v>
      </c>
      <c r="Q32" s="113"/>
    </row>
    <row r="33" spans="1:120">
      <c r="A33" s="108"/>
      <c r="B33" s="109">
        <v>579</v>
      </c>
      <c r="C33" s="110" t="s">
        <v>44</v>
      </c>
      <c r="D33" s="111">
        <v>101006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101006</v>
      </c>
      <c r="P33" s="112">
        <f>(O33/P$39)</f>
        <v>8.5554802642724042</v>
      </c>
      <c r="Q33" s="113"/>
    </row>
    <row r="34" spans="1:120" ht="15.75">
      <c r="A34" s="114" t="s">
        <v>47</v>
      </c>
      <c r="B34" s="115"/>
      <c r="C34" s="116"/>
      <c r="D34" s="117">
        <f>SUM(D35:D36)</f>
        <v>296000</v>
      </c>
      <c r="E34" s="117">
        <f>SUM(E35:E36)</f>
        <v>300000</v>
      </c>
      <c r="F34" s="117">
        <f>SUM(F35:F36)</f>
        <v>0</v>
      </c>
      <c r="G34" s="117">
        <f>SUM(G35:G36)</f>
        <v>444123</v>
      </c>
      <c r="H34" s="117">
        <f>SUM(H35:H36)</f>
        <v>0</v>
      </c>
      <c r="I34" s="117">
        <f>SUM(I35:I36)</f>
        <v>925235</v>
      </c>
      <c r="J34" s="117">
        <f>SUM(J35:J36)</f>
        <v>0</v>
      </c>
      <c r="K34" s="117">
        <f>SUM(K35:K36)</f>
        <v>0</v>
      </c>
      <c r="L34" s="117">
        <f>SUM(L35:L36)</f>
        <v>0</v>
      </c>
      <c r="M34" s="117">
        <f>SUM(M35:M36)</f>
        <v>0</v>
      </c>
      <c r="N34" s="117">
        <f>SUM(N35:N36)</f>
        <v>0</v>
      </c>
      <c r="O34" s="117">
        <f>SUM(D34:N34)</f>
        <v>1965358</v>
      </c>
      <c r="P34" s="119">
        <f>(O34/P$39)</f>
        <v>166.47111638150093</v>
      </c>
      <c r="Q34" s="113"/>
    </row>
    <row r="35" spans="1:120">
      <c r="A35" s="108"/>
      <c r="B35" s="109">
        <v>581</v>
      </c>
      <c r="C35" s="110" t="s">
        <v>95</v>
      </c>
      <c r="D35" s="111">
        <v>296000</v>
      </c>
      <c r="E35" s="111">
        <v>300000</v>
      </c>
      <c r="F35" s="111">
        <v>0</v>
      </c>
      <c r="G35" s="111">
        <v>444123</v>
      </c>
      <c r="H35" s="111">
        <v>0</v>
      </c>
      <c r="I35" s="111">
        <v>884033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>SUM(D35:N35)</f>
        <v>1924156</v>
      </c>
      <c r="P35" s="112">
        <f>(O35/P$39)</f>
        <v>162.98119600203287</v>
      </c>
      <c r="Q35" s="113"/>
    </row>
    <row r="36" spans="1:120" ht="15.75" thickBot="1">
      <c r="A36" s="108"/>
      <c r="B36" s="109">
        <v>591</v>
      </c>
      <c r="C36" s="110" t="s">
        <v>96</v>
      </c>
      <c r="D36" s="111">
        <v>0</v>
      </c>
      <c r="E36" s="111">
        <v>0</v>
      </c>
      <c r="F36" s="111">
        <v>0</v>
      </c>
      <c r="G36" s="111">
        <v>0</v>
      </c>
      <c r="H36" s="111">
        <v>0</v>
      </c>
      <c r="I36" s="111">
        <v>41202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ref="O36" si="3">SUM(D36:N36)</f>
        <v>41202</v>
      </c>
      <c r="P36" s="112">
        <f>(O36/P$39)</f>
        <v>3.4899203794680669</v>
      </c>
      <c r="Q36" s="113"/>
    </row>
    <row r="37" spans="1:120" ht="16.5" thickBot="1">
      <c r="A37" s="124" t="s">
        <v>10</v>
      </c>
      <c r="B37" s="125"/>
      <c r="C37" s="126"/>
      <c r="D37" s="127">
        <f>SUM(D5,D13,D17,D22,D25,D27,D29,D34)</f>
        <v>17326759</v>
      </c>
      <c r="E37" s="127">
        <f t="shared" ref="E37:N37" si="4">SUM(E5,E13,E17,E22,E25,E27,E29,E34)</f>
        <v>606879</v>
      </c>
      <c r="F37" s="127">
        <f t="shared" si="4"/>
        <v>0</v>
      </c>
      <c r="G37" s="127">
        <f t="shared" si="4"/>
        <v>1780160</v>
      </c>
      <c r="H37" s="127">
        <f t="shared" si="4"/>
        <v>0</v>
      </c>
      <c r="I37" s="127">
        <f t="shared" si="4"/>
        <v>15624231</v>
      </c>
      <c r="J37" s="127">
        <f t="shared" si="4"/>
        <v>0</v>
      </c>
      <c r="K37" s="127">
        <f t="shared" si="4"/>
        <v>2109539</v>
      </c>
      <c r="L37" s="127">
        <f t="shared" si="4"/>
        <v>0</v>
      </c>
      <c r="M37" s="127">
        <f t="shared" si="4"/>
        <v>0</v>
      </c>
      <c r="N37" s="127">
        <f t="shared" si="4"/>
        <v>0</v>
      </c>
      <c r="O37" s="127">
        <f>SUM(D37:N37)</f>
        <v>37447568</v>
      </c>
      <c r="P37" s="128">
        <f>(O37/P$39)</f>
        <v>3171.9098763340676</v>
      </c>
      <c r="Q37" s="106"/>
      <c r="R37" s="129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</row>
    <row r="38" spans="1:120">
      <c r="A38" s="130"/>
      <c r="B38" s="131"/>
      <c r="C38" s="131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</row>
    <row r="39" spans="1:120">
      <c r="A39" s="134"/>
      <c r="B39" s="135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9" t="s">
        <v>102</v>
      </c>
      <c r="N39" s="139"/>
      <c r="O39" s="139"/>
      <c r="P39" s="137">
        <v>11806</v>
      </c>
    </row>
    <row r="40" spans="1:120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43" t="s">
        <v>52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1898087</v>
      </c>
      <c r="E5" s="59">
        <f t="shared" si="0"/>
        <v>0</v>
      </c>
      <c r="F5" s="59">
        <f t="shared" si="0"/>
        <v>0</v>
      </c>
      <c r="G5" s="59">
        <f t="shared" si="0"/>
        <v>36842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693165</v>
      </c>
      <c r="L5" s="59">
        <f t="shared" si="0"/>
        <v>0</v>
      </c>
      <c r="M5" s="59">
        <f t="shared" si="0"/>
        <v>0</v>
      </c>
      <c r="N5" s="60">
        <f t="shared" ref="N5:N19" si="1">SUM(D5:M5)</f>
        <v>2628094</v>
      </c>
      <c r="O5" s="61">
        <f t="shared" ref="O5:O35" si="2">(N5/O$37)</f>
        <v>216.39308357348702</v>
      </c>
      <c r="P5" s="62"/>
    </row>
    <row r="6" spans="1:133">
      <c r="A6" s="64"/>
      <c r="B6" s="65">
        <v>511</v>
      </c>
      <c r="C6" s="66" t="s">
        <v>19</v>
      </c>
      <c r="D6" s="67">
        <v>73638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73638</v>
      </c>
      <c r="O6" s="68">
        <f t="shared" si="2"/>
        <v>6.0632358995471387</v>
      </c>
      <c r="P6" s="69"/>
    </row>
    <row r="7" spans="1:133">
      <c r="A7" s="64"/>
      <c r="B7" s="65">
        <v>512</v>
      </c>
      <c r="C7" s="66" t="s">
        <v>20</v>
      </c>
      <c r="D7" s="67">
        <v>522080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522080</v>
      </c>
      <c r="O7" s="68">
        <f t="shared" si="2"/>
        <v>42.987237546315356</v>
      </c>
      <c r="P7" s="69"/>
    </row>
    <row r="8" spans="1:133">
      <c r="A8" s="64"/>
      <c r="B8" s="65">
        <v>513</v>
      </c>
      <c r="C8" s="66" t="s">
        <v>21</v>
      </c>
      <c r="D8" s="67">
        <v>515415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515415</v>
      </c>
      <c r="O8" s="68">
        <f t="shared" si="2"/>
        <v>42.43845203787567</v>
      </c>
      <c r="P8" s="69"/>
    </row>
    <row r="9" spans="1:133">
      <c r="A9" s="64"/>
      <c r="B9" s="65">
        <v>514</v>
      </c>
      <c r="C9" s="66" t="s">
        <v>22</v>
      </c>
      <c r="D9" s="67">
        <v>86852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86852</v>
      </c>
      <c r="O9" s="68">
        <f t="shared" si="2"/>
        <v>7.1512556607657469</v>
      </c>
      <c r="P9" s="69"/>
    </row>
    <row r="10" spans="1:133">
      <c r="A10" s="64"/>
      <c r="B10" s="65">
        <v>515</v>
      </c>
      <c r="C10" s="66" t="s">
        <v>23</v>
      </c>
      <c r="D10" s="67">
        <v>270090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270090</v>
      </c>
      <c r="O10" s="68">
        <f t="shared" si="2"/>
        <v>22.238781391519144</v>
      </c>
      <c r="P10" s="69"/>
    </row>
    <row r="11" spans="1:133">
      <c r="A11" s="64"/>
      <c r="B11" s="65">
        <v>519</v>
      </c>
      <c r="C11" s="66" t="s">
        <v>62</v>
      </c>
      <c r="D11" s="67">
        <v>430012</v>
      </c>
      <c r="E11" s="67">
        <v>0</v>
      </c>
      <c r="F11" s="67">
        <v>0</v>
      </c>
      <c r="G11" s="67">
        <v>36842</v>
      </c>
      <c r="H11" s="67">
        <v>0</v>
      </c>
      <c r="I11" s="67">
        <v>0</v>
      </c>
      <c r="J11" s="67">
        <v>0</v>
      </c>
      <c r="K11" s="67">
        <v>693165</v>
      </c>
      <c r="L11" s="67">
        <v>0</v>
      </c>
      <c r="M11" s="67">
        <v>0</v>
      </c>
      <c r="N11" s="67">
        <f t="shared" si="1"/>
        <v>1160019</v>
      </c>
      <c r="O11" s="68">
        <f t="shared" si="2"/>
        <v>95.51412103746398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5037739</v>
      </c>
      <c r="E12" s="73">
        <f t="shared" si="3"/>
        <v>42837</v>
      </c>
      <c r="F12" s="73">
        <f t="shared" si="3"/>
        <v>0</v>
      </c>
      <c r="G12" s="73">
        <f t="shared" si="3"/>
        <v>199986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772447</v>
      </c>
      <c r="L12" s="73">
        <f t="shared" si="3"/>
        <v>0</v>
      </c>
      <c r="M12" s="73">
        <f t="shared" si="3"/>
        <v>0</v>
      </c>
      <c r="N12" s="74">
        <f t="shared" si="1"/>
        <v>6053009</v>
      </c>
      <c r="O12" s="75">
        <f t="shared" si="2"/>
        <v>498.39514203375876</v>
      </c>
      <c r="P12" s="76"/>
    </row>
    <row r="13" spans="1:133">
      <c r="A13" s="64"/>
      <c r="B13" s="65">
        <v>521</v>
      </c>
      <c r="C13" s="66" t="s">
        <v>26</v>
      </c>
      <c r="D13" s="67">
        <v>3356937</v>
      </c>
      <c r="E13" s="67">
        <v>42837</v>
      </c>
      <c r="F13" s="67">
        <v>0</v>
      </c>
      <c r="G13" s="67">
        <v>185123</v>
      </c>
      <c r="H13" s="67">
        <v>0</v>
      </c>
      <c r="I13" s="67">
        <v>0</v>
      </c>
      <c r="J13" s="67">
        <v>0</v>
      </c>
      <c r="K13" s="67">
        <v>598830</v>
      </c>
      <c r="L13" s="67">
        <v>0</v>
      </c>
      <c r="M13" s="67">
        <v>0</v>
      </c>
      <c r="N13" s="67">
        <f t="shared" si="1"/>
        <v>4183727</v>
      </c>
      <c r="O13" s="68">
        <f t="shared" si="2"/>
        <v>344.48143268834912</v>
      </c>
      <c r="P13" s="69"/>
    </row>
    <row r="14" spans="1:133">
      <c r="A14" s="64"/>
      <c r="B14" s="65">
        <v>522</v>
      </c>
      <c r="C14" s="66" t="s">
        <v>27</v>
      </c>
      <c r="D14" s="67">
        <v>1368279</v>
      </c>
      <c r="E14" s="67">
        <v>0</v>
      </c>
      <c r="F14" s="67">
        <v>0</v>
      </c>
      <c r="G14" s="67">
        <v>14863</v>
      </c>
      <c r="H14" s="67">
        <v>0</v>
      </c>
      <c r="I14" s="67">
        <v>0</v>
      </c>
      <c r="J14" s="67">
        <v>0</v>
      </c>
      <c r="K14" s="67">
        <v>173617</v>
      </c>
      <c r="L14" s="67">
        <v>0</v>
      </c>
      <c r="M14" s="67">
        <v>0</v>
      </c>
      <c r="N14" s="67">
        <f t="shared" si="1"/>
        <v>1556759</v>
      </c>
      <c r="O14" s="68">
        <f t="shared" si="2"/>
        <v>128.18106216550021</v>
      </c>
      <c r="P14" s="69"/>
    </row>
    <row r="15" spans="1:133">
      <c r="A15" s="64"/>
      <c r="B15" s="65">
        <v>524</v>
      </c>
      <c r="C15" s="66" t="s">
        <v>28</v>
      </c>
      <c r="D15" s="67">
        <v>312523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312523</v>
      </c>
      <c r="O15" s="68">
        <f t="shared" si="2"/>
        <v>25.732647179909428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SUM(D17:D19)</f>
        <v>121823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6668076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6789899</v>
      </c>
      <c r="O16" s="75">
        <f t="shared" si="2"/>
        <v>559.06949361877321</v>
      </c>
      <c r="P16" s="76"/>
    </row>
    <row r="17" spans="1:16">
      <c r="A17" s="64"/>
      <c r="B17" s="65">
        <v>534</v>
      </c>
      <c r="C17" s="66" t="s">
        <v>63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1983954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1983954</v>
      </c>
      <c r="O17" s="68">
        <f t="shared" si="2"/>
        <v>163.3556195965418</v>
      </c>
      <c r="P17" s="69"/>
    </row>
    <row r="18" spans="1:16">
      <c r="A18" s="64"/>
      <c r="B18" s="65">
        <v>536</v>
      </c>
      <c r="C18" s="66" t="s">
        <v>64</v>
      </c>
      <c r="D18" s="67">
        <v>121823</v>
      </c>
      <c r="E18" s="67">
        <v>0</v>
      </c>
      <c r="F18" s="67">
        <v>0</v>
      </c>
      <c r="G18" s="67">
        <v>0</v>
      </c>
      <c r="H18" s="67">
        <v>0</v>
      </c>
      <c r="I18" s="67">
        <v>4442421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4564244</v>
      </c>
      <c r="O18" s="68">
        <f t="shared" si="2"/>
        <v>375.8125977768629</v>
      </c>
      <c r="P18" s="69"/>
    </row>
    <row r="19" spans="1:16">
      <c r="A19" s="64"/>
      <c r="B19" s="65">
        <v>538</v>
      </c>
      <c r="C19" s="66" t="s">
        <v>65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241701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241701</v>
      </c>
      <c r="O19" s="68">
        <f t="shared" si="2"/>
        <v>19.901276245368464</v>
      </c>
      <c r="P19" s="69"/>
    </row>
    <row r="20" spans="1:16" ht="15.75">
      <c r="A20" s="70" t="s">
        <v>33</v>
      </c>
      <c r="B20" s="71"/>
      <c r="C20" s="72"/>
      <c r="D20" s="73">
        <f t="shared" ref="D20:M20" si="5">SUM(D21:D22)</f>
        <v>507375</v>
      </c>
      <c r="E20" s="73">
        <f t="shared" si="5"/>
        <v>0</v>
      </c>
      <c r="F20" s="73">
        <f t="shared" si="5"/>
        <v>0</v>
      </c>
      <c r="G20" s="73">
        <f t="shared" si="5"/>
        <v>45108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ref="N20:N25" si="6">SUM(D20:M20)</f>
        <v>552483</v>
      </c>
      <c r="O20" s="75">
        <f t="shared" si="2"/>
        <v>45.490572251955534</v>
      </c>
      <c r="P20" s="76"/>
    </row>
    <row r="21" spans="1:16">
      <c r="A21" s="64"/>
      <c r="B21" s="65">
        <v>541</v>
      </c>
      <c r="C21" s="66" t="s">
        <v>66</v>
      </c>
      <c r="D21" s="67">
        <v>411408</v>
      </c>
      <c r="E21" s="67">
        <v>0</v>
      </c>
      <c r="F21" s="67">
        <v>0</v>
      </c>
      <c r="G21" s="67">
        <v>45108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456516</v>
      </c>
      <c r="O21" s="68">
        <f t="shared" si="2"/>
        <v>37.588801976121864</v>
      </c>
      <c r="P21" s="69"/>
    </row>
    <row r="22" spans="1:16">
      <c r="A22" s="64"/>
      <c r="B22" s="65">
        <v>549</v>
      </c>
      <c r="C22" s="66" t="s">
        <v>67</v>
      </c>
      <c r="D22" s="67">
        <v>95967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95967</v>
      </c>
      <c r="O22" s="68">
        <f t="shared" si="2"/>
        <v>7.9017702758336767</v>
      </c>
      <c r="P22" s="69"/>
    </row>
    <row r="23" spans="1:16" ht="15.75">
      <c r="A23" s="70" t="s">
        <v>36</v>
      </c>
      <c r="B23" s="71"/>
      <c r="C23" s="72"/>
      <c r="D23" s="73">
        <f t="shared" ref="D23:M23" si="7">SUM(D24:D24)</f>
        <v>0</v>
      </c>
      <c r="E23" s="73">
        <f t="shared" si="7"/>
        <v>116455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6"/>
        <v>116455</v>
      </c>
      <c r="O23" s="75">
        <f t="shared" si="2"/>
        <v>9.5887196377109927</v>
      </c>
      <c r="P23" s="76"/>
    </row>
    <row r="24" spans="1:16">
      <c r="A24" s="64"/>
      <c r="B24" s="65">
        <v>559</v>
      </c>
      <c r="C24" s="66" t="s">
        <v>37</v>
      </c>
      <c r="D24" s="67">
        <v>0</v>
      </c>
      <c r="E24" s="67">
        <v>116455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116455</v>
      </c>
      <c r="O24" s="68">
        <f t="shared" si="2"/>
        <v>9.5887196377109927</v>
      </c>
      <c r="P24" s="69"/>
    </row>
    <row r="25" spans="1:16" ht="15.75">
      <c r="A25" s="70" t="s">
        <v>38</v>
      </c>
      <c r="B25" s="71"/>
      <c r="C25" s="72"/>
      <c r="D25" s="73">
        <f t="shared" ref="D25:M25" si="8">SUM(D26:D26)</f>
        <v>181353</v>
      </c>
      <c r="E25" s="73">
        <f t="shared" si="8"/>
        <v>0</v>
      </c>
      <c r="F25" s="73">
        <f t="shared" si="8"/>
        <v>0</v>
      </c>
      <c r="G25" s="73">
        <f t="shared" si="8"/>
        <v>0</v>
      </c>
      <c r="H25" s="73">
        <f t="shared" si="8"/>
        <v>0</v>
      </c>
      <c r="I25" s="73">
        <f t="shared" si="8"/>
        <v>0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0</v>
      </c>
      <c r="N25" s="73">
        <f t="shared" si="6"/>
        <v>181353</v>
      </c>
      <c r="O25" s="75">
        <f t="shared" si="2"/>
        <v>14.932317826265953</v>
      </c>
      <c r="P25" s="76"/>
    </row>
    <row r="26" spans="1:16">
      <c r="A26" s="64"/>
      <c r="B26" s="65">
        <v>569</v>
      </c>
      <c r="C26" s="66" t="s">
        <v>39</v>
      </c>
      <c r="D26" s="67">
        <v>181353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ref="N26:N31" si="9">SUM(D26:M26)</f>
        <v>181353</v>
      </c>
      <c r="O26" s="68">
        <f t="shared" si="2"/>
        <v>14.932317826265953</v>
      </c>
      <c r="P26" s="69"/>
    </row>
    <row r="27" spans="1:16" ht="15.75">
      <c r="A27" s="70" t="s">
        <v>40</v>
      </c>
      <c r="B27" s="71"/>
      <c r="C27" s="72"/>
      <c r="D27" s="73">
        <f t="shared" ref="D27:M27" si="10">SUM(D28:D31)</f>
        <v>2286616</v>
      </c>
      <c r="E27" s="73">
        <f t="shared" si="10"/>
        <v>197</v>
      </c>
      <c r="F27" s="73">
        <f t="shared" si="10"/>
        <v>0</v>
      </c>
      <c r="G27" s="73">
        <f t="shared" si="10"/>
        <v>326705</v>
      </c>
      <c r="H27" s="73">
        <f t="shared" si="10"/>
        <v>0</v>
      </c>
      <c r="I27" s="73">
        <f t="shared" si="10"/>
        <v>1609964</v>
      </c>
      <c r="J27" s="73">
        <f t="shared" si="10"/>
        <v>0</v>
      </c>
      <c r="K27" s="73">
        <f t="shared" si="10"/>
        <v>0</v>
      </c>
      <c r="L27" s="73">
        <f t="shared" si="10"/>
        <v>0</v>
      </c>
      <c r="M27" s="73">
        <f t="shared" si="10"/>
        <v>0</v>
      </c>
      <c r="N27" s="73">
        <f>SUM(D27:M27)</f>
        <v>4223482</v>
      </c>
      <c r="O27" s="75">
        <f t="shared" si="2"/>
        <v>347.75479621243312</v>
      </c>
      <c r="P27" s="69"/>
    </row>
    <row r="28" spans="1:16">
      <c r="A28" s="64"/>
      <c r="B28" s="65">
        <v>571</v>
      </c>
      <c r="C28" s="66" t="s">
        <v>41</v>
      </c>
      <c r="D28" s="67">
        <v>574480</v>
      </c>
      <c r="E28" s="67">
        <v>197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9"/>
        <v>574677</v>
      </c>
      <c r="O28" s="68">
        <f t="shared" si="2"/>
        <v>47.317990942774806</v>
      </c>
      <c r="P28" s="69"/>
    </row>
    <row r="29" spans="1:16">
      <c r="A29" s="64"/>
      <c r="B29" s="65">
        <v>572</v>
      </c>
      <c r="C29" s="66" t="s">
        <v>68</v>
      </c>
      <c r="D29" s="67">
        <v>1130288</v>
      </c>
      <c r="E29" s="67">
        <v>0</v>
      </c>
      <c r="F29" s="67">
        <v>0</v>
      </c>
      <c r="G29" s="67">
        <v>326705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9"/>
        <v>1456993</v>
      </c>
      <c r="O29" s="68">
        <f t="shared" si="2"/>
        <v>119.96648826677645</v>
      </c>
      <c r="P29" s="69"/>
    </row>
    <row r="30" spans="1:16">
      <c r="A30" s="64"/>
      <c r="B30" s="65">
        <v>575</v>
      </c>
      <c r="C30" s="66" t="s">
        <v>69</v>
      </c>
      <c r="D30" s="67">
        <v>516612</v>
      </c>
      <c r="E30" s="67">
        <v>0</v>
      </c>
      <c r="F30" s="67">
        <v>0</v>
      </c>
      <c r="G30" s="67">
        <v>0</v>
      </c>
      <c r="H30" s="67">
        <v>0</v>
      </c>
      <c r="I30" s="67">
        <v>1609964</v>
      </c>
      <c r="J30" s="67">
        <v>0</v>
      </c>
      <c r="K30" s="67">
        <v>0</v>
      </c>
      <c r="L30" s="67">
        <v>0</v>
      </c>
      <c r="M30" s="67">
        <v>0</v>
      </c>
      <c r="N30" s="67">
        <f t="shared" si="9"/>
        <v>2126576</v>
      </c>
      <c r="O30" s="68">
        <f t="shared" si="2"/>
        <v>175.09888843145328</v>
      </c>
      <c r="P30" s="69"/>
    </row>
    <row r="31" spans="1:16">
      <c r="A31" s="64"/>
      <c r="B31" s="65">
        <v>579</v>
      </c>
      <c r="C31" s="66" t="s">
        <v>44</v>
      </c>
      <c r="D31" s="67">
        <v>65236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9"/>
        <v>65236</v>
      </c>
      <c r="O31" s="68">
        <f t="shared" si="2"/>
        <v>5.371428571428571</v>
      </c>
      <c r="P31" s="69"/>
    </row>
    <row r="32" spans="1:16" ht="15.75">
      <c r="A32" s="70" t="s">
        <v>70</v>
      </c>
      <c r="B32" s="71"/>
      <c r="C32" s="72"/>
      <c r="D32" s="73">
        <f t="shared" ref="D32:M32" si="11">SUM(D33:D34)</f>
        <v>2065467</v>
      </c>
      <c r="E32" s="73">
        <f t="shared" si="11"/>
        <v>13098</v>
      </c>
      <c r="F32" s="73">
        <f t="shared" si="11"/>
        <v>0</v>
      </c>
      <c r="G32" s="73">
        <f t="shared" si="11"/>
        <v>565000</v>
      </c>
      <c r="H32" s="73">
        <f t="shared" si="11"/>
        <v>0</v>
      </c>
      <c r="I32" s="73">
        <f t="shared" si="11"/>
        <v>1648632</v>
      </c>
      <c r="J32" s="73">
        <f t="shared" si="11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3">
        <f>SUM(D32:M32)</f>
        <v>4292197</v>
      </c>
      <c r="O32" s="75">
        <f t="shared" si="2"/>
        <v>353.41268011527376</v>
      </c>
      <c r="P32" s="69"/>
    </row>
    <row r="33" spans="1:119">
      <c r="A33" s="64"/>
      <c r="B33" s="65">
        <v>581</v>
      </c>
      <c r="C33" s="66" t="s">
        <v>71</v>
      </c>
      <c r="D33" s="67">
        <v>1442749</v>
      </c>
      <c r="E33" s="67">
        <v>13098</v>
      </c>
      <c r="F33" s="67">
        <v>0</v>
      </c>
      <c r="G33" s="67">
        <v>565000</v>
      </c>
      <c r="H33" s="67">
        <v>0</v>
      </c>
      <c r="I33" s="67">
        <v>1648632</v>
      </c>
      <c r="J33" s="67">
        <v>0</v>
      </c>
      <c r="K33" s="67">
        <v>0</v>
      </c>
      <c r="L33" s="67">
        <v>0</v>
      </c>
      <c r="M33" s="67">
        <v>0</v>
      </c>
      <c r="N33" s="67">
        <f>SUM(D33:M33)</f>
        <v>3669479</v>
      </c>
      <c r="O33" s="68">
        <f t="shared" si="2"/>
        <v>302.13906957595719</v>
      </c>
      <c r="P33" s="69"/>
    </row>
    <row r="34" spans="1:119" ht="15.75" thickBot="1">
      <c r="A34" s="64"/>
      <c r="B34" s="65">
        <v>590</v>
      </c>
      <c r="C34" s="66" t="s">
        <v>72</v>
      </c>
      <c r="D34" s="67">
        <v>622718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>SUM(D34:M34)</f>
        <v>622718</v>
      </c>
      <c r="O34" s="68">
        <f t="shared" si="2"/>
        <v>51.273610539316593</v>
      </c>
      <c r="P34" s="69"/>
    </row>
    <row r="35" spans="1:119" ht="16.5" thickBot="1">
      <c r="A35" s="77" t="s">
        <v>10</v>
      </c>
      <c r="B35" s="78"/>
      <c r="C35" s="79"/>
      <c r="D35" s="80">
        <f t="shared" ref="D35:M35" si="12">SUM(D5,D12,D16,D20,D23,D25,D27,D32)</f>
        <v>12098460</v>
      </c>
      <c r="E35" s="80">
        <f t="shared" si="12"/>
        <v>172587</v>
      </c>
      <c r="F35" s="80">
        <f t="shared" si="12"/>
        <v>0</v>
      </c>
      <c r="G35" s="80">
        <f t="shared" si="12"/>
        <v>1173641</v>
      </c>
      <c r="H35" s="80">
        <f t="shared" si="12"/>
        <v>0</v>
      </c>
      <c r="I35" s="80">
        <f t="shared" si="12"/>
        <v>9926672</v>
      </c>
      <c r="J35" s="80">
        <f t="shared" si="12"/>
        <v>0</v>
      </c>
      <c r="K35" s="80">
        <f t="shared" si="12"/>
        <v>1465612</v>
      </c>
      <c r="L35" s="80">
        <f t="shared" si="12"/>
        <v>0</v>
      </c>
      <c r="M35" s="80">
        <f t="shared" si="12"/>
        <v>0</v>
      </c>
      <c r="N35" s="80">
        <f>SUM(D35:M35)</f>
        <v>24836972</v>
      </c>
      <c r="O35" s="81">
        <f t="shared" si="2"/>
        <v>2045.0368052696583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77" t="s">
        <v>73</v>
      </c>
      <c r="M37" s="177"/>
      <c r="N37" s="177"/>
      <c r="O37" s="91">
        <v>12145</v>
      </c>
    </row>
    <row r="38" spans="1:119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</row>
    <row r="39" spans="1:119" ht="15.75" customHeight="1" thickBot="1">
      <c r="A39" s="181" t="s">
        <v>52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1751286</v>
      </c>
      <c r="E5" s="26">
        <f t="shared" si="0"/>
        <v>0</v>
      </c>
      <c r="F5" s="26">
        <f t="shared" si="0"/>
        <v>0</v>
      </c>
      <c r="G5" s="26">
        <f t="shared" si="0"/>
        <v>47615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493382</v>
      </c>
      <c r="L5" s="26">
        <f t="shared" si="0"/>
        <v>0</v>
      </c>
      <c r="M5" s="26">
        <f t="shared" si="0"/>
        <v>0</v>
      </c>
      <c r="N5" s="27">
        <f t="shared" ref="N5:N19" si="1">SUM(D5:M5)</f>
        <v>2292283</v>
      </c>
      <c r="O5" s="32">
        <f t="shared" ref="O5:O35" si="2">(N5/O$37)</f>
        <v>189.90000828431778</v>
      </c>
      <c r="P5" s="6"/>
    </row>
    <row r="6" spans="1:133">
      <c r="A6" s="12"/>
      <c r="B6" s="44">
        <v>511</v>
      </c>
      <c r="C6" s="20" t="s">
        <v>19</v>
      </c>
      <c r="D6" s="46">
        <v>72524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72524</v>
      </c>
      <c r="O6" s="47">
        <f t="shared" si="2"/>
        <v>6.008118631430702</v>
      </c>
      <c r="P6" s="9"/>
    </row>
    <row r="7" spans="1:133">
      <c r="A7" s="12"/>
      <c r="B7" s="44">
        <v>512</v>
      </c>
      <c r="C7" s="20" t="s">
        <v>20</v>
      </c>
      <c r="D7" s="46">
        <v>478010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478010</v>
      </c>
      <c r="O7" s="47">
        <f t="shared" si="2"/>
        <v>39.599867450915418</v>
      </c>
      <c r="P7" s="9"/>
    </row>
    <row r="8" spans="1:133">
      <c r="A8" s="12"/>
      <c r="B8" s="44">
        <v>513</v>
      </c>
      <c r="C8" s="20" t="s">
        <v>21</v>
      </c>
      <c r="D8" s="46">
        <v>472443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472443</v>
      </c>
      <c r="O8" s="47">
        <f t="shared" si="2"/>
        <v>39.138679479744845</v>
      </c>
      <c r="P8" s="9"/>
    </row>
    <row r="9" spans="1:133">
      <c r="A9" s="12"/>
      <c r="B9" s="44">
        <v>514</v>
      </c>
      <c r="C9" s="20" t="s">
        <v>22</v>
      </c>
      <c r="D9" s="46">
        <v>94254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94254</v>
      </c>
      <c r="O9" s="47">
        <f t="shared" si="2"/>
        <v>7.8083008864220034</v>
      </c>
      <c r="P9" s="9"/>
    </row>
    <row r="10" spans="1:133">
      <c r="A10" s="12"/>
      <c r="B10" s="44">
        <v>515</v>
      </c>
      <c r="C10" s="20" t="s">
        <v>23</v>
      </c>
      <c r="D10" s="46">
        <v>153150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153150</v>
      </c>
      <c r="O10" s="47">
        <f t="shared" si="2"/>
        <v>12.687432689917985</v>
      </c>
      <c r="P10" s="9"/>
    </row>
    <row r="11" spans="1:133">
      <c r="A11" s="12"/>
      <c r="B11" s="44">
        <v>519</v>
      </c>
      <c r="C11" s="20" t="s">
        <v>24</v>
      </c>
      <c r="D11" s="46">
        <v>480905</v>
      </c>
      <c r="E11" s="46">
        <v>0</v>
      </c>
      <c r="F11" s="46">
        <v>0</v>
      </c>
      <c r="G11" s="46">
        <v>47615</v>
      </c>
      <c r="H11" s="46">
        <v>0</v>
      </c>
      <c r="I11" s="46">
        <v>0</v>
      </c>
      <c r="J11" s="46">
        <v>0</v>
      </c>
      <c r="K11" s="46">
        <v>493382</v>
      </c>
      <c r="L11" s="46">
        <v>0</v>
      </c>
      <c r="M11" s="46">
        <v>0</v>
      </c>
      <c r="N11" s="46">
        <f t="shared" si="1"/>
        <v>1021902</v>
      </c>
      <c r="O11" s="47">
        <f t="shared" si="2"/>
        <v>84.657609145886838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5126045</v>
      </c>
      <c r="E12" s="31">
        <f t="shared" si="3"/>
        <v>16011</v>
      </c>
      <c r="F12" s="31">
        <f t="shared" si="3"/>
        <v>0</v>
      </c>
      <c r="G12" s="31">
        <f t="shared" si="3"/>
        <v>187636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810661</v>
      </c>
      <c r="L12" s="31">
        <f t="shared" si="3"/>
        <v>0</v>
      </c>
      <c r="M12" s="31">
        <f t="shared" si="3"/>
        <v>0</v>
      </c>
      <c r="N12" s="42">
        <f t="shared" si="1"/>
        <v>6140353</v>
      </c>
      <c r="O12" s="43">
        <f t="shared" si="2"/>
        <v>508.68635572860575</v>
      </c>
      <c r="P12" s="10"/>
    </row>
    <row r="13" spans="1:133">
      <c r="A13" s="12"/>
      <c r="B13" s="44">
        <v>521</v>
      </c>
      <c r="C13" s="20" t="s">
        <v>26</v>
      </c>
      <c r="D13" s="46">
        <v>3524064</v>
      </c>
      <c r="E13" s="46">
        <v>16011</v>
      </c>
      <c r="F13" s="46">
        <v>0</v>
      </c>
      <c r="G13" s="46">
        <v>187636</v>
      </c>
      <c r="H13" s="46">
        <v>0</v>
      </c>
      <c r="I13" s="46">
        <v>0</v>
      </c>
      <c r="J13" s="46">
        <v>0</v>
      </c>
      <c r="K13" s="46">
        <v>629526</v>
      </c>
      <c r="L13" s="46">
        <v>0</v>
      </c>
      <c r="M13" s="46">
        <v>0</v>
      </c>
      <c r="N13" s="46">
        <f t="shared" si="1"/>
        <v>4357237</v>
      </c>
      <c r="O13" s="47">
        <f t="shared" si="2"/>
        <v>360.96735978792145</v>
      </c>
      <c r="P13" s="9"/>
    </row>
    <row r="14" spans="1:133">
      <c r="A14" s="12"/>
      <c r="B14" s="44">
        <v>522</v>
      </c>
      <c r="C14" s="20" t="s">
        <v>27</v>
      </c>
      <c r="D14" s="46">
        <v>1322607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181135</v>
      </c>
      <c r="L14" s="46">
        <v>0</v>
      </c>
      <c r="M14" s="46">
        <v>0</v>
      </c>
      <c r="N14" s="46">
        <f t="shared" si="1"/>
        <v>1503742</v>
      </c>
      <c r="O14" s="47">
        <f t="shared" si="2"/>
        <v>124.57476596802253</v>
      </c>
      <c r="P14" s="9"/>
    </row>
    <row r="15" spans="1:133">
      <c r="A15" s="12"/>
      <c r="B15" s="44">
        <v>524</v>
      </c>
      <c r="C15" s="20" t="s">
        <v>28</v>
      </c>
      <c r="D15" s="46">
        <v>279374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279374</v>
      </c>
      <c r="O15" s="47">
        <f t="shared" si="2"/>
        <v>23.144229972661751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127188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6365376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6492564</v>
      </c>
      <c r="O16" s="43">
        <f t="shared" si="2"/>
        <v>537.86463424736974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1836809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1836809</v>
      </c>
      <c r="O17" s="47">
        <f t="shared" si="2"/>
        <v>152.1670946897523</v>
      </c>
      <c r="P17" s="9"/>
    </row>
    <row r="18" spans="1:16">
      <c r="A18" s="12"/>
      <c r="B18" s="44">
        <v>536</v>
      </c>
      <c r="C18" s="20" t="s">
        <v>31</v>
      </c>
      <c r="D18" s="46">
        <v>127188</v>
      </c>
      <c r="E18" s="46">
        <v>0</v>
      </c>
      <c r="F18" s="46">
        <v>0</v>
      </c>
      <c r="G18" s="46">
        <v>0</v>
      </c>
      <c r="H18" s="46">
        <v>0</v>
      </c>
      <c r="I18" s="46">
        <v>4292752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4419940</v>
      </c>
      <c r="O18" s="47">
        <f t="shared" si="2"/>
        <v>366.16187556954685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235815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235815</v>
      </c>
      <c r="O19" s="47">
        <f t="shared" si="2"/>
        <v>19.535663988070581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SUM(D21:D22)</f>
        <v>501714</v>
      </c>
      <c r="E20" s="31">
        <f t="shared" si="5"/>
        <v>0</v>
      </c>
      <c r="F20" s="31">
        <f t="shared" si="5"/>
        <v>0</v>
      </c>
      <c r="G20" s="31">
        <f t="shared" si="5"/>
        <v>187898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689612</v>
      </c>
      <c r="O20" s="43">
        <f t="shared" si="2"/>
        <v>57.129649573357632</v>
      </c>
      <c r="P20" s="10"/>
    </row>
    <row r="21" spans="1:16">
      <c r="A21" s="12"/>
      <c r="B21" s="44">
        <v>541</v>
      </c>
      <c r="C21" s="20" t="s">
        <v>34</v>
      </c>
      <c r="D21" s="46">
        <v>399697</v>
      </c>
      <c r="E21" s="46">
        <v>0</v>
      </c>
      <c r="F21" s="46">
        <v>0</v>
      </c>
      <c r="G21" s="46">
        <v>187898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587595</v>
      </c>
      <c r="O21" s="47">
        <f t="shared" si="2"/>
        <v>48.67823709717505</v>
      </c>
      <c r="P21" s="9"/>
    </row>
    <row r="22" spans="1:16">
      <c r="A22" s="12"/>
      <c r="B22" s="44">
        <v>549</v>
      </c>
      <c r="C22" s="20" t="s">
        <v>35</v>
      </c>
      <c r="D22" s="46">
        <v>102017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102017</v>
      </c>
      <c r="O22" s="47">
        <f t="shared" si="2"/>
        <v>8.4514124761825862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202827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202827</v>
      </c>
      <c r="O23" s="43">
        <f t="shared" si="2"/>
        <v>16.802833236682961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202827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202827</v>
      </c>
      <c r="O24" s="47">
        <f t="shared" si="2"/>
        <v>16.802833236682961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198530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198530</v>
      </c>
      <c r="O25" s="43">
        <f t="shared" si="2"/>
        <v>16.446856101400051</v>
      </c>
      <c r="P25" s="10"/>
    </row>
    <row r="26" spans="1:16">
      <c r="A26" s="12"/>
      <c r="B26" s="44">
        <v>569</v>
      </c>
      <c r="C26" s="20" t="s">
        <v>39</v>
      </c>
      <c r="D26" s="46">
        <v>198530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9">SUM(D26:M26)</f>
        <v>198530</v>
      </c>
      <c r="O26" s="47">
        <f t="shared" si="2"/>
        <v>16.446856101400051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SUM(D28:D31)</f>
        <v>2147917</v>
      </c>
      <c r="E27" s="31">
        <f t="shared" si="10"/>
        <v>23476</v>
      </c>
      <c r="F27" s="31">
        <f t="shared" si="10"/>
        <v>0</v>
      </c>
      <c r="G27" s="31">
        <f t="shared" si="10"/>
        <v>105320</v>
      </c>
      <c r="H27" s="31">
        <f t="shared" si="10"/>
        <v>0</v>
      </c>
      <c r="I27" s="31">
        <f t="shared" si="10"/>
        <v>1446808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>SUM(D27:M27)</f>
        <v>3723521</v>
      </c>
      <c r="O27" s="43">
        <f t="shared" si="2"/>
        <v>308.46831248446688</v>
      </c>
      <c r="P27" s="9"/>
    </row>
    <row r="28" spans="1:16">
      <c r="A28" s="12"/>
      <c r="B28" s="44">
        <v>571</v>
      </c>
      <c r="C28" s="20" t="s">
        <v>41</v>
      </c>
      <c r="D28" s="46">
        <v>513016</v>
      </c>
      <c r="E28" s="46">
        <v>23476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536492</v>
      </c>
      <c r="O28" s="47">
        <f t="shared" si="2"/>
        <v>44.444702178775579</v>
      </c>
      <c r="P28" s="9"/>
    </row>
    <row r="29" spans="1:16">
      <c r="A29" s="12"/>
      <c r="B29" s="44">
        <v>572</v>
      </c>
      <c r="C29" s="20" t="s">
        <v>42</v>
      </c>
      <c r="D29" s="46">
        <v>1117881</v>
      </c>
      <c r="E29" s="46">
        <v>0</v>
      </c>
      <c r="F29" s="46">
        <v>0</v>
      </c>
      <c r="G29" s="46">
        <v>103961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1221842</v>
      </c>
      <c r="O29" s="47">
        <f t="shared" si="2"/>
        <v>101.22127412807555</v>
      </c>
      <c r="P29" s="9"/>
    </row>
    <row r="30" spans="1:16">
      <c r="A30" s="12"/>
      <c r="B30" s="44">
        <v>575</v>
      </c>
      <c r="C30" s="20" t="s">
        <v>43</v>
      </c>
      <c r="D30" s="46">
        <v>459349</v>
      </c>
      <c r="E30" s="46">
        <v>0</v>
      </c>
      <c r="F30" s="46">
        <v>0</v>
      </c>
      <c r="G30" s="46">
        <v>1359</v>
      </c>
      <c r="H30" s="46">
        <v>0</v>
      </c>
      <c r="I30" s="46">
        <v>1446808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1907516</v>
      </c>
      <c r="O30" s="47">
        <f t="shared" si="2"/>
        <v>158.02468726700357</v>
      </c>
      <c r="P30" s="9"/>
    </row>
    <row r="31" spans="1:16">
      <c r="A31" s="12"/>
      <c r="B31" s="44">
        <v>579</v>
      </c>
      <c r="C31" s="20" t="s">
        <v>44</v>
      </c>
      <c r="D31" s="46">
        <v>57671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57671</v>
      </c>
      <c r="O31" s="47">
        <f t="shared" si="2"/>
        <v>4.7776489106122106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SUM(D33:D34)</f>
        <v>635112</v>
      </c>
      <c r="E32" s="31">
        <f t="shared" si="11"/>
        <v>0</v>
      </c>
      <c r="F32" s="31">
        <f t="shared" si="11"/>
        <v>0</v>
      </c>
      <c r="G32" s="31">
        <f t="shared" si="11"/>
        <v>325000</v>
      </c>
      <c r="H32" s="31">
        <f t="shared" si="11"/>
        <v>0</v>
      </c>
      <c r="I32" s="31">
        <f t="shared" si="11"/>
        <v>1092000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2052112</v>
      </c>
      <c r="O32" s="43">
        <f t="shared" si="2"/>
        <v>170.0034794134703</v>
      </c>
      <c r="P32" s="9"/>
    </row>
    <row r="33" spans="1:119">
      <c r="A33" s="12"/>
      <c r="B33" s="44">
        <v>581</v>
      </c>
      <c r="C33" s="20" t="s">
        <v>45</v>
      </c>
      <c r="D33" s="46">
        <v>65000</v>
      </c>
      <c r="E33" s="46">
        <v>0</v>
      </c>
      <c r="F33" s="46">
        <v>0</v>
      </c>
      <c r="G33" s="46">
        <v>325000</v>
      </c>
      <c r="H33" s="46">
        <v>0</v>
      </c>
      <c r="I33" s="46">
        <v>1092000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1482000</v>
      </c>
      <c r="O33" s="47">
        <f t="shared" si="2"/>
        <v>122.77358959489686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570112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570112</v>
      </c>
      <c r="O34" s="47">
        <f t="shared" si="2"/>
        <v>47.22988981857344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SUM(D5,D12,D16,D20,D23,D25,D27,D32)</f>
        <v>10487792</v>
      </c>
      <c r="E35" s="15">
        <f t="shared" si="12"/>
        <v>242314</v>
      </c>
      <c r="F35" s="15">
        <f t="shared" si="12"/>
        <v>0</v>
      </c>
      <c r="G35" s="15">
        <f t="shared" si="12"/>
        <v>853469</v>
      </c>
      <c r="H35" s="15">
        <f t="shared" si="12"/>
        <v>0</v>
      </c>
      <c r="I35" s="15">
        <f t="shared" si="12"/>
        <v>8904184</v>
      </c>
      <c r="J35" s="15">
        <f t="shared" si="12"/>
        <v>0</v>
      </c>
      <c r="K35" s="15">
        <f t="shared" si="12"/>
        <v>1304043</v>
      </c>
      <c r="L35" s="15">
        <f t="shared" si="12"/>
        <v>0</v>
      </c>
      <c r="M35" s="15">
        <f t="shared" si="12"/>
        <v>0</v>
      </c>
      <c r="N35" s="15">
        <f>SUM(D35:M35)</f>
        <v>21791802</v>
      </c>
      <c r="O35" s="37">
        <f t="shared" si="2"/>
        <v>1805.3021290696711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60</v>
      </c>
      <c r="M37" s="163"/>
      <c r="N37" s="163"/>
      <c r="O37" s="41">
        <v>12071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1628972</v>
      </c>
      <c r="E5" s="26">
        <f t="shared" si="0"/>
        <v>0</v>
      </c>
      <c r="F5" s="26">
        <f t="shared" si="0"/>
        <v>0</v>
      </c>
      <c r="G5" s="26">
        <f t="shared" si="0"/>
        <v>258216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533705</v>
      </c>
      <c r="L5" s="26">
        <f t="shared" si="0"/>
        <v>0</v>
      </c>
      <c r="M5" s="26">
        <f t="shared" si="0"/>
        <v>0</v>
      </c>
      <c r="N5" s="27">
        <f t="shared" ref="N5:N19" si="1">SUM(D5:M5)</f>
        <v>2420893</v>
      </c>
      <c r="O5" s="32">
        <f t="shared" ref="O5:O35" si="2">(N5/O$37)</f>
        <v>201.47245339547271</v>
      </c>
      <c r="P5" s="6"/>
    </row>
    <row r="6" spans="1:133">
      <c r="A6" s="12"/>
      <c r="B6" s="44">
        <v>511</v>
      </c>
      <c r="C6" s="20" t="s">
        <v>19</v>
      </c>
      <c r="D6" s="46">
        <v>63824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63824</v>
      </c>
      <c r="O6" s="47">
        <f t="shared" si="2"/>
        <v>5.3115845539280961</v>
      </c>
      <c r="P6" s="9"/>
    </row>
    <row r="7" spans="1:133">
      <c r="A7" s="12"/>
      <c r="B7" s="44">
        <v>512</v>
      </c>
      <c r="C7" s="20" t="s">
        <v>20</v>
      </c>
      <c r="D7" s="46">
        <v>397891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397891</v>
      </c>
      <c r="O7" s="47">
        <f t="shared" si="2"/>
        <v>33.113432090545942</v>
      </c>
      <c r="P7" s="9"/>
    </row>
    <row r="8" spans="1:133">
      <c r="A8" s="12"/>
      <c r="B8" s="44">
        <v>513</v>
      </c>
      <c r="C8" s="20" t="s">
        <v>21</v>
      </c>
      <c r="D8" s="46">
        <v>439991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439991</v>
      </c>
      <c r="O8" s="47">
        <f t="shared" si="2"/>
        <v>36.617093874833557</v>
      </c>
      <c r="P8" s="9"/>
    </row>
    <row r="9" spans="1:133">
      <c r="A9" s="12"/>
      <c r="B9" s="44">
        <v>514</v>
      </c>
      <c r="C9" s="20" t="s">
        <v>22</v>
      </c>
      <c r="D9" s="46">
        <v>98523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98523</v>
      </c>
      <c r="O9" s="47">
        <f t="shared" si="2"/>
        <v>8.1993175765645798</v>
      </c>
      <c r="P9" s="9"/>
    </row>
    <row r="10" spans="1:133">
      <c r="A10" s="12"/>
      <c r="B10" s="44">
        <v>515</v>
      </c>
      <c r="C10" s="20" t="s">
        <v>23</v>
      </c>
      <c r="D10" s="46">
        <v>139168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139168</v>
      </c>
      <c r="O10" s="47">
        <f t="shared" si="2"/>
        <v>11.581890812250332</v>
      </c>
      <c r="P10" s="9"/>
    </row>
    <row r="11" spans="1:133">
      <c r="A11" s="12"/>
      <c r="B11" s="44">
        <v>519</v>
      </c>
      <c r="C11" s="20" t="s">
        <v>24</v>
      </c>
      <c r="D11" s="46">
        <v>489575</v>
      </c>
      <c r="E11" s="46">
        <v>0</v>
      </c>
      <c r="F11" s="46">
        <v>0</v>
      </c>
      <c r="G11" s="46">
        <v>258216</v>
      </c>
      <c r="H11" s="46">
        <v>0</v>
      </c>
      <c r="I11" s="46">
        <v>0</v>
      </c>
      <c r="J11" s="46">
        <v>0</v>
      </c>
      <c r="K11" s="46">
        <v>533705</v>
      </c>
      <c r="L11" s="46">
        <v>0</v>
      </c>
      <c r="M11" s="46">
        <v>0</v>
      </c>
      <c r="N11" s="46">
        <f t="shared" si="1"/>
        <v>1281496</v>
      </c>
      <c r="O11" s="47">
        <f t="shared" si="2"/>
        <v>106.6491344873502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4963466</v>
      </c>
      <c r="E12" s="31">
        <f t="shared" si="3"/>
        <v>0</v>
      </c>
      <c r="F12" s="31">
        <f t="shared" si="3"/>
        <v>0</v>
      </c>
      <c r="G12" s="31">
        <f t="shared" si="3"/>
        <v>463264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767041</v>
      </c>
      <c r="L12" s="31">
        <f t="shared" si="3"/>
        <v>0</v>
      </c>
      <c r="M12" s="31">
        <f t="shared" si="3"/>
        <v>0</v>
      </c>
      <c r="N12" s="42">
        <f t="shared" si="1"/>
        <v>6193771</v>
      </c>
      <c r="O12" s="43">
        <f t="shared" si="2"/>
        <v>515.46030292942748</v>
      </c>
      <c r="P12" s="10"/>
    </row>
    <row r="13" spans="1:133">
      <c r="A13" s="12"/>
      <c r="B13" s="44">
        <v>521</v>
      </c>
      <c r="C13" s="20" t="s">
        <v>26</v>
      </c>
      <c r="D13" s="46">
        <v>3504892</v>
      </c>
      <c r="E13" s="46">
        <v>0</v>
      </c>
      <c r="F13" s="46">
        <v>0</v>
      </c>
      <c r="G13" s="46">
        <v>64424</v>
      </c>
      <c r="H13" s="46">
        <v>0</v>
      </c>
      <c r="I13" s="46">
        <v>0</v>
      </c>
      <c r="J13" s="46">
        <v>0</v>
      </c>
      <c r="K13" s="46">
        <v>592940</v>
      </c>
      <c r="L13" s="46">
        <v>0</v>
      </c>
      <c r="M13" s="46">
        <v>0</v>
      </c>
      <c r="N13" s="46">
        <f t="shared" si="1"/>
        <v>4162256</v>
      </c>
      <c r="O13" s="47">
        <f t="shared" si="2"/>
        <v>346.39280958721702</v>
      </c>
      <c r="P13" s="9"/>
    </row>
    <row r="14" spans="1:133">
      <c r="A14" s="12"/>
      <c r="B14" s="44">
        <v>522</v>
      </c>
      <c r="C14" s="20" t="s">
        <v>27</v>
      </c>
      <c r="D14" s="46">
        <v>1231146</v>
      </c>
      <c r="E14" s="46">
        <v>0</v>
      </c>
      <c r="F14" s="46">
        <v>0</v>
      </c>
      <c r="G14" s="46">
        <v>398840</v>
      </c>
      <c r="H14" s="46">
        <v>0</v>
      </c>
      <c r="I14" s="46">
        <v>0</v>
      </c>
      <c r="J14" s="46">
        <v>0</v>
      </c>
      <c r="K14" s="46">
        <v>174101</v>
      </c>
      <c r="L14" s="46">
        <v>0</v>
      </c>
      <c r="M14" s="46">
        <v>0</v>
      </c>
      <c r="N14" s="46">
        <f t="shared" si="1"/>
        <v>1804087</v>
      </c>
      <c r="O14" s="47">
        <f t="shared" si="2"/>
        <v>150.14039613848203</v>
      </c>
      <c r="P14" s="9"/>
    </row>
    <row r="15" spans="1:133">
      <c r="A15" s="12"/>
      <c r="B15" s="44">
        <v>524</v>
      </c>
      <c r="C15" s="20" t="s">
        <v>28</v>
      </c>
      <c r="D15" s="46">
        <v>227428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227428</v>
      </c>
      <c r="O15" s="47">
        <f t="shared" si="2"/>
        <v>18.927097203728362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118945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6056805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6175750</v>
      </c>
      <c r="O16" s="43">
        <f t="shared" si="2"/>
        <v>513.96055259653792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1732447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1732447</v>
      </c>
      <c r="O17" s="47">
        <f t="shared" si="2"/>
        <v>144.17834553928097</v>
      </c>
      <c r="P17" s="9"/>
    </row>
    <row r="18" spans="1:16">
      <c r="A18" s="12"/>
      <c r="B18" s="44">
        <v>536</v>
      </c>
      <c r="C18" s="20" t="s">
        <v>31</v>
      </c>
      <c r="D18" s="46">
        <v>118945</v>
      </c>
      <c r="E18" s="46">
        <v>0</v>
      </c>
      <c r="F18" s="46">
        <v>0</v>
      </c>
      <c r="G18" s="46">
        <v>0</v>
      </c>
      <c r="H18" s="46">
        <v>0</v>
      </c>
      <c r="I18" s="46">
        <v>4101616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4220561</v>
      </c>
      <c r="O18" s="47">
        <f t="shared" si="2"/>
        <v>351.24508988015981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222742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222742</v>
      </c>
      <c r="O19" s="47">
        <f t="shared" si="2"/>
        <v>18.537117177097205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SUM(D21:D22)</f>
        <v>517990</v>
      </c>
      <c r="E20" s="31">
        <f t="shared" si="5"/>
        <v>0</v>
      </c>
      <c r="F20" s="31">
        <f t="shared" si="5"/>
        <v>0</v>
      </c>
      <c r="G20" s="31">
        <f t="shared" si="5"/>
        <v>173227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691217</v>
      </c>
      <c r="O20" s="43">
        <f t="shared" si="2"/>
        <v>57.524717043941415</v>
      </c>
      <c r="P20" s="10"/>
    </row>
    <row r="21" spans="1:16">
      <c r="A21" s="12"/>
      <c r="B21" s="44">
        <v>541</v>
      </c>
      <c r="C21" s="20" t="s">
        <v>34</v>
      </c>
      <c r="D21" s="46">
        <v>388202</v>
      </c>
      <c r="E21" s="46">
        <v>0</v>
      </c>
      <c r="F21" s="46">
        <v>0</v>
      </c>
      <c r="G21" s="46">
        <v>173227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561429</v>
      </c>
      <c r="O21" s="47">
        <f t="shared" si="2"/>
        <v>46.723452063914777</v>
      </c>
      <c r="P21" s="9"/>
    </row>
    <row r="22" spans="1:16">
      <c r="A22" s="12"/>
      <c r="B22" s="44">
        <v>549</v>
      </c>
      <c r="C22" s="20" t="s">
        <v>35</v>
      </c>
      <c r="D22" s="46">
        <v>129788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129788</v>
      </c>
      <c r="O22" s="47">
        <f t="shared" si="2"/>
        <v>10.801264980026632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204668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204668</v>
      </c>
      <c r="O23" s="43">
        <f t="shared" si="2"/>
        <v>17.03295605858855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204668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204668</v>
      </c>
      <c r="O24" s="47">
        <f t="shared" si="2"/>
        <v>17.03295605858855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181589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181589</v>
      </c>
      <c r="O25" s="43">
        <f t="shared" si="2"/>
        <v>15.112266977363515</v>
      </c>
      <c r="P25" s="10"/>
    </row>
    <row r="26" spans="1:16">
      <c r="A26" s="12"/>
      <c r="B26" s="44">
        <v>569</v>
      </c>
      <c r="C26" s="20" t="s">
        <v>39</v>
      </c>
      <c r="D26" s="46">
        <v>181589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9">SUM(D26:M26)</f>
        <v>181589</v>
      </c>
      <c r="O26" s="47">
        <f t="shared" si="2"/>
        <v>15.112266977363515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SUM(D28:D31)</f>
        <v>1912903</v>
      </c>
      <c r="E27" s="31">
        <f t="shared" si="10"/>
        <v>0</v>
      </c>
      <c r="F27" s="31">
        <f t="shared" si="10"/>
        <v>0</v>
      </c>
      <c r="G27" s="31">
        <f t="shared" si="10"/>
        <v>267245</v>
      </c>
      <c r="H27" s="31">
        <f t="shared" si="10"/>
        <v>0</v>
      </c>
      <c r="I27" s="31">
        <f t="shared" si="10"/>
        <v>1460375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>SUM(D27:M27)</f>
        <v>3640523</v>
      </c>
      <c r="O27" s="43">
        <f t="shared" si="2"/>
        <v>302.97295272969376</v>
      </c>
      <c r="P27" s="9"/>
    </row>
    <row r="28" spans="1:16">
      <c r="A28" s="12"/>
      <c r="B28" s="44">
        <v>571</v>
      </c>
      <c r="C28" s="20" t="s">
        <v>41</v>
      </c>
      <c r="D28" s="46">
        <v>415563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415563</v>
      </c>
      <c r="O28" s="47">
        <f t="shared" si="2"/>
        <v>34.584137816245004</v>
      </c>
      <c r="P28" s="9"/>
    </row>
    <row r="29" spans="1:16">
      <c r="A29" s="12"/>
      <c r="B29" s="44">
        <v>572</v>
      </c>
      <c r="C29" s="20" t="s">
        <v>42</v>
      </c>
      <c r="D29" s="46">
        <v>1008625</v>
      </c>
      <c r="E29" s="46">
        <v>0</v>
      </c>
      <c r="F29" s="46">
        <v>0</v>
      </c>
      <c r="G29" s="46">
        <v>267245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1275870</v>
      </c>
      <c r="O29" s="47">
        <f t="shared" si="2"/>
        <v>106.18092543275633</v>
      </c>
      <c r="P29" s="9"/>
    </row>
    <row r="30" spans="1:16">
      <c r="A30" s="12"/>
      <c r="B30" s="44">
        <v>575</v>
      </c>
      <c r="C30" s="20" t="s">
        <v>43</v>
      </c>
      <c r="D30" s="46">
        <v>433342</v>
      </c>
      <c r="E30" s="46">
        <v>0</v>
      </c>
      <c r="F30" s="46">
        <v>0</v>
      </c>
      <c r="G30" s="46">
        <v>0</v>
      </c>
      <c r="H30" s="46">
        <v>0</v>
      </c>
      <c r="I30" s="46">
        <v>1460375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1893717</v>
      </c>
      <c r="O30" s="47">
        <f t="shared" si="2"/>
        <v>157.5996171770972</v>
      </c>
      <c r="P30" s="9"/>
    </row>
    <row r="31" spans="1:16">
      <c r="A31" s="12"/>
      <c r="B31" s="44">
        <v>579</v>
      </c>
      <c r="C31" s="20" t="s">
        <v>44</v>
      </c>
      <c r="D31" s="46">
        <v>55373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55373</v>
      </c>
      <c r="O31" s="47">
        <f t="shared" si="2"/>
        <v>4.6082723035952062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SUM(D33:D34)</f>
        <v>686427</v>
      </c>
      <c r="E32" s="31">
        <f t="shared" si="11"/>
        <v>60000</v>
      </c>
      <c r="F32" s="31">
        <f t="shared" si="11"/>
        <v>0</v>
      </c>
      <c r="G32" s="31">
        <f t="shared" si="11"/>
        <v>100000</v>
      </c>
      <c r="H32" s="31">
        <f t="shared" si="11"/>
        <v>0</v>
      </c>
      <c r="I32" s="31">
        <f t="shared" si="11"/>
        <v>1271715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2118142</v>
      </c>
      <c r="O32" s="43">
        <f t="shared" si="2"/>
        <v>176.27679760319575</v>
      </c>
      <c r="P32" s="9"/>
    </row>
    <row r="33" spans="1:119">
      <c r="A33" s="12"/>
      <c r="B33" s="44">
        <v>581</v>
      </c>
      <c r="C33" s="20" t="s">
        <v>45</v>
      </c>
      <c r="D33" s="46">
        <v>100000</v>
      </c>
      <c r="E33" s="46">
        <v>60000</v>
      </c>
      <c r="F33" s="46">
        <v>0</v>
      </c>
      <c r="G33" s="46">
        <v>100000</v>
      </c>
      <c r="H33" s="46">
        <v>0</v>
      </c>
      <c r="I33" s="46">
        <v>1271715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1531715</v>
      </c>
      <c r="O33" s="47">
        <f t="shared" si="2"/>
        <v>127.47295272969374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586427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586427</v>
      </c>
      <c r="O34" s="47">
        <f t="shared" si="2"/>
        <v>48.803844873501994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SUM(D5,D12,D16,D20,D23,D25,D27,D32)</f>
        <v>10010292</v>
      </c>
      <c r="E35" s="15">
        <f t="shared" si="12"/>
        <v>264668</v>
      </c>
      <c r="F35" s="15">
        <f t="shared" si="12"/>
        <v>0</v>
      </c>
      <c r="G35" s="15">
        <f t="shared" si="12"/>
        <v>1261952</v>
      </c>
      <c r="H35" s="15">
        <f t="shared" si="12"/>
        <v>0</v>
      </c>
      <c r="I35" s="15">
        <f t="shared" si="12"/>
        <v>8788895</v>
      </c>
      <c r="J35" s="15">
        <f t="shared" si="12"/>
        <v>0</v>
      </c>
      <c r="K35" s="15">
        <f t="shared" si="12"/>
        <v>1300746</v>
      </c>
      <c r="L35" s="15">
        <f t="shared" si="12"/>
        <v>0</v>
      </c>
      <c r="M35" s="15">
        <f t="shared" si="12"/>
        <v>0</v>
      </c>
      <c r="N35" s="15">
        <f>SUM(D35:M35)</f>
        <v>21626553</v>
      </c>
      <c r="O35" s="37">
        <f t="shared" si="2"/>
        <v>1799.8129993342211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56</v>
      </c>
      <c r="M37" s="163"/>
      <c r="N37" s="163"/>
      <c r="O37" s="41">
        <v>12016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1729508</v>
      </c>
      <c r="E5" s="26">
        <f t="shared" si="0"/>
        <v>0</v>
      </c>
      <c r="F5" s="26">
        <f t="shared" si="0"/>
        <v>0</v>
      </c>
      <c r="G5" s="26">
        <f t="shared" si="0"/>
        <v>268121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441927</v>
      </c>
      <c r="L5" s="26">
        <f t="shared" si="0"/>
        <v>0</v>
      </c>
      <c r="M5" s="26">
        <f t="shared" si="0"/>
        <v>0</v>
      </c>
      <c r="N5" s="27">
        <f t="shared" ref="N5:N19" si="1">SUM(D5:M5)</f>
        <v>2439556</v>
      </c>
      <c r="O5" s="32">
        <f t="shared" ref="O5:O35" si="2">(N5/O$37)</f>
        <v>202.92430544002661</v>
      </c>
      <c r="P5" s="6"/>
    </row>
    <row r="6" spans="1:133">
      <c r="A6" s="12"/>
      <c r="B6" s="44">
        <v>511</v>
      </c>
      <c r="C6" s="20" t="s">
        <v>19</v>
      </c>
      <c r="D6" s="46">
        <v>60783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60783</v>
      </c>
      <c r="O6" s="47">
        <f t="shared" si="2"/>
        <v>5.0559807020462486</v>
      </c>
      <c r="P6" s="9"/>
    </row>
    <row r="7" spans="1:133">
      <c r="A7" s="12"/>
      <c r="B7" s="44">
        <v>512</v>
      </c>
      <c r="C7" s="20" t="s">
        <v>20</v>
      </c>
      <c r="D7" s="46">
        <v>401542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401542</v>
      </c>
      <c r="O7" s="47">
        <f t="shared" si="2"/>
        <v>33.400598902012973</v>
      </c>
      <c r="P7" s="9"/>
    </row>
    <row r="8" spans="1:133">
      <c r="A8" s="12"/>
      <c r="B8" s="44">
        <v>513</v>
      </c>
      <c r="C8" s="20" t="s">
        <v>21</v>
      </c>
      <c r="D8" s="46">
        <v>475577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475577</v>
      </c>
      <c r="O8" s="47">
        <f t="shared" si="2"/>
        <v>39.558892031275995</v>
      </c>
      <c r="P8" s="9"/>
    </row>
    <row r="9" spans="1:133">
      <c r="A9" s="12"/>
      <c r="B9" s="44">
        <v>514</v>
      </c>
      <c r="C9" s="20" t="s">
        <v>22</v>
      </c>
      <c r="D9" s="46">
        <v>94213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94213</v>
      </c>
      <c r="O9" s="47">
        <f t="shared" si="2"/>
        <v>7.8367160206288471</v>
      </c>
      <c r="P9" s="9"/>
    </row>
    <row r="10" spans="1:133">
      <c r="A10" s="12"/>
      <c r="B10" s="44">
        <v>515</v>
      </c>
      <c r="C10" s="20" t="s">
        <v>23</v>
      </c>
      <c r="D10" s="46">
        <v>168669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168669</v>
      </c>
      <c r="O10" s="47">
        <f t="shared" si="2"/>
        <v>14.030028281483947</v>
      </c>
      <c r="P10" s="9"/>
    </row>
    <row r="11" spans="1:133">
      <c r="A11" s="12"/>
      <c r="B11" s="44">
        <v>519</v>
      </c>
      <c r="C11" s="20" t="s">
        <v>24</v>
      </c>
      <c r="D11" s="46">
        <v>528724</v>
      </c>
      <c r="E11" s="46">
        <v>0</v>
      </c>
      <c r="F11" s="46">
        <v>0</v>
      </c>
      <c r="G11" s="46">
        <v>268121</v>
      </c>
      <c r="H11" s="46">
        <v>0</v>
      </c>
      <c r="I11" s="46">
        <v>0</v>
      </c>
      <c r="J11" s="46">
        <v>0</v>
      </c>
      <c r="K11" s="46">
        <v>441927</v>
      </c>
      <c r="L11" s="46">
        <v>0</v>
      </c>
      <c r="M11" s="46">
        <v>0</v>
      </c>
      <c r="N11" s="46">
        <f t="shared" si="1"/>
        <v>1238772</v>
      </c>
      <c r="O11" s="47">
        <f t="shared" si="2"/>
        <v>103.04208950257861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4965749</v>
      </c>
      <c r="E12" s="31">
        <f t="shared" si="3"/>
        <v>0</v>
      </c>
      <c r="F12" s="31">
        <f t="shared" si="3"/>
        <v>0</v>
      </c>
      <c r="G12" s="31">
        <f t="shared" si="3"/>
        <v>22344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714846</v>
      </c>
      <c r="L12" s="31">
        <f t="shared" si="3"/>
        <v>0</v>
      </c>
      <c r="M12" s="31">
        <f t="shared" si="3"/>
        <v>0</v>
      </c>
      <c r="N12" s="42">
        <f t="shared" si="1"/>
        <v>5702939</v>
      </c>
      <c r="O12" s="43">
        <f t="shared" si="2"/>
        <v>474.3752287472966</v>
      </c>
      <c r="P12" s="10"/>
    </row>
    <row r="13" spans="1:133">
      <c r="A13" s="12"/>
      <c r="B13" s="44">
        <v>521</v>
      </c>
      <c r="C13" s="20" t="s">
        <v>26</v>
      </c>
      <c r="D13" s="46">
        <v>3540346</v>
      </c>
      <c r="E13" s="46">
        <v>0</v>
      </c>
      <c r="F13" s="46">
        <v>0</v>
      </c>
      <c r="G13" s="46">
        <v>22344</v>
      </c>
      <c r="H13" s="46">
        <v>0</v>
      </c>
      <c r="I13" s="46">
        <v>0</v>
      </c>
      <c r="J13" s="46">
        <v>0</v>
      </c>
      <c r="K13" s="46">
        <v>509533</v>
      </c>
      <c r="L13" s="46">
        <v>0</v>
      </c>
      <c r="M13" s="46">
        <v>0</v>
      </c>
      <c r="N13" s="46">
        <f t="shared" si="1"/>
        <v>4072223</v>
      </c>
      <c r="O13" s="47">
        <f t="shared" si="2"/>
        <v>338.73090999833636</v>
      </c>
      <c r="P13" s="9"/>
    </row>
    <row r="14" spans="1:133">
      <c r="A14" s="12"/>
      <c r="B14" s="44">
        <v>522</v>
      </c>
      <c r="C14" s="20" t="s">
        <v>27</v>
      </c>
      <c r="D14" s="46">
        <v>1204373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205313</v>
      </c>
      <c r="L14" s="46">
        <v>0</v>
      </c>
      <c r="M14" s="46">
        <v>0</v>
      </c>
      <c r="N14" s="46">
        <f t="shared" si="1"/>
        <v>1409686</v>
      </c>
      <c r="O14" s="47">
        <f t="shared" si="2"/>
        <v>117.25885875894194</v>
      </c>
      <c r="P14" s="9"/>
    </row>
    <row r="15" spans="1:133">
      <c r="A15" s="12"/>
      <c r="B15" s="44">
        <v>524</v>
      </c>
      <c r="C15" s="20" t="s">
        <v>28</v>
      </c>
      <c r="D15" s="46">
        <v>221030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221030</v>
      </c>
      <c r="O15" s="47">
        <f t="shared" si="2"/>
        <v>18.385459990018301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118534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5813002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5931536</v>
      </c>
      <c r="O16" s="43">
        <f t="shared" si="2"/>
        <v>493.39011811678591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1629234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1629234</v>
      </c>
      <c r="O17" s="47">
        <f t="shared" si="2"/>
        <v>135.52104475128931</v>
      </c>
      <c r="P17" s="9"/>
    </row>
    <row r="18" spans="1:16">
      <c r="A18" s="12"/>
      <c r="B18" s="44">
        <v>536</v>
      </c>
      <c r="C18" s="20" t="s">
        <v>31</v>
      </c>
      <c r="D18" s="46">
        <v>118534</v>
      </c>
      <c r="E18" s="46">
        <v>0</v>
      </c>
      <c r="F18" s="46">
        <v>0</v>
      </c>
      <c r="G18" s="46">
        <v>0</v>
      </c>
      <c r="H18" s="46">
        <v>0</v>
      </c>
      <c r="I18" s="46">
        <v>3956340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4074874</v>
      </c>
      <c r="O18" s="47">
        <f t="shared" si="2"/>
        <v>338.95142239228085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227428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227428</v>
      </c>
      <c r="O19" s="47">
        <f t="shared" si="2"/>
        <v>18.917650973215771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SUM(D21:D22)</f>
        <v>564878</v>
      </c>
      <c r="E20" s="31">
        <f t="shared" si="5"/>
        <v>210919</v>
      </c>
      <c r="F20" s="31">
        <f t="shared" si="5"/>
        <v>0</v>
      </c>
      <c r="G20" s="31">
        <f t="shared" si="5"/>
        <v>41861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817658</v>
      </c>
      <c r="O20" s="43">
        <f t="shared" si="2"/>
        <v>68.013475295291968</v>
      </c>
      <c r="P20" s="10"/>
    </row>
    <row r="21" spans="1:16">
      <c r="A21" s="12"/>
      <c r="B21" s="44">
        <v>541</v>
      </c>
      <c r="C21" s="20" t="s">
        <v>34</v>
      </c>
      <c r="D21" s="46">
        <v>407983</v>
      </c>
      <c r="E21" s="46">
        <v>0</v>
      </c>
      <c r="F21" s="46">
        <v>0</v>
      </c>
      <c r="G21" s="46">
        <v>41861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449844</v>
      </c>
      <c r="O21" s="47">
        <f t="shared" si="2"/>
        <v>37.418399600731995</v>
      </c>
      <c r="P21" s="9"/>
    </row>
    <row r="22" spans="1:16">
      <c r="A22" s="12"/>
      <c r="B22" s="44">
        <v>549</v>
      </c>
      <c r="C22" s="20" t="s">
        <v>35</v>
      </c>
      <c r="D22" s="46">
        <v>156895</v>
      </c>
      <c r="E22" s="46">
        <v>210919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367814</v>
      </c>
      <c r="O22" s="47">
        <f t="shared" si="2"/>
        <v>30.595075694559974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222005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222005</v>
      </c>
      <c r="O23" s="43">
        <f t="shared" si="2"/>
        <v>18.466561304275494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222005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222005</v>
      </c>
      <c r="O24" s="47">
        <f t="shared" si="2"/>
        <v>18.466561304275494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178900</v>
      </c>
      <c r="E25" s="31">
        <f t="shared" si="8"/>
        <v>0</v>
      </c>
      <c r="F25" s="31">
        <f t="shared" si="8"/>
        <v>0</v>
      </c>
      <c r="G25" s="31">
        <f t="shared" si="8"/>
        <v>93119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272019</v>
      </c>
      <c r="O25" s="43">
        <f t="shared" si="2"/>
        <v>22.626767592746631</v>
      </c>
      <c r="P25" s="10"/>
    </row>
    <row r="26" spans="1:16">
      <c r="A26" s="12"/>
      <c r="B26" s="44">
        <v>569</v>
      </c>
      <c r="C26" s="20" t="s">
        <v>39</v>
      </c>
      <c r="D26" s="46">
        <v>178900</v>
      </c>
      <c r="E26" s="46">
        <v>0</v>
      </c>
      <c r="F26" s="46">
        <v>0</v>
      </c>
      <c r="G26" s="46">
        <v>93119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9">SUM(D26:M26)</f>
        <v>272019</v>
      </c>
      <c r="O26" s="47">
        <f t="shared" si="2"/>
        <v>22.626767592746631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SUM(D28:D31)</f>
        <v>2087848</v>
      </c>
      <c r="E27" s="31">
        <f t="shared" si="10"/>
        <v>14482</v>
      </c>
      <c r="F27" s="31">
        <f t="shared" si="10"/>
        <v>0</v>
      </c>
      <c r="G27" s="31">
        <f t="shared" si="10"/>
        <v>40424</v>
      </c>
      <c r="H27" s="31">
        <f t="shared" si="10"/>
        <v>0</v>
      </c>
      <c r="I27" s="31">
        <f t="shared" si="10"/>
        <v>1500286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>SUM(D27:M27)</f>
        <v>3643040</v>
      </c>
      <c r="O27" s="43">
        <f t="shared" si="2"/>
        <v>303.0311096323407</v>
      </c>
      <c r="P27" s="9"/>
    </row>
    <row r="28" spans="1:16">
      <c r="A28" s="12"/>
      <c r="B28" s="44">
        <v>571</v>
      </c>
      <c r="C28" s="20" t="s">
        <v>41</v>
      </c>
      <c r="D28" s="46">
        <v>482245</v>
      </c>
      <c r="E28" s="46">
        <v>14482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496727</v>
      </c>
      <c r="O28" s="47">
        <f t="shared" si="2"/>
        <v>41.318166694393611</v>
      </c>
      <c r="P28" s="9"/>
    </row>
    <row r="29" spans="1:16">
      <c r="A29" s="12"/>
      <c r="B29" s="44">
        <v>572</v>
      </c>
      <c r="C29" s="20" t="s">
        <v>42</v>
      </c>
      <c r="D29" s="46">
        <v>1092662</v>
      </c>
      <c r="E29" s="46">
        <v>0</v>
      </c>
      <c r="F29" s="46">
        <v>0</v>
      </c>
      <c r="G29" s="46">
        <v>39792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1132454</v>
      </c>
      <c r="O29" s="47">
        <f t="shared" si="2"/>
        <v>94.198469472633505</v>
      </c>
      <c r="P29" s="9"/>
    </row>
    <row r="30" spans="1:16">
      <c r="A30" s="12"/>
      <c r="B30" s="44">
        <v>575</v>
      </c>
      <c r="C30" s="20" t="s">
        <v>43</v>
      </c>
      <c r="D30" s="46">
        <v>438717</v>
      </c>
      <c r="E30" s="46">
        <v>0</v>
      </c>
      <c r="F30" s="46">
        <v>0</v>
      </c>
      <c r="G30" s="46">
        <v>632</v>
      </c>
      <c r="H30" s="46">
        <v>0</v>
      </c>
      <c r="I30" s="46">
        <v>1500286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1939635</v>
      </c>
      <c r="O30" s="47">
        <f t="shared" si="2"/>
        <v>161.34045915820994</v>
      </c>
      <c r="P30" s="9"/>
    </row>
    <row r="31" spans="1:16">
      <c r="A31" s="12"/>
      <c r="B31" s="44">
        <v>579</v>
      </c>
      <c r="C31" s="20" t="s">
        <v>44</v>
      </c>
      <c r="D31" s="46">
        <v>74224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74224</v>
      </c>
      <c r="O31" s="47">
        <f t="shared" si="2"/>
        <v>6.1740143071036435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SUM(D33:D34)</f>
        <v>648570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1122143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1770713</v>
      </c>
      <c r="O32" s="43">
        <f t="shared" si="2"/>
        <v>147.28938612543669</v>
      </c>
      <c r="P32" s="9"/>
    </row>
    <row r="33" spans="1:119">
      <c r="A33" s="12"/>
      <c r="B33" s="44">
        <v>581</v>
      </c>
      <c r="C33" s="20" t="s">
        <v>45</v>
      </c>
      <c r="D33" s="46">
        <v>55000</v>
      </c>
      <c r="E33" s="46">
        <v>0</v>
      </c>
      <c r="F33" s="46">
        <v>0</v>
      </c>
      <c r="G33" s="46">
        <v>0</v>
      </c>
      <c r="H33" s="46">
        <v>0</v>
      </c>
      <c r="I33" s="46">
        <v>1122143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1177143</v>
      </c>
      <c r="O33" s="47">
        <f t="shared" si="2"/>
        <v>97.915737814007656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593570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593570</v>
      </c>
      <c r="O34" s="47">
        <f t="shared" si="2"/>
        <v>49.373648311429044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SUM(D5,D12,D16,D20,D23,D25,D27,D32)</f>
        <v>10293987</v>
      </c>
      <c r="E35" s="15">
        <f t="shared" si="12"/>
        <v>447406</v>
      </c>
      <c r="F35" s="15">
        <f t="shared" si="12"/>
        <v>0</v>
      </c>
      <c r="G35" s="15">
        <f t="shared" si="12"/>
        <v>465869</v>
      </c>
      <c r="H35" s="15">
        <f t="shared" si="12"/>
        <v>0</v>
      </c>
      <c r="I35" s="15">
        <f t="shared" si="12"/>
        <v>8435431</v>
      </c>
      <c r="J35" s="15">
        <f t="shared" si="12"/>
        <v>0</v>
      </c>
      <c r="K35" s="15">
        <f t="shared" si="12"/>
        <v>1156773</v>
      </c>
      <c r="L35" s="15">
        <f t="shared" si="12"/>
        <v>0</v>
      </c>
      <c r="M35" s="15">
        <f t="shared" si="12"/>
        <v>0</v>
      </c>
      <c r="N35" s="15">
        <f>SUM(D35:M35)</f>
        <v>20799466</v>
      </c>
      <c r="O35" s="37">
        <f t="shared" si="2"/>
        <v>1730.1169522542007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54</v>
      </c>
      <c r="M37" s="163"/>
      <c r="N37" s="163"/>
      <c r="O37" s="41">
        <v>12022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1806250</v>
      </c>
      <c r="E5" s="26">
        <f t="shared" si="0"/>
        <v>0</v>
      </c>
      <c r="F5" s="26">
        <f t="shared" si="0"/>
        <v>0</v>
      </c>
      <c r="G5" s="26">
        <f t="shared" si="0"/>
        <v>69086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409855</v>
      </c>
      <c r="L5" s="26">
        <f t="shared" si="0"/>
        <v>0</v>
      </c>
      <c r="M5" s="26">
        <f t="shared" si="0"/>
        <v>0</v>
      </c>
      <c r="N5" s="27">
        <f t="shared" ref="N5:N19" si="1">SUM(D5:M5)</f>
        <v>2285191</v>
      </c>
      <c r="O5" s="32">
        <f t="shared" ref="O5:O35" si="2">(N5/O$37)</f>
        <v>189.97348075484246</v>
      </c>
      <c r="P5" s="6"/>
    </row>
    <row r="6" spans="1:133">
      <c r="A6" s="12"/>
      <c r="B6" s="44">
        <v>511</v>
      </c>
      <c r="C6" s="20" t="s">
        <v>19</v>
      </c>
      <c r="D6" s="46">
        <v>66974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66974</v>
      </c>
      <c r="O6" s="47">
        <f t="shared" si="2"/>
        <v>5.5677113642031753</v>
      </c>
      <c r="P6" s="9"/>
    </row>
    <row r="7" spans="1:133">
      <c r="A7" s="12"/>
      <c r="B7" s="44">
        <v>512</v>
      </c>
      <c r="C7" s="20" t="s">
        <v>20</v>
      </c>
      <c r="D7" s="46">
        <v>378401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378401</v>
      </c>
      <c r="O7" s="47">
        <f t="shared" si="2"/>
        <v>31.457394629645023</v>
      </c>
      <c r="P7" s="9"/>
    </row>
    <row r="8" spans="1:133">
      <c r="A8" s="12"/>
      <c r="B8" s="44">
        <v>513</v>
      </c>
      <c r="C8" s="20" t="s">
        <v>21</v>
      </c>
      <c r="D8" s="46">
        <v>495454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495454</v>
      </c>
      <c r="O8" s="47">
        <f t="shared" si="2"/>
        <v>41.188294953861501</v>
      </c>
      <c r="P8" s="9"/>
    </row>
    <row r="9" spans="1:133">
      <c r="A9" s="12"/>
      <c r="B9" s="44">
        <v>514</v>
      </c>
      <c r="C9" s="20" t="s">
        <v>22</v>
      </c>
      <c r="D9" s="46">
        <v>99705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99705</v>
      </c>
      <c r="O9" s="47">
        <f t="shared" si="2"/>
        <v>8.2887189292543013</v>
      </c>
      <c r="P9" s="9"/>
    </row>
    <row r="10" spans="1:133">
      <c r="A10" s="12"/>
      <c r="B10" s="44">
        <v>515</v>
      </c>
      <c r="C10" s="20" t="s">
        <v>23</v>
      </c>
      <c r="D10" s="46">
        <v>217489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217489</v>
      </c>
      <c r="O10" s="47">
        <f t="shared" si="2"/>
        <v>18.080389059772216</v>
      </c>
      <c r="P10" s="9"/>
    </row>
    <row r="11" spans="1:133">
      <c r="A11" s="12"/>
      <c r="B11" s="44">
        <v>519</v>
      </c>
      <c r="C11" s="20" t="s">
        <v>24</v>
      </c>
      <c r="D11" s="46">
        <v>548227</v>
      </c>
      <c r="E11" s="46">
        <v>0</v>
      </c>
      <c r="F11" s="46">
        <v>0</v>
      </c>
      <c r="G11" s="46">
        <v>69086</v>
      </c>
      <c r="H11" s="46">
        <v>0</v>
      </c>
      <c r="I11" s="46">
        <v>0</v>
      </c>
      <c r="J11" s="46">
        <v>0</v>
      </c>
      <c r="K11" s="46">
        <v>409855</v>
      </c>
      <c r="L11" s="46">
        <v>0</v>
      </c>
      <c r="M11" s="46">
        <v>0</v>
      </c>
      <c r="N11" s="46">
        <f t="shared" si="1"/>
        <v>1027168</v>
      </c>
      <c r="O11" s="47">
        <f t="shared" si="2"/>
        <v>85.390971818106237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4635913</v>
      </c>
      <c r="E12" s="31">
        <f t="shared" si="3"/>
        <v>0</v>
      </c>
      <c r="F12" s="31">
        <f t="shared" si="3"/>
        <v>0</v>
      </c>
      <c r="G12" s="31">
        <f t="shared" si="3"/>
        <v>87938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578216</v>
      </c>
      <c r="L12" s="31">
        <f t="shared" si="3"/>
        <v>0</v>
      </c>
      <c r="M12" s="31">
        <f t="shared" si="3"/>
        <v>0</v>
      </c>
      <c r="N12" s="42">
        <f t="shared" si="1"/>
        <v>5302067</v>
      </c>
      <c r="O12" s="43">
        <f t="shared" si="2"/>
        <v>440.77371352564637</v>
      </c>
      <c r="P12" s="10"/>
    </row>
    <row r="13" spans="1:133">
      <c r="A13" s="12"/>
      <c r="B13" s="44">
        <v>521</v>
      </c>
      <c r="C13" s="20" t="s">
        <v>26</v>
      </c>
      <c r="D13" s="46">
        <v>3324436</v>
      </c>
      <c r="E13" s="46">
        <v>0</v>
      </c>
      <c r="F13" s="46">
        <v>0</v>
      </c>
      <c r="G13" s="46">
        <v>87938</v>
      </c>
      <c r="H13" s="46">
        <v>0</v>
      </c>
      <c r="I13" s="46">
        <v>0</v>
      </c>
      <c r="J13" s="46">
        <v>0</v>
      </c>
      <c r="K13" s="46">
        <v>412756</v>
      </c>
      <c r="L13" s="46">
        <v>0</v>
      </c>
      <c r="M13" s="46">
        <v>0</v>
      </c>
      <c r="N13" s="46">
        <f t="shared" si="1"/>
        <v>3825130</v>
      </c>
      <c r="O13" s="47">
        <f t="shared" si="2"/>
        <v>317.9923518164436</v>
      </c>
      <c r="P13" s="9"/>
    </row>
    <row r="14" spans="1:133">
      <c r="A14" s="12"/>
      <c r="B14" s="44">
        <v>522</v>
      </c>
      <c r="C14" s="20" t="s">
        <v>27</v>
      </c>
      <c r="D14" s="46">
        <v>1058009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165460</v>
      </c>
      <c r="L14" s="46">
        <v>0</v>
      </c>
      <c r="M14" s="46">
        <v>0</v>
      </c>
      <c r="N14" s="46">
        <f t="shared" si="1"/>
        <v>1223469</v>
      </c>
      <c r="O14" s="47">
        <f t="shared" si="2"/>
        <v>101.70995095186632</v>
      </c>
      <c r="P14" s="9"/>
    </row>
    <row r="15" spans="1:133">
      <c r="A15" s="12"/>
      <c r="B15" s="44">
        <v>524</v>
      </c>
      <c r="C15" s="20" t="s">
        <v>28</v>
      </c>
      <c r="D15" s="46">
        <v>253468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253468</v>
      </c>
      <c r="O15" s="47">
        <f t="shared" si="2"/>
        <v>21.071410757336437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124918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6099361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6224279</v>
      </c>
      <c r="O16" s="43">
        <f t="shared" si="2"/>
        <v>517.43943802477349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1740500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1740500</v>
      </c>
      <c r="O17" s="47">
        <f t="shared" si="2"/>
        <v>144.69199434699476</v>
      </c>
      <c r="P17" s="9"/>
    </row>
    <row r="18" spans="1:16">
      <c r="A18" s="12"/>
      <c r="B18" s="44">
        <v>536</v>
      </c>
      <c r="C18" s="20" t="s">
        <v>31</v>
      </c>
      <c r="D18" s="46">
        <v>124918</v>
      </c>
      <c r="E18" s="46">
        <v>0</v>
      </c>
      <c r="F18" s="46">
        <v>0</v>
      </c>
      <c r="G18" s="46">
        <v>0</v>
      </c>
      <c r="H18" s="46">
        <v>0</v>
      </c>
      <c r="I18" s="46">
        <v>4038688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4163606</v>
      </c>
      <c r="O18" s="47">
        <f t="shared" si="2"/>
        <v>346.13068417989859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320173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320173</v>
      </c>
      <c r="O19" s="47">
        <f t="shared" si="2"/>
        <v>26.616759497880125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SUM(D21:D22)</f>
        <v>451680</v>
      </c>
      <c r="E20" s="31">
        <f t="shared" si="5"/>
        <v>317090</v>
      </c>
      <c r="F20" s="31">
        <f t="shared" si="5"/>
        <v>0</v>
      </c>
      <c r="G20" s="31">
        <f t="shared" si="5"/>
        <v>263679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1032449</v>
      </c>
      <c r="O20" s="43">
        <f t="shared" si="2"/>
        <v>85.829994180729898</v>
      </c>
      <c r="P20" s="10"/>
    </row>
    <row r="21" spans="1:16">
      <c r="A21" s="12"/>
      <c r="B21" s="44">
        <v>541</v>
      </c>
      <c r="C21" s="20" t="s">
        <v>34</v>
      </c>
      <c r="D21" s="46">
        <v>451680</v>
      </c>
      <c r="E21" s="46">
        <v>0</v>
      </c>
      <c r="F21" s="46">
        <v>0</v>
      </c>
      <c r="G21" s="46">
        <v>263679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715359</v>
      </c>
      <c r="O21" s="47">
        <f t="shared" si="2"/>
        <v>59.469531964419318</v>
      </c>
      <c r="P21" s="9"/>
    </row>
    <row r="22" spans="1:16">
      <c r="A22" s="12"/>
      <c r="B22" s="44">
        <v>549</v>
      </c>
      <c r="C22" s="20" t="s">
        <v>35</v>
      </c>
      <c r="D22" s="46">
        <v>0</v>
      </c>
      <c r="E22" s="46">
        <v>317090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317090</v>
      </c>
      <c r="O22" s="47">
        <f t="shared" si="2"/>
        <v>26.360462216310584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443678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443678</v>
      </c>
      <c r="O23" s="43">
        <f t="shared" si="2"/>
        <v>36.884030260204504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443678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443678</v>
      </c>
      <c r="O24" s="47">
        <f t="shared" si="2"/>
        <v>36.884030260204504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182950</v>
      </c>
      <c r="E25" s="31">
        <f t="shared" si="8"/>
        <v>0</v>
      </c>
      <c r="F25" s="31">
        <f t="shared" si="8"/>
        <v>0</v>
      </c>
      <c r="G25" s="31">
        <f t="shared" si="8"/>
        <v>22692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205642</v>
      </c>
      <c r="O25" s="43">
        <f t="shared" si="2"/>
        <v>17.095519162025106</v>
      </c>
      <c r="P25" s="10"/>
    </row>
    <row r="26" spans="1:16">
      <c r="A26" s="12"/>
      <c r="B26" s="44">
        <v>569</v>
      </c>
      <c r="C26" s="20" t="s">
        <v>39</v>
      </c>
      <c r="D26" s="46">
        <v>182950</v>
      </c>
      <c r="E26" s="46">
        <v>0</v>
      </c>
      <c r="F26" s="46">
        <v>0</v>
      </c>
      <c r="G26" s="46">
        <v>22692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9">SUM(D26:M26)</f>
        <v>205642</v>
      </c>
      <c r="O26" s="47">
        <f t="shared" si="2"/>
        <v>17.095519162025106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SUM(D28:D31)</f>
        <v>1833720</v>
      </c>
      <c r="E27" s="31">
        <f t="shared" si="10"/>
        <v>452214</v>
      </c>
      <c r="F27" s="31">
        <f t="shared" si="10"/>
        <v>0</v>
      </c>
      <c r="G27" s="31">
        <f t="shared" si="10"/>
        <v>26382</v>
      </c>
      <c r="H27" s="31">
        <f t="shared" si="10"/>
        <v>0</v>
      </c>
      <c r="I27" s="31">
        <f t="shared" si="10"/>
        <v>1262051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>SUM(D27:M27)</f>
        <v>3574367</v>
      </c>
      <c r="O27" s="43">
        <f t="shared" si="2"/>
        <v>297.14581428215149</v>
      </c>
      <c r="P27" s="9"/>
    </row>
    <row r="28" spans="1:16">
      <c r="A28" s="12"/>
      <c r="B28" s="44">
        <v>571</v>
      </c>
      <c r="C28" s="20" t="s">
        <v>41</v>
      </c>
      <c r="D28" s="46">
        <v>577482</v>
      </c>
      <c r="E28" s="46">
        <v>137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577619</v>
      </c>
      <c r="O28" s="47">
        <f t="shared" si="2"/>
        <v>48.018871061601132</v>
      </c>
      <c r="P28" s="9"/>
    </row>
    <row r="29" spans="1:16">
      <c r="A29" s="12"/>
      <c r="B29" s="44">
        <v>572</v>
      </c>
      <c r="C29" s="20" t="s">
        <v>42</v>
      </c>
      <c r="D29" s="46">
        <v>1165707</v>
      </c>
      <c r="E29" s="46">
        <v>0</v>
      </c>
      <c r="F29" s="46">
        <v>0</v>
      </c>
      <c r="G29" s="46">
        <v>26312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1192019</v>
      </c>
      <c r="O29" s="47">
        <f t="shared" si="2"/>
        <v>99.095436029595149</v>
      </c>
      <c r="P29" s="9"/>
    </row>
    <row r="30" spans="1:16">
      <c r="A30" s="12"/>
      <c r="B30" s="44">
        <v>575</v>
      </c>
      <c r="C30" s="20" t="s">
        <v>43</v>
      </c>
      <c r="D30" s="46">
        <v>0</v>
      </c>
      <c r="E30" s="46">
        <v>452077</v>
      </c>
      <c r="F30" s="46">
        <v>0</v>
      </c>
      <c r="G30" s="46">
        <v>70</v>
      </c>
      <c r="H30" s="46">
        <v>0</v>
      </c>
      <c r="I30" s="46">
        <v>1262051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1714198</v>
      </c>
      <c r="O30" s="47">
        <f t="shared" si="2"/>
        <v>142.50544517416245</v>
      </c>
      <c r="P30" s="9"/>
    </row>
    <row r="31" spans="1:16">
      <c r="A31" s="12"/>
      <c r="B31" s="44">
        <v>579</v>
      </c>
      <c r="C31" s="20" t="s">
        <v>44</v>
      </c>
      <c r="D31" s="46">
        <v>90531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90531</v>
      </c>
      <c r="O31" s="47">
        <f t="shared" si="2"/>
        <v>7.5260620167927508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SUM(D33:D34)</f>
        <v>819489</v>
      </c>
      <c r="E32" s="31">
        <f t="shared" si="11"/>
        <v>410017</v>
      </c>
      <c r="F32" s="31">
        <f t="shared" si="11"/>
        <v>0</v>
      </c>
      <c r="G32" s="31">
        <f t="shared" si="11"/>
        <v>800000</v>
      </c>
      <c r="H32" s="31">
        <f t="shared" si="11"/>
        <v>0</v>
      </c>
      <c r="I32" s="31">
        <f t="shared" si="11"/>
        <v>700000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2729506</v>
      </c>
      <c r="O32" s="43">
        <f t="shared" si="2"/>
        <v>226.91046637293209</v>
      </c>
      <c r="P32" s="9"/>
    </row>
    <row r="33" spans="1:119">
      <c r="A33" s="12"/>
      <c r="B33" s="44">
        <v>581</v>
      </c>
      <c r="C33" s="20" t="s">
        <v>45</v>
      </c>
      <c r="D33" s="46">
        <v>317420</v>
      </c>
      <c r="E33" s="46">
        <v>410017</v>
      </c>
      <c r="F33" s="46">
        <v>0</v>
      </c>
      <c r="G33" s="46">
        <v>800000</v>
      </c>
      <c r="H33" s="46">
        <v>0</v>
      </c>
      <c r="I33" s="46">
        <v>700000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2227437</v>
      </c>
      <c r="O33" s="47">
        <f t="shared" si="2"/>
        <v>185.17225039487903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502069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502069</v>
      </c>
      <c r="O34" s="47">
        <f t="shared" si="2"/>
        <v>41.738215978053042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SUM(D5,D12,D16,D20,D23,D25,D27,D32)</f>
        <v>9854920</v>
      </c>
      <c r="E35" s="15">
        <f t="shared" si="12"/>
        <v>1622999</v>
      </c>
      <c r="F35" s="15">
        <f t="shared" si="12"/>
        <v>0</v>
      </c>
      <c r="G35" s="15">
        <f t="shared" si="12"/>
        <v>1269777</v>
      </c>
      <c r="H35" s="15">
        <f t="shared" si="12"/>
        <v>0</v>
      </c>
      <c r="I35" s="15">
        <f t="shared" si="12"/>
        <v>8061412</v>
      </c>
      <c r="J35" s="15">
        <f t="shared" si="12"/>
        <v>0</v>
      </c>
      <c r="K35" s="15">
        <f t="shared" si="12"/>
        <v>988071</v>
      </c>
      <c r="L35" s="15">
        <f t="shared" si="12"/>
        <v>0</v>
      </c>
      <c r="M35" s="15">
        <f t="shared" si="12"/>
        <v>0</v>
      </c>
      <c r="N35" s="15">
        <f>SUM(D35:M35)</f>
        <v>21797179</v>
      </c>
      <c r="O35" s="37">
        <f t="shared" si="2"/>
        <v>1812.0524565633054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51</v>
      </c>
      <c r="M37" s="163"/>
      <c r="N37" s="163"/>
      <c r="O37" s="41">
        <v>12029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1784830</v>
      </c>
      <c r="E5" s="26">
        <f t="shared" si="0"/>
        <v>0</v>
      </c>
      <c r="F5" s="26">
        <f t="shared" si="0"/>
        <v>0</v>
      </c>
      <c r="G5" s="26">
        <f t="shared" si="0"/>
        <v>81031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336323</v>
      </c>
      <c r="L5" s="26">
        <f t="shared" si="0"/>
        <v>0</v>
      </c>
      <c r="M5" s="26">
        <f t="shared" si="0"/>
        <v>0</v>
      </c>
      <c r="N5" s="27">
        <f t="shared" ref="N5:N19" si="1">SUM(D5:M5)</f>
        <v>2202184</v>
      </c>
      <c r="O5" s="32">
        <f t="shared" ref="O5:O35" si="2">(N5/O$37)</f>
        <v>173.96192432261631</v>
      </c>
      <c r="P5" s="6"/>
    </row>
    <row r="6" spans="1:133">
      <c r="A6" s="12"/>
      <c r="B6" s="44">
        <v>511</v>
      </c>
      <c r="C6" s="20" t="s">
        <v>19</v>
      </c>
      <c r="D6" s="46">
        <v>257017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257017</v>
      </c>
      <c r="O6" s="47">
        <f t="shared" si="2"/>
        <v>20.303104510624852</v>
      </c>
      <c r="P6" s="9"/>
    </row>
    <row r="7" spans="1:133">
      <c r="A7" s="12"/>
      <c r="B7" s="44">
        <v>512</v>
      </c>
      <c r="C7" s="20" t="s">
        <v>20</v>
      </c>
      <c r="D7" s="46">
        <v>88048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88048</v>
      </c>
      <c r="O7" s="47">
        <f t="shared" si="2"/>
        <v>6.9553677225689237</v>
      </c>
      <c r="P7" s="9"/>
    </row>
    <row r="8" spans="1:133">
      <c r="A8" s="12"/>
      <c r="B8" s="44">
        <v>513</v>
      </c>
      <c r="C8" s="20" t="s">
        <v>21</v>
      </c>
      <c r="D8" s="46">
        <v>478890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478890</v>
      </c>
      <c r="O8" s="47">
        <f t="shared" si="2"/>
        <v>37.830002369855436</v>
      </c>
      <c r="P8" s="9"/>
    </row>
    <row r="9" spans="1:133">
      <c r="A9" s="12"/>
      <c r="B9" s="44">
        <v>514</v>
      </c>
      <c r="C9" s="20" t="s">
        <v>22</v>
      </c>
      <c r="D9" s="46">
        <v>163316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163316</v>
      </c>
      <c r="O9" s="47">
        <f t="shared" si="2"/>
        <v>12.90117702820128</v>
      </c>
      <c r="P9" s="9"/>
    </row>
    <row r="10" spans="1:133">
      <c r="A10" s="12"/>
      <c r="B10" s="44">
        <v>515</v>
      </c>
      <c r="C10" s="20" t="s">
        <v>23</v>
      </c>
      <c r="D10" s="46">
        <v>256657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256657</v>
      </c>
      <c r="O10" s="47">
        <f t="shared" si="2"/>
        <v>20.274666245359033</v>
      </c>
      <c r="P10" s="9"/>
    </row>
    <row r="11" spans="1:133">
      <c r="A11" s="12"/>
      <c r="B11" s="44">
        <v>519</v>
      </c>
      <c r="C11" s="20" t="s">
        <v>24</v>
      </c>
      <c r="D11" s="46">
        <v>540902</v>
      </c>
      <c r="E11" s="46">
        <v>0</v>
      </c>
      <c r="F11" s="46">
        <v>0</v>
      </c>
      <c r="G11" s="46">
        <v>81031</v>
      </c>
      <c r="H11" s="46">
        <v>0</v>
      </c>
      <c r="I11" s="46">
        <v>0</v>
      </c>
      <c r="J11" s="46">
        <v>0</v>
      </c>
      <c r="K11" s="46">
        <v>336323</v>
      </c>
      <c r="L11" s="46">
        <v>0</v>
      </c>
      <c r="M11" s="46">
        <v>0</v>
      </c>
      <c r="N11" s="46">
        <f t="shared" si="1"/>
        <v>958256</v>
      </c>
      <c r="O11" s="47">
        <f t="shared" si="2"/>
        <v>75.697606446006787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4616680</v>
      </c>
      <c r="E12" s="31">
        <f t="shared" si="3"/>
        <v>0</v>
      </c>
      <c r="F12" s="31">
        <f t="shared" si="3"/>
        <v>0</v>
      </c>
      <c r="G12" s="31">
        <f t="shared" si="3"/>
        <v>205897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516162</v>
      </c>
      <c r="L12" s="31">
        <f t="shared" si="3"/>
        <v>0</v>
      </c>
      <c r="M12" s="31">
        <f t="shared" si="3"/>
        <v>0</v>
      </c>
      <c r="N12" s="42">
        <f t="shared" si="1"/>
        <v>5338739</v>
      </c>
      <c r="O12" s="43">
        <f t="shared" si="2"/>
        <v>421.73465518603365</v>
      </c>
      <c r="P12" s="10"/>
    </row>
    <row r="13" spans="1:133">
      <c r="A13" s="12"/>
      <c r="B13" s="44">
        <v>521</v>
      </c>
      <c r="C13" s="20" t="s">
        <v>26</v>
      </c>
      <c r="D13" s="46">
        <v>3305907</v>
      </c>
      <c r="E13" s="46">
        <v>0</v>
      </c>
      <c r="F13" s="46">
        <v>0</v>
      </c>
      <c r="G13" s="46">
        <v>113518</v>
      </c>
      <c r="H13" s="46">
        <v>0</v>
      </c>
      <c r="I13" s="46">
        <v>0</v>
      </c>
      <c r="J13" s="46">
        <v>0</v>
      </c>
      <c r="K13" s="46">
        <v>371309</v>
      </c>
      <c r="L13" s="46">
        <v>0</v>
      </c>
      <c r="M13" s="46">
        <v>0</v>
      </c>
      <c r="N13" s="46">
        <f t="shared" si="1"/>
        <v>3790734</v>
      </c>
      <c r="O13" s="47">
        <f t="shared" si="2"/>
        <v>299.4497195671064</v>
      </c>
      <c r="P13" s="9"/>
    </row>
    <row r="14" spans="1:133">
      <c r="A14" s="12"/>
      <c r="B14" s="44">
        <v>522</v>
      </c>
      <c r="C14" s="20" t="s">
        <v>27</v>
      </c>
      <c r="D14" s="46">
        <v>1019716</v>
      </c>
      <c r="E14" s="46">
        <v>0</v>
      </c>
      <c r="F14" s="46">
        <v>0</v>
      </c>
      <c r="G14" s="46">
        <v>92379</v>
      </c>
      <c r="H14" s="46">
        <v>0</v>
      </c>
      <c r="I14" s="46">
        <v>0</v>
      </c>
      <c r="J14" s="46">
        <v>0</v>
      </c>
      <c r="K14" s="46">
        <v>144853</v>
      </c>
      <c r="L14" s="46">
        <v>0</v>
      </c>
      <c r="M14" s="46">
        <v>0</v>
      </c>
      <c r="N14" s="46">
        <f t="shared" si="1"/>
        <v>1256948</v>
      </c>
      <c r="O14" s="47">
        <f t="shared" si="2"/>
        <v>99.292835137056642</v>
      </c>
      <c r="P14" s="9"/>
    </row>
    <row r="15" spans="1:133">
      <c r="A15" s="12"/>
      <c r="B15" s="44">
        <v>524</v>
      </c>
      <c r="C15" s="20" t="s">
        <v>28</v>
      </c>
      <c r="D15" s="46">
        <v>291057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291057</v>
      </c>
      <c r="O15" s="47">
        <f t="shared" si="2"/>
        <v>22.992100481870605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127213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5809839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5937052</v>
      </c>
      <c r="O16" s="43">
        <f t="shared" si="2"/>
        <v>468.9984990915554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1822851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1822851</v>
      </c>
      <c r="O17" s="47">
        <f t="shared" si="2"/>
        <v>143.99644521684178</v>
      </c>
      <c r="P17" s="9"/>
    </row>
    <row r="18" spans="1:16">
      <c r="A18" s="12"/>
      <c r="B18" s="44">
        <v>536</v>
      </c>
      <c r="C18" s="20" t="s">
        <v>31</v>
      </c>
      <c r="D18" s="46">
        <v>127213</v>
      </c>
      <c r="E18" s="46">
        <v>0</v>
      </c>
      <c r="F18" s="46">
        <v>0</v>
      </c>
      <c r="G18" s="46">
        <v>0</v>
      </c>
      <c r="H18" s="46">
        <v>0</v>
      </c>
      <c r="I18" s="46">
        <v>3678604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3805817</v>
      </c>
      <c r="O18" s="47">
        <f t="shared" si="2"/>
        <v>300.64120388656289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308384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308384</v>
      </c>
      <c r="O19" s="47">
        <f t="shared" si="2"/>
        <v>24.360849988150722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SUM(D21:D22)</f>
        <v>455013</v>
      </c>
      <c r="E20" s="31">
        <f t="shared" si="5"/>
        <v>293134</v>
      </c>
      <c r="F20" s="31">
        <f t="shared" si="5"/>
        <v>0</v>
      </c>
      <c r="G20" s="31">
        <f t="shared" si="5"/>
        <v>258519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1006666</v>
      </c>
      <c r="O20" s="43">
        <f t="shared" si="2"/>
        <v>79.521763172446484</v>
      </c>
      <c r="P20" s="10"/>
    </row>
    <row r="21" spans="1:16">
      <c r="A21" s="12"/>
      <c r="B21" s="44">
        <v>541</v>
      </c>
      <c r="C21" s="20" t="s">
        <v>34</v>
      </c>
      <c r="D21" s="46">
        <v>455013</v>
      </c>
      <c r="E21" s="46">
        <v>0</v>
      </c>
      <c r="F21" s="46">
        <v>0</v>
      </c>
      <c r="G21" s="46">
        <v>258519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713532</v>
      </c>
      <c r="O21" s="47">
        <f t="shared" si="2"/>
        <v>56.365589699028362</v>
      </c>
      <c r="P21" s="9"/>
    </row>
    <row r="22" spans="1:16">
      <c r="A22" s="12"/>
      <c r="B22" s="44">
        <v>549</v>
      </c>
      <c r="C22" s="20" t="s">
        <v>35</v>
      </c>
      <c r="D22" s="46">
        <v>0</v>
      </c>
      <c r="E22" s="46">
        <v>293134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293134</v>
      </c>
      <c r="O22" s="47">
        <f t="shared" si="2"/>
        <v>23.156173473418121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263471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263471</v>
      </c>
      <c r="O23" s="43">
        <f t="shared" si="2"/>
        <v>20.812939410695947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263471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263471</v>
      </c>
      <c r="O24" s="47">
        <f t="shared" si="2"/>
        <v>20.812939410695947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168886</v>
      </c>
      <c r="E25" s="31">
        <f t="shared" si="8"/>
        <v>0</v>
      </c>
      <c r="F25" s="31">
        <f t="shared" si="8"/>
        <v>0</v>
      </c>
      <c r="G25" s="31">
        <f t="shared" si="8"/>
        <v>95919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264805</v>
      </c>
      <c r="O25" s="43">
        <f t="shared" si="2"/>
        <v>20.918318982542065</v>
      </c>
      <c r="P25" s="10"/>
    </row>
    <row r="26" spans="1:16">
      <c r="A26" s="12"/>
      <c r="B26" s="44">
        <v>569</v>
      </c>
      <c r="C26" s="20" t="s">
        <v>39</v>
      </c>
      <c r="D26" s="46">
        <v>168886</v>
      </c>
      <c r="E26" s="46">
        <v>0</v>
      </c>
      <c r="F26" s="46">
        <v>0</v>
      </c>
      <c r="G26" s="46">
        <v>95919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9">SUM(D26:M26)</f>
        <v>264805</v>
      </c>
      <c r="O26" s="47">
        <f t="shared" si="2"/>
        <v>20.918318982542065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SUM(D28:D31)</f>
        <v>1902697</v>
      </c>
      <c r="E27" s="31">
        <f t="shared" si="10"/>
        <v>452069</v>
      </c>
      <c r="F27" s="31">
        <f t="shared" si="10"/>
        <v>0</v>
      </c>
      <c r="G27" s="31">
        <f t="shared" si="10"/>
        <v>1034</v>
      </c>
      <c r="H27" s="31">
        <f t="shared" si="10"/>
        <v>0</v>
      </c>
      <c r="I27" s="31">
        <f t="shared" si="10"/>
        <v>1212259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>SUM(D27:M27)</f>
        <v>3568059</v>
      </c>
      <c r="O27" s="43">
        <f t="shared" si="2"/>
        <v>281.85946757247808</v>
      </c>
      <c r="P27" s="9"/>
    </row>
    <row r="28" spans="1:16">
      <c r="A28" s="12"/>
      <c r="B28" s="44">
        <v>571</v>
      </c>
      <c r="C28" s="20" t="s">
        <v>41</v>
      </c>
      <c r="D28" s="46">
        <v>553398</v>
      </c>
      <c r="E28" s="46">
        <v>407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553805</v>
      </c>
      <c r="O28" s="47">
        <f t="shared" si="2"/>
        <v>43.747926376491037</v>
      </c>
      <c r="P28" s="9"/>
    </row>
    <row r="29" spans="1:16">
      <c r="A29" s="12"/>
      <c r="B29" s="44">
        <v>572</v>
      </c>
      <c r="C29" s="20" t="s">
        <v>42</v>
      </c>
      <c r="D29" s="46">
        <v>1123630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1123630</v>
      </c>
      <c r="O29" s="47">
        <f t="shared" si="2"/>
        <v>88.761355557311006</v>
      </c>
      <c r="P29" s="9"/>
    </row>
    <row r="30" spans="1:16">
      <c r="A30" s="12"/>
      <c r="B30" s="44">
        <v>575</v>
      </c>
      <c r="C30" s="20" t="s">
        <v>43</v>
      </c>
      <c r="D30" s="46">
        <v>0</v>
      </c>
      <c r="E30" s="46">
        <v>451662</v>
      </c>
      <c r="F30" s="46">
        <v>0</v>
      </c>
      <c r="G30" s="46">
        <v>1034</v>
      </c>
      <c r="H30" s="46">
        <v>0</v>
      </c>
      <c r="I30" s="46">
        <v>1212259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1664955</v>
      </c>
      <c r="O30" s="47">
        <f t="shared" si="2"/>
        <v>131.52342207125366</v>
      </c>
      <c r="P30" s="9"/>
    </row>
    <row r="31" spans="1:16">
      <c r="A31" s="12"/>
      <c r="B31" s="44">
        <v>579</v>
      </c>
      <c r="C31" s="20" t="s">
        <v>44</v>
      </c>
      <c r="D31" s="46">
        <v>225669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225669</v>
      </c>
      <c r="O31" s="47">
        <f t="shared" si="2"/>
        <v>17.826763567422386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SUM(D33:D34)</f>
        <v>646841</v>
      </c>
      <c r="E32" s="31">
        <f t="shared" si="11"/>
        <v>35000</v>
      </c>
      <c r="F32" s="31">
        <f t="shared" si="11"/>
        <v>0</v>
      </c>
      <c r="G32" s="31">
        <f t="shared" si="11"/>
        <v>800000</v>
      </c>
      <c r="H32" s="31">
        <f t="shared" si="11"/>
        <v>0</v>
      </c>
      <c r="I32" s="31">
        <f t="shared" si="11"/>
        <v>1280725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2762566</v>
      </c>
      <c r="O32" s="43">
        <f t="shared" si="2"/>
        <v>218.22940200647761</v>
      </c>
      <c r="P32" s="9"/>
    </row>
    <row r="33" spans="1:119">
      <c r="A33" s="12"/>
      <c r="B33" s="44">
        <v>581</v>
      </c>
      <c r="C33" s="20" t="s">
        <v>45</v>
      </c>
      <c r="D33" s="46">
        <v>195000</v>
      </c>
      <c r="E33" s="46">
        <v>35000</v>
      </c>
      <c r="F33" s="46">
        <v>0</v>
      </c>
      <c r="G33" s="46">
        <v>800000</v>
      </c>
      <c r="H33" s="46">
        <v>0</v>
      </c>
      <c r="I33" s="46">
        <v>1280725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2310725</v>
      </c>
      <c r="O33" s="47">
        <f t="shared" si="2"/>
        <v>182.53614029544198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451841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451841</v>
      </c>
      <c r="O34" s="47">
        <f t="shared" si="2"/>
        <v>35.693261711035625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SUM(D5,D12,D16,D20,D23,D25,D27,D32)</f>
        <v>9702160</v>
      </c>
      <c r="E35" s="15">
        <f t="shared" si="12"/>
        <v>1043674</v>
      </c>
      <c r="F35" s="15">
        <f t="shared" si="12"/>
        <v>0</v>
      </c>
      <c r="G35" s="15">
        <f t="shared" si="12"/>
        <v>1442400</v>
      </c>
      <c r="H35" s="15">
        <f t="shared" si="12"/>
        <v>0</v>
      </c>
      <c r="I35" s="15">
        <f t="shared" si="12"/>
        <v>8302823</v>
      </c>
      <c r="J35" s="15">
        <f t="shared" si="12"/>
        <v>0</v>
      </c>
      <c r="K35" s="15">
        <f t="shared" si="12"/>
        <v>852485</v>
      </c>
      <c r="L35" s="15">
        <f t="shared" si="12"/>
        <v>0</v>
      </c>
      <c r="M35" s="15">
        <f t="shared" si="12"/>
        <v>0</v>
      </c>
      <c r="N35" s="15">
        <f>SUM(D35:M35)</f>
        <v>21343542</v>
      </c>
      <c r="O35" s="37">
        <f t="shared" si="2"/>
        <v>1686.0369697448455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48</v>
      </c>
      <c r="M37" s="163"/>
      <c r="N37" s="163"/>
      <c r="O37" s="41">
        <v>12659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1639411</v>
      </c>
      <c r="E5" s="26">
        <f t="shared" si="0"/>
        <v>0</v>
      </c>
      <c r="F5" s="26">
        <f t="shared" si="0"/>
        <v>0</v>
      </c>
      <c r="G5" s="26">
        <f t="shared" si="0"/>
        <v>53139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290854</v>
      </c>
      <c r="L5" s="26">
        <f t="shared" si="0"/>
        <v>0</v>
      </c>
      <c r="M5" s="26">
        <f t="shared" si="0"/>
        <v>0</v>
      </c>
      <c r="N5" s="27">
        <f t="shared" ref="N5:N19" si="1">SUM(D5:M5)</f>
        <v>1983404</v>
      </c>
      <c r="O5" s="32">
        <f t="shared" ref="O5:O35" si="2">(N5/O$37)</f>
        <v>154.42260977888509</v>
      </c>
      <c r="P5" s="6"/>
    </row>
    <row r="6" spans="1:133">
      <c r="A6" s="12"/>
      <c r="B6" s="44">
        <v>511</v>
      </c>
      <c r="C6" s="20" t="s">
        <v>19</v>
      </c>
      <c r="D6" s="46">
        <v>211801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211801</v>
      </c>
      <c r="O6" s="47">
        <f t="shared" si="2"/>
        <v>16.490267829336656</v>
      </c>
      <c r="P6" s="9"/>
    </row>
    <row r="7" spans="1:133">
      <c r="A7" s="12"/>
      <c r="B7" s="44">
        <v>512</v>
      </c>
      <c r="C7" s="20" t="s">
        <v>20</v>
      </c>
      <c r="D7" s="46">
        <v>194634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194634</v>
      </c>
      <c r="O7" s="47">
        <f t="shared" si="2"/>
        <v>15.15369043911554</v>
      </c>
      <c r="P7" s="9"/>
    </row>
    <row r="8" spans="1:133">
      <c r="A8" s="12"/>
      <c r="B8" s="44">
        <v>513</v>
      </c>
      <c r="C8" s="20" t="s">
        <v>21</v>
      </c>
      <c r="D8" s="46">
        <v>459801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459801</v>
      </c>
      <c r="O8" s="47">
        <f t="shared" si="2"/>
        <v>35.798894425412641</v>
      </c>
      <c r="P8" s="9"/>
    </row>
    <row r="9" spans="1:133">
      <c r="A9" s="12"/>
      <c r="B9" s="44">
        <v>514</v>
      </c>
      <c r="C9" s="20" t="s">
        <v>22</v>
      </c>
      <c r="D9" s="46">
        <v>141484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141484</v>
      </c>
      <c r="O9" s="47">
        <f t="shared" si="2"/>
        <v>11.015571473061351</v>
      </c>
      <c r="P9" s="9"/>
    </row>
    <row r="10" spans="1:133">
      <c r="A10" s="12"/>
      <c r="B10" s="44">
        <v>515</v>
      </c>
      <c r="C10" s="20" t="s">
        <v>23</v>
      </c>
      <c r="D10" s="46">
        <v>149700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149700</v>
      </c>
      <c r="O10" s="47">
        <f t="shared" si="2"/>
        <v>11.655247586421675</v>
      </c>
      <c r="P10" s="9"/>
    </row>
    <row r="11" spans="1:133">
      <c r="A11" s="12"/>
      <c r="B11" s="44">
        <v>519</v>
      </c>
      <c r="C11" s="20" t="s">
        <v>24</v>
      </c>
      <c r="D11" s="46">
        <v>481991</v>
      </c>
      <c r="E11" s="46">
        <v>0</v>
      </c>
      <c r="F11" s="46">
        <v>0</v>
      </c>
      <c r="G11" s="46">
        <v>53139</v>
      </c>
      <c r="H11" s="46">
        <v>0</v>
      </c>
      <c r="I11" s="46">
        <v>0</v>
      </c>
      <c r="J11" s="46">
        <v>0</v>
      </c>
      <c r="K11" s="46">
        <v>290854</v>
      </c>
      <c r="L11" s="46">
        <v>0</v>
      </c>
      <c r="M11" s="46">
        <v>0</v>
      </c>
      <c r="N11" s="46">
        <f t="shared" si="1"/>
        <v>825984</v>
      </c>
      <c r="O11" s="47">
        <f t="shared" si="2"/>
        <v>64.308938025537216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4926948</v>
      </c>
      <c r="E12" s="31">
        <f t="shared" si="3"/>
        <v>0</v>
      </c>
      <c r="F12" s="31">
        <f t="shared" si="3"/>
        <v>0</v>
      </c>
      <c r="G12" s="31">
        <f t="shared" si="3"/>
        <v>177120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454594</v>
      </c>
      <c r="L12" s="31">
        <f t="shared" si="3"/>
        <v>0</v>
      </c>
      <c r="M12" s="31">
        <f t="shared" si="3"/>
        <v>0</v>
      </c>
      <c r="N12" s="42">
        <f t="shared" si="1"/>
        <v>5558662</v>
      </c>
      <c r="O12" s="43">
        <f t="shared" si="2"/>
        <v>432.78277795079413</v>
      </c>
      <c r="P12" s="10"/>
    </row>
    <row r="13" spans="1:133">
      <c r="A13" s="12"/>
      <c r="B13" s="44">
        <v>521</v>
      </c>
      <c r="C13" s="20" t="s">
        <v>26</v>
      </c>
      <c r="D13" s="46">
        <v>3529798</v>
      </c>
      <c r="E13" s="46">
        <v>0</v>
      </c>
      <c r="F13" s="46">
        <v>0</v>
      </c>
      <c r="G13" s="46">
        <v>109946</v>
      </c>
      <c r="H13" s="46">
        <v>0</v>
      </c>
      <c r="I13" s="46">
        <v>0</v>
      </c>
      <c r="J13" s="46">
        <v>0</v>
      </c>
      <c r="K13" s="46">
        <v>321438</v>
      </c>
      <c r="L13" s="46">
        <v>0</v>
      </c>
      <c r="M13" s="46">
        <v>0</v>
      </c>
      <c r="N13" s="46">
        <f t="shared" si="1"/>
        <v>3961182</v>
      </c>
      <c r="O13" s="47">
        <f t="shared" si="2"/>
        <v>308.40719402055436</v>
      </c>
      <c r="P13" s="9"/>
    </row>
    <row r="14" spans="1:133">
      <c r="A14" s="12"/>
      <c r="B14" s="44">
        <v>522</v>
      </c>
      <c r="C14" s="20" t="s">
        <v>27</v>
      </c>
      <c r="D14" s="46">
        <v>1065467</v>
      </c>
      <c r="E14" s="46">
        <v>0</v>
      </c>
      <c r="F14" s="46">
        <v>0</v>
      </c>
      <c r="G14" s="46">
        <v>67174</v>
      </c>
      <c r="H14" s="46">
        <v>0</v>
      </c>
      <c r="I14" s="46">
        <v>0</v>
      </c>
      <c r="J14" s="46">
        <v>0</v>
      </c>
      <c r="K14" s="46">
        <v>133156</v>
      </c>
      <c r="L14" s="46">
        <v>0</v>
      </c>
      <c r="M14" s="46">
        <v>0</v>
      </c>
      <c r="N14" s="46">
        <f t="shared" si="1"/>
        <v>1265797</v>
      </c>
      <c r="O14" s="47">
        <f t="shared" si="2"/>
        <v>98.551619433198383</v>
      </c>
      <c r="P14" s="9"/>
    </row>
    <row r="15" spans="1:133">
      <c r="A15" s="12"/>
      <c r="B15" s="44">
        <v>524</v>
      </c>
      <c r="C15" s="20" t="s">
        <v>28</v>
      </c>
      <c r="D15" s="46">
        <v>331683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331683</v>
      </c>
      <c r="O15" s="47">
        <f t="shared" si="2"/>
        <v>25.82396449704142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122674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5433455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5556129</v>
      </c>
      <c r="O16" s="43">
        <f t="shared" si="2"/>
        <v>432.58556524447215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1714743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1714743</v>
      </c>
      <c r="O17" s="47">
        <f t="shared" si="2"/>
        <v>133.50537215820617</v>
      </c>
      <c r="P17" s="9"/>
    </row>
    <row r="18" spans="1:16">
      <c r="A18" s="12"/>
      <c r="B18" s="44">
        <v>536</v>
      </c>
      <c r="C18" s="20" t="s">
        <v>31</v>
      </c>
      <c r="D18" s="46">
        <v>122674</v>
      </c>
      <c r="E18" s="46">
        <v>0</v>
      </c>
      <c r="F18" s="46">
        <v>0</v>
      </c>
      <c r="G18" s="46">
        <v>0</v>
      </c>
      <c r="H18" s="46">
        <v>0</v>
      </c>
      <c r="I18" s="46">
        <v>3545694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3668368</v>
      </c>
      <c r="O18" s="47">
        <f t="shared" si="2"/>
        <v>285.60946745562131</v>
      </c>
      <c r="P18" s="9"/>
    </row>
    <row r="19" spans="1:16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173018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173018</v>
      </c>
      <c r="O19" s="47">
        <f t="shared" si="2"/>
        <v>13.470725630644658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SUM(D21:D22)</f>
        <v>481827</v>
      </c>
      <c r="E20" s="31">
        <f t="shared" si="5"/>
        <v>163766</v>
      </c>
      <c r="F20" s="31">
        <f t="shared" si="5"/>
        <v>0</v>
      </c>
      <c r="G20" s="31">
        <f t="shared" si="5"/>
        <v>53732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699325</v>
      </c>
      <c r="O20" s="43">
        <f t="shared" si="2"/>
        <v>54.447601993148552</v>
      </c>
      <c r="P20" s="10"/>
    </row>
    <row r="21" spans="1:16">
      <c r="A21" s="12"/>
      <c r="B21" s="44">
        <v>541</v>
      </c>
      <c r="C21" s="20" t="s">
        <v>34</v>
      </c>
      <c r="D21" s="46">
        <v>481827</v>
      </c>
      <c r="E21" s="46">
        <v>0</v>
      </c>
      <c r="F21" s="46">
        <v>0</v>
      </c>
      <c r="G21" s="46">
        <v>53732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535559</v>
      </c>
      <c r="O21" s="47">
        <f t="shared" si="2"/>
        <v>41.69721270632202</v>
      </c>
      <c r="P21" s="9"/>
    </row>
    <row r="22" spans="1:16">
      <c r="A22" s="12"/>
      <c r="B22" s="44">
        <v>549</v>
      </c>
      <c r="C22" s="20" t="s">
        <v>35</v>
      </c>
      <c r="D22" s="46">
        <v>0</v>
      </c>
      <c r="E22" s="46">
        <v>163766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163766</v>
      </c>
      <c r="O22" s="47">
        <f t="shared" si="2"/>
        <v>12.750389286826534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667276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667276</v>
      </c>
      <c r="O23" s="43">
        <f t="shared" si="2"/>
        <v>51.952351292432262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667276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667276</v>
      </c>
      <c r="O24" s="47">
        <f t="shared" si="2"/>
        <v>51.952351292432262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182580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182580</v>
      </c>
      <c r="O25" s="43">
        <f t="shared" si="2"/>
        <v>14.215197757707879</v>
      </c>
      <c r="P25" s="10"/>
    </row>
    <row r="26" spans="1:16">
      <c r="A26" s="12"/>
      <c r="B26" s="44">
        <v>569</v>
      </c>
      <c r="C26" s="20" t="s">
        <v>39</v>
      </c>
      <c r="D26" s="46">
        <v>182580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9">SUM(D26:M26)</f>
        <v>182580</v>
      </c>
      <c r="O26" s="47">
        <f t="shared" si="2"/>
        <v>14.215197757707879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SUM(D28:D31)</f>
        <v>1860022</v>
      </c>
      <c r="E27" s="31">
        <f t="shared" si="10"/>
        <v>461595</v>
      </c>
      <c r="F27" s="31">
        <f t="shared" si="10"/>
        <v>0</v>
      </c>
      <c r="G27" s="31">
        <f t="shared" si="10"/>
        <v>278314</v>
      </c>
      <c r="H27" s="31">
        <f t="shared" si="10"/>
        <v>0</v>
      </c>
      <c r="I27" s="31">
        <f t="shared" si="10"/>
        <v>1387867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>SUM(D27:M27)</f>
        <v>3987798</v>
      </c>
      <c r="O27" s="43">
        <f t="shared" si="2"/>
        <v>310.479445655559</v>
      </c>
      <c r="P27" s="9"/>
    </row>
    <row r="28" spans="1:16">
      <c r="A28" s="12"/>
      <c r="B28" s="44">
        <v>571</v>
      </c>
      <c r="C28" s="20" t="s">
        <v>41</v>
      </c>
      <c r="D28" s="46">
        <v>545257</v>
      </c>
      <c r="E28" s="46">
        <v>15904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561161</v>
      </c>
      <c r="O28" s="47">
        <f t="shared" si="2"/>
        <v>43.690516972905634</v>
      </c>
      <c r="P28" s="9"/>
    </row>
    <row r="29" spans="1:16">
      <c r="A29" s="12"/>
      <c r="B29" s="44">
        <v>572</v>
      </c>
      <c r="C29" s="20" t="s">
        <v>42</v>
      </c>
      <c r="D29" s="46">
        <v>1107031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1107031</v>
      </c>
      <c r="O29" s="47">
        <f t="shared" si="2"/>
        <v>86.190516972905641</v>
      </c>
      <c r="P29" s="9"/>
    </row>
    <row r="30" spans="1:16">
      <c r="A30" s="12"/>
      <c r="B30" s="44">
        <v>575</v>
      </c>
      <c r="C30" s="20" t="s">
        <v>43</v>
      </c>
      <c r="D30" s="46">
        <v>0</v>
      </c>
      <c r="E30" s="46">
        <v>445691</v>
      </c>
      <c r="F30" s="46">
        <v>0</v>
      </c>
      <c r="G30" s="46">
        <v>278314</v>
      </c>
      <c r="H30" s="46">
        <v>0</v>
      </c>
      <c r="I30" s="46">
        <v>1387867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2111872</v>
      </c>
      <c r="O30" s="47">
        <f t="shared" si="2"/>
        <v>164.42478978511366</v>
      </c>
      <c r="P30" s="9"/>
    </row>
    <row r="31" spans="1:16">
      <c r="A31" s="12"/>
      <c r="B31" s="44">
        <v>579</v>
      </c>
      <c r="C31" s="20" t="s">
        <v>44</v>
      </c>
      <c r="D31" s="46">
        <v>207734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207734</v>
      </c>
      <c r="O31" s="47">
        <f t="shared" si="2"/>
        <v>16.17362192463407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SUM(D33:D34)</f>
        <v>771723</v>
      </c>
      <c r="E32" s="31">
        <f t="shared" si="11"/>
        <v>100000</v>
      </c>
      <c r="F32" s="31">
        <f t="shared" si="11"/>
        <v>0</v>
      </c>
      <c r="G32" s="31">
        <f t="shared" si="11"/>
        <v>1030017</v>
      </c>
      <c r="H32" s="31">
        <f t="shared" si="11"/>
        <v>0</v>
      </c>
      <c r="I32" s="31">
        <f t="shared" si="11"/>
        <v>750190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2651930</v>
      </c>
      <c r="O32" s="43">
        <f t="shared" si="2"/>
        <v>206.4722827779508</v>
      </c>
      <c r="P32" s="9"/>
    </row>
    <row r="33" spans="1:119">
      <c r="A33" s="12"/>
      <c r="B33" s="44">
        <v>581</v>
      </c>
      <c r="C33" s="20" t="s">
        <v>45</v>
      </c>
      <c r="D33" s="46">
        <v>230000</v>
      </c>
      <c r="E33" s="46">
        <v>100000</v>
      </c>
      <c r="F33" s="46">
        <v>0</v>
      </c>
      <c r="G33" s="46">
        <v>1030017</v>
      </c>
      <c r="H33" s="46">
        <v>0</v>
      </c>
      <c r="I33" s="46">
        <v>750190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2110207</v>
      </c>
      <c r="O33" s="47">
        <f t="shared" si="2"/>
        <v>164.29515727187791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541723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541723</v>
      </c>
      <c r="O34" s="47">
        <f t="shared" si="2"/>
        <v>42.177125506072876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SUM(D5,D12,D16,D20,D23,D25,D27,D32)</f>
        <v>9985185</v>
      </c>
      <c r="E35" s="15">
        <f t="shared" si="12"/>
        <v>1392637</v>
      </c>
      <c r="F35" s="15">
        <f t="shared" si="12"/>
        <v>0</v>
      </c>
      <c r="G35" s="15">
        <f t="shared" si="12"/>
        <v>1592322</v>
      </c>
      <c r="H35" s="15">
        <f t="shared" si="12"/>
        <v>0</v>
      </c>
      <c r="I35" s="15">
        <f t="shared" si="12"/>
        <v>7571512</v>
      </c>
      <c r="J35" s="15">
        <f t="shared" si="12"/>
        <v>0</v>
      </c>
      <c r="K35" s="15">
        <f t="shared" si="12"/>
        <v>745448</v>
      </c>
      <c r="L35" s="15">
        <f t="shared" si="12"/>
        <v>0</v>
      </c>
      <c r="M35" s="15">
        <f t="shared" si="12"/>
        <v>0</v>
      </c>
      <c r="N35" s="15">
        <f>SUM(D35:M35)</f>
        <v>21287104</v>
      </c>
      <c r="O35" s="37">
        <f t="shared" si="2"/>
        <v>1657.3578324509499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58</v>
      </c>
      <c r="M37" s="163"/>
      <c r="N37" s="163"/>
      <c r="O37" s="41">
        <v>12844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1932621</v>
      </c>
      <c r="E5" s="26">
        <f t="shared" si="0"/>
        <v>0</v>
      </c>
      <c r="F5" s="26">
        <f t="shared" si="0"/>
        <v>0</v>
      </c>
      <c r="G5" s="26">
        <f t="shared" si="0"/>
        <v>57843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286233</v>
      </c>
      <c r="L5" s="26">
        <f t="shared" si="0"/>
        <v>0</v>
      </c>
      <c r="M5" s="26">
        <f t="shared" si="0"/>
        <v>0</v>
      </c>
      <c r="N5" s="27">
        <f t="shared" ref="N5:N18" si="1">SUM(D5:M5)</f>
        <v>2276697</v>
      </c>
      <c r="O5" s="32">
        <f t="shared" ref="O5:O34" si="2">(N5/O$36)</f>
        <v>177.67262369283597</v>
      </c>
      <c r="P5" s="6"/>
    </row>
    <row r="6" spans="1:133">
      <c r="A6" s="12"/>
      <c r="B6" s="44">
        <v>511</v>
      </c>
      <c r="C6" s="20" t="s">
        <v>19</v>
      </c>
      <c r="D6" s="46">
        <v>296995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296995</v>
      </c>
      <c r="O6" s="47">
        <f t="shared" si="2"/>
        <v>23.177384111128454</v>
      </c>
      <c r="P6" s="9"/>
    </row>
    <row r="7" spans="1:133">
      <c r="A7" s="12"/>
      <c r="B7" s="44">
        <v>512</v>
      </c>
      <c r="C7" s="20" t="s">
        <v>20</v>
      </c>
      <c r="D7" s="46">
        <v>194293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194293</v>
      </c>
      <c r="O7" s="47">
        <f t="shared" si="2"/>
        <v>15.162556578742</v>
      </c>
      <c r="P7" s="9"/>
    </row>
    <row r="8" spans="1:133">
      <c r="A8" s="12"/>
      <c r="B8" s="44">
        <v>513</v>
      </c>
      <c r="C8" s="20" t="s">
        <v>21</v>
      </c>
      <c r="D8" s="46">
        <v>526224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526224</v>
      </c>
      <c r="O8" s="47">
        <f t="shared" si="2"/>
        <v>41.066333697518338</v>
      </c>
      <c r="P8" s="9"/>
    </row>
    <row r="9" spans="1:133">
      <c r="A9" s="12"/>
      <c r="B9" s="44">
        <v>514</v>
      </c>
      <c r="C9" s="20" t="s">
        <v>22</v>
      </c>
      <c r="D9" s="46">
        <v>238059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238059</v>
      </c>
      <c r="O9" s="47">
        <f t="shared" si="2"/>
        <v>18.578039644139224</v>
      </c>
      <c r="P9" s="9"/>
    </row>
    <row r="10" spans="1:133">
      <c r="A10" s="12"/>
      <c r="B10" s="44">
        <v>515</v>
      </c>
      <c r="C10" s="20" t="s">
        <v>23</v>
      </c>
      <c r="D10" s="46">
        <v>194386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194386</v>
      </c>
      <c r="O10" s="47">
        <f t="shared" si="2"/>
        <v>15.169814265646949</v>
      </c>
      <c r="P10" s="9"/>
    </row>
    <row r="11" spans="1:133">
      <c r="A11" s="12"/>
      <c r="B11" s="44">
        <v>519</v>
      </c>
      <c r="C11" s="20" t="s">
        <v>24</v>
      </c>
      <c r="D11" s="46">
        <v>482664</v>
      </c>
      <c r="E11" s="46">
        <v>0</v>
      </c>
      <c r="F11" s="46">
        <v>0</v>
      </c>
      <c r="G11" s="46">
        <v>57843</v>
      </c>
      <c r="H11" s="46">
        <v>0</v>
      </c>
      <c r="I11" s="46">
        <v>0</v>
      </c>
      <c r="J11" s="46">
        <v>0</v>
      </c>
      <c r="K11" s="46">
        <v>286233</v>
      </c>
      <c r="L11" s="46">
        <v>0</v>
      </c>
      <c r="M11" s="46">
        <v>0</v>
      </c>
      <c r="N11" s="46">
        <f t="shared" si="1"/>
        <v>826740</v>
      </c>
      <c r="O11" s="47">
        <f t="shared" si="2"/>
        <v>64.518495395660992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4720491</v>
      </c>
      <c r="E12" s="31">
        <f t="shared" si="3"/>
        <v>0</v>
      </c>
      <c r="F12" s="31">
        <f t="shared" si="3"/>
        <v>0</v>
      </c>
      <c r="G12" s="31">
        <f t="shared" si="3"/>
        <v>80889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559675</v>
      </c>
      <c r="L12" s="31">
        <f t="shared" si="3"/>
        <v>0</v>
      </c>
      <c r="M12" s="31">
        <f t="shared" si="3"/>
        <v>0</v>
      </c>
      <c r="N12" s="42">
        <f t="shared" si="1"/>
        <v>5361055</v>
      </c>
      <c r="O12" s="43">
        <f t="shared" si="2"/>
        <v>418.37482441080067</v>
      </c>
      <c r="P12" s="10"/>
    </row>
    <row r="13" spans="1:133">
      <c r="A13" s="12"/>
      <c r="B13" s="44">
        <v>521</v>
      </c>
      <c r="C13" s="20" t="s">
        <v>26</v>
      </c>
      <c r="D13" s="46">
        <v>3369213</v>
      </c>
      <c r="E13" s="46">
        <v>0</v>
      </c>
      <c r="F13" s="46">
        <v>0</v>
      </c>
      <c r="G13" s="46">
        <v>80889</v>
      </c>
      <c r="H13" s="46">
        <v>0</v>
      </c>
      <c r="I13" s="46">
        <v>0</v>
      </c>
      <c r="J13" s="46">
        <v>0</v>
      </c>
      <c r="K13" s="46">
        <v>435109</v>
      </c>
      <c r="L13" s="46">
        <v>0</v>
      </c>
      <c r="M13" s="46">
        <v>0</v>
      </c>
      <c r="N13" s="46">
        <f t="shared" si="1"/>
        <v>3885211</v>
      </c>
      <c r="O13" s="47">
        <f t="shared" si="2"/>
        <v>303.20048384579366</v>
      </c>
      <c r="P13" s="9"/>
    </row>
    <row r="14" spans="1:133">
      <c r="A14" s="12"/>
      <c r="B14" s="44">
        <v>522</v>
      </c>
      <c r="C14" s="20" t="s">
        <v>27</v>
      </c>
      <c r="D14" s="46">
        <v>1053495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124566</v>
      </c>
      <c r="L14" s="46">
        <v>0</v>
      </c>
      <c r="M14" s="46">
        <v>0</v>
      </c>
      <c r="N14" s="46">
        <f t="shared" si="1"/>
        <v>1178061</v>
      </c>
      <c r="O14" s="47">
        <f t="shared" si="2"/>
        <v>91.935461214296865</v>
      </c>
      <c r="P14" s="9"/>
    </row>
    <row r="15" spans="1:133">
      <c r="A15" s="12"/>
      <c r="B15" s="44">
        <v>524</v>
      </c>
      <c r="C15" s="20" t="s">
        <v>28</v>
      </c>
      <c r="D15" s="46">
        <v>297783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297783</v>
      </c>
      <c r="O15" s="47">
        <f t="shared" si="2"/>
        <v>23.23887935071016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SUM(D17:D18)</f>
        <v>121676</v>
      </c>
      <c r="E16" s="31">
        <f t="shared" si="4"/>
        <v>0</v>
      </c>
      <c r="F16" s="31">
        <f t="shared" si="4"/>
        <v>0</v>
      </c>
      <c r="G16" s="31">
        <f t="shared" si="4"/>
        <v>9860</v>
      </c>
      <c r="H16" s="31">
        <f t="shared" si="4"/>
        <v>0</v>
      </c>
      <c r="I16" s="31">
        <f t="shared" si="4"/>
        <v>5368097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5499633</v>
      </c>
      <c r="O16" s="43">
        <f t="shared" si="2"/>
        <v>429.1894022163259</v>
      </c>
      <c r="P16" s="10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1711018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1711018</v>
      </c>
      <c r="O17" s="47">
        <f t="shared" si="2"/>
        <v>133.52723583580459</v>
      </c>
      <c r="P17" s="9"/>
    </row>
    <row r="18" spans="1:16">
      <c r="A18" s="12"/>
      <c r="B18" s="44">
        <v>536</v>
      </c>
      <c r="C18" s="20" t="s">
        <v>31</v>
      </c>
      <c r="D18" s="46">
        <v>121676</v>
      </c>
      <c r="E18" s="46">
        <v>0</v>
      </c>
      <c r="F18" s="46">
        <v>0</v>
      </c>
      <c r="G18" s="46">
        <v>9860</v>
      </c>
      <c r="H18" s="46">
        <v>0</v>
      </c>
      <c r="I18" s="46">
        <v>3657079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3788615</v>
      </c>
      <c r="O18" s="47">
        <f t="shared" si="2"/>
        <v>295.66216638052128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SUM(D20:D21)</f>
        <v>454492</v>
      </c>
      <c r="E19" s="31">
        <f t="shared" si="5"/>
        <v>153955</v>
      </c>
      <c r="F19" s="31">
        <f t="shared" si="5"/>
        <v>0</v>
      </c>
      <c r="G19" s="31">
        <f t="shared" si="5"/>
        <v>104321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712768</v>
      </c>
      <c r="O19" s="43">
        <f t="shared" si="2"/>
        <v>55.624161073825505</v>
      </c>
      <c r="P19" s="10"/>
    </row>
    <row r="20" spans="1:16">
      <c r="A20" s="12"/>
      <c r="B20" s="44">
        <v>541</v>
      </c>
      <c r="C20" s="20" t="s">
        <v>34</v>
      </c>
      <c r="D20" s="46">
        <v>454492</v>
      </c>
      <c r="E20" s="46">
        <v>0</v>
      </c>
      <c r="F20" s="46">
        <v>0</v>
      </c>
      <c r="G20" s="46">
        <v>104321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558813</v>
      </c>
      <c r="O20" s="47">
        <f t="shared" si="2"/>
        <v>43.609567660371468</v>
      </c>
      <c r="P20" s="9"/>
    </row>
    <row r="21" spans="1:16">
      <c r="A21" s="12"/>
      <c r="B21" s="44">
        <v>549</v>
      </c>
      <c r="C21" s="20" t="s">
        <v>35</v>
      </c>
      <c r="D21" s="46">
        <v>0</v>
      </c>
      <c r="E21" s="46">
        <v>153955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153955</v>
      </c>
      <c r="O21" s="47">
        <f t="shared" si="2"/>
        <v>12.014593413454035</v>
      </c>
      <c r="P21" s="9"/>
    </row>
    <row r="22" spans="1:16" ht="15.75">
      <c r="A22" s="28" t="s">
        <v>36</v>
      </c>
      <c r="B22" s="29"/>
      <c r="C22" s="30"/>
      <c r="D22" s="31">
        <f t="shared" ref="D22:M22" si="7">SUM(D23:D23)</f>
        <v>0</v>
      </c>
      <c r="E22" s="31">
        <f t="shared" si="7"/>
        <v>535253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535253</v>
      </c>
      <c r="O22" s="43">
        <f t="shared" si="2"/>
        <v>41.770953644451382</v>
      </c>
      <c r="P22" s="10"/>
    </row>
    <row r="23" spans="1:16">
      <c r="A23" s="13"/>
      <c r="B23" s="45">
        <v>559</v>
      </c>
      <c r="C23" s="21" t="s">
        <v>37</v>
      </c>
      <c r="D23" s="46">
        <v>0</v>
      </c>
      <c r="E23" s="46">
        <v>535253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535253</v>
      </c>
      <c r="O23" s="47">
        <f t="shared" si="2"/>
        <v>41.770953644451382</v>
      </c>
      <c r="P23" s="9"/>
    </row>
    <row r="24" spans="1:16" ht="15.75">
      <c r="A24" s="28" t="s">
        <v>38</v>
      </c>
      <c r="B24" s="29"/>
      <c r="C24" s="30"/>
      <c r="D24" s="31">
        <f t="shared" ref="D24:M24" si="8">SUM(D25:D25)</f>
        <v>171822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171822</v>
      </c>
      <c r="O24" s="43">
        <f t="shared" si="2"/>
        <v>13.408927735289527</v>
      </c>
      <c r="P24" s="10"/>
    </row>
    <row r="25" spans="1:16">
      <c r="A25" s="12"/>
      <c r="B25" s="44">
        <v>569</v>
      </c>
      <c r="C25" s="20" t="s">
        <v>39</v>
      </c>
      <c r="D25" s="46">
        <v>171822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9">SUM(D25:M25)</f>
        <v>171822</v>
      </c>
      <c r="O25" s="47">
        <f t="shared" si="2"/>
        <v>13.408927735289527</v>
      </c>
      <c r="P25" s="9"/>
    </row>
    <row r="26" spans="1:16" ht="15.75">
      <c r="A26" s="28" t="s">
        <v>40</v>
      </c>
      <c r="B26" s="29"/>
      <c r="C26" s="30"/>
      <c r="D26" s="31">
        <f t="shared" ref="D26:M26" si="10">SUM(D27:D30)</f>
        <v>2059560</v>
      </c>
      <c r="E26" s="31">
        <f t="shared" si="10"/>
        <v>127</v>
      </c>
      <c r="F26" s="31">
        <f t="shared" si="10"/>
        <v>0</v>
      </c>
      <c r="G26" s="31">
        <f t="shared" si="10"/>
        <v>174298</v>
      </c>
      <c r="H26" s="31">
        <f t="shared" si="10"/>
        <v>0</v>
      </c>
      <c r="I26" s="31">
        <f t="shared" si="10"/>
        <v>1767506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>SUM(D26:M26)</f>
        <v>4001491</v>
      </c>
      <c r="O26" s="43">
        <f t="shared" si="2"/>
        <v>312.2749336663025</v>
      </c>
      <c r="P26" s="9"/>
    </row>
    <row r="27" spans="1:16">
      <c r="A27" s="12"/>
      <c r="B27" s="44">
        <v>571</v>
      </c>
      <c r="C27" s="20" t="s">
        <v>41</v>
      </c>
      <c r="D27" s="46">
        <v>602822</v>
      </c>
      <c r="E27" s="46">
        <v>127</v>
      </c>
      <c r="F27" s="46">
        <v>0</v>
      </c>
      <c r="G27" s="46">
        <v>148332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751281</v>
      </c>
      <c r="O27" s="47">
        <f t="shared" si="2"/>
        <v>58.629701888559389</v>
      </c>
      <c r="P27" s="9"/>
    </row>
    <row r="28" spans="1:16">
      <c r="A28" s="12"/>
      <c r="B28" s="44">
        <v>572</v>
      </c>
      <c r="C28" s="20" t="s">
        <v>42</v>
      </c>
      <c r="D28" s="46">
        <v>1249234</v>
      </c>
      <c r="E28" s="46">
        <v>0</v>
      </c>
      <c r="F28" s="46">
        <v>0</v>
      </c>
      <c r="G28" s="46">
        <v>23521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1272755</v>
      </c>
      <c r="O28" s="47">
        <f t="shared" si="2"/>
        <v>99.325347276416423</v>
      </c>
      <c r="P28" s="9"/>
    </row>
    <row r="29" spans="1:16">
      <c r="A29" s="12"/>
      <c r="B29" s="44">
        <v>575</v>
      </c>
      <c r="C29" s="20" t="s">
        <v>43</v>
      </c>
      <c r="D29" s="46">
        <v>0</v>
      </c>
      <c r="E29" s="46">
        <v>0</v>
      </c>
      <c r="F29" s="46">
        <v>0</v>
      </c>
      <c r="G29" s="46">
        <v>2445</v>
      </c>
      <c r="H29" s="46">
        <v>0</v>
      </c>
      <c r="I29" s="46">
        <v>1767506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1769951</v>
      </c>
      <c r="O29" s="47">
        <f t="shared" si="2"/>
        <v>138.12634618386141</v>
      </c>
      <c r="P29" s="9"/>
    </row>
    <row r="30" spans="1:16">
      <c r="A30" s="12"/>
      <c r="B30" s="44">
        <v>579</v>
      </c>
      <c r="C30" s="20" t="s">
        <v>44</v>
      </c>
      <c r="D30" s="46">
        <v>207504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207504</v>
      </c>
      <c r="O30" s="47">
        <f t="shared" si="2"/>
        <v>16.193538317465272</v>
      </c>
      <c r="P30" s="9"/>
    </row>
    <row r="31" spans="1:16" ht="15.75">
      <c r="A31" s="28" t="s">
        <v>47</v>
      </c>
      <c r="B31" s="29"/>
      <c r="C31" s="30"/>
      <c r="D31" s="31">
        <f t="shared" ref="D31:M31" si="11">SUM(D32:D33)</f>
        <v>743176</v>
      </c>
      <c r="E31" s="31">
        <f t="shared" si="11"/>
        <v>100000</v>
      </c>
      <c r="F31" s="31">
        <f t="shared" si="11"/>
        <v>0</v>
      </c>
      <c r="G31" s="31">
        <f t="shared" si="11"/>
        <v>1000000</v>
      </c>
      <c r="H31" s="31">
        <f t="shared" si="11"/>
        <v>0</v>
      </c>
      <c r="I31" s="31">
        <f t="shared" si="11"/>
        <v>116305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1959481</v>
      </c>
      <c r="O31" s="43">
        <f t="shared" si="2"/>
        <v>152.91719993756828</v>
      </c>
      <c r="P31" s="9"/>
    </row>
    <row r="32" spans="1:16">
      <c r="A32" s="12"/>
      <c r="B32" s="44">
        <v>581</v>
      </c>
      <c r="C32" s="20" t="s">
        <v>45</v>
      </c>
      <c r="D32" s="46">
        <v>268000</v>
      </c>
      <c r="E32" s="46">
        <v>100000</v>
      </c>
      <c r="F32" s="46">
        <v>0</v>
      </c>
      <c r="G32" s="46">
        <v>1000000</v>
      </c>
      <c r="H32" s="46">
        <v>0</v>
      </c>
      <c r="I32" s="46">
        <v>107311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1475311</v>
      </c>
      <c r="O32" s="47">
        <f t="shared" si="2"/>
        <v>115.13274543468081</v>
      </c>
      <c r="P32" s="9"/>
    </row>
    <row r="33" spans="1:119" ht="15.75" thickBot="1">
      <c r="A33" s="12"/>
      <c r="B33" s="44">
        <v>590</v>
      </c>
      <c r="C33" s="20" t="s">
        <v>46</v>
      </c>
      <c r="D33" s="46">
        <v>475176</v>
      </c>
      <c r="E33" s="46">
        <v>0</v>
      </c>
      <c r="F33" s="46">
        <v>0</v>
      </c>
      <c r="G33" s="46">
        <v>0</v>
      </c>
      <c r="H33" s="46">
        <v>0</v>
      </c>
      <c r="I33" s="46">
        <v>8994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484170</v>
      </c>
      <c r="O33" s="47">
        <f t="shared" si="2"/>
        <v>37.784454502887463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2">SUM(D5,D12,D16,D19,D22,D24,D26,D31)</f>
        <v>10203838</v>
      </c>
      <c r="E34" s="15">
        <f t="shared" si="12"/>
        <v>789335</v>
      </c>
      <c r="F34" s="15">
        <f t="shared" si="12"/>
        <v>0</v>
      </c>
      <c r="G34" s="15">
        <f t="shared" si="12"/>
        <v>1427211</v>
      </c>
      <c r="H34" s="15">
        <f t="shared" si="12"/>
        <v>0</v>
      </c>
      <c r="I34" s="15">
        <f t="shared" si="12"/>
        <v>7251908</v>
      </c>
      <c r="J34" s="15">
        <f t="shared" si="12"/>
        <v>0</v>
      </c>
      <c r="K34" s="15">
        <f t="shared" si="12"/>
        <v>845908</v>
      </c>
      <c r="L34" s="15">
        <f t="shared" si="12"/>
        <v>0</v>
      </c>
      <c r="M34" s="15">
        <f t="shared" si="12"/>
        <v>0</v>
      </c>
      <c r="N34" s="15">
        <f>SUM(D34:M34)</f>
        <v>20518200</v>
      </c>
      <c r="O34" s="37">
        <f t="shared" si="2"/>
        <v>1601.2330263773997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75</v>
      </c>
      <c r="M36" s="163"/>
      <c r="N36" s="163"/>
      <c r="O36" s="41">
        <v>12814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2746169</v>
      </c>
      <c r="E5" s="26">
        <f t="shared" si="0"/>
        <v>0</v>
      </c>
      <c r="F5" s="26">
        <f t="shared" si="0"/>
        <v>0</v>
      </c>
      <c r="G5" s="26">
        <f t="shared" si="0"/>
        <v>46149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1031838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3824156</v>
      </c>
      <c r="P5" s="32">
        <f t="shared" ref="P5:P36" si="1">(O5/P$38)</f>
        <v>324.05355478349293</v>
      </c>
      <c r="Q5" s="6"/>
    </row>
    <row r="6" spans="1:134">
      <c r="A6" s="12"/>
      <c r="B6" s="44">
        <v>511</v>
      </c>
      <c r="C6" s="20" t="s">
        <v>19</v>
      </c>
      <c r="D6" s="46">
        <v>133804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133804</v>
      </c>
      <c r="P6" s="47">
        <f t="shared" si="1"/>
        <v>11.338361155834251</v>
      </c>
      <c r="Q6" s="9"/>
    </row>
    <row r="7" spans="1:134">
      <c r="A7" s="12"/>
      <c r="B7" s="44">
        <v>512</v>
      </c>
      <c r="C7" s="20" t="s">
        <v>20</v>
      </c>
      <c r="D7" s="46">
        <v>828059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828059</v>
      </c>
      <c r="P7" s="47">
        <f t="shared" si="1"/>
        <v>70.168545038556061</v>
      </c>
      <c r="Q7" s="9"/>
    </row>
    <row r="8" spans="1:134">
      <c r="A8" s="12"/>
      <c r="B8" s="44">
        <v>513</v>
      </c>
      <c r="C8" s="20" t="s">
        <v>21</v>
      </c>
      <c r="D8" s="46">
        <v>742699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742699</v>
      </c>
      <c r="P8" s="47">
        <f t="shared" si="1"/>
        <v>62.935259723752225</v>
      </c>
      <c r="Q8" s="9"/>
    </row>
    <row r="9" spans="1:134">
      <c r="A9" s="12"/>
      <c r="B9" s="44">
        <v>514</v>
      </c>
      <c r="C9" s="20" t="s">
        <v>22</v>
      </c>
      <c r="D9" s="46">
        <v>125630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125630</v>
      </c>
      <c r="P9" s="47">
        <f t="shared" si="1"/>
        <v>10.645707990848233</v>
      </c>
      <c r="Q9" s="9"/>
    </row>
    <row r="10" spans="1:134">
      <c r="A10" s="12"/>
      <c r="B10" s="44">
        <v>515</v>
      </c>
      <c r="C10" s="20" t="s">
        <v>23</v>
      </c>
      <c r="D10" s="46">
        <v>289700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289700</v>
      </c>
      <c r="P10" s="47">
        <f t="shared" si="1"/>
        <v>24.548767053639523</v>
      </c>
      <c r="Q10" s="9"/>
    </row>
    <row r="11" spans="1:134">
      <c r="A11" s="12"/>
      <c r="B11" s="44">
        <v>519</v>
      </c>
      <c r="C11" s="20" t="s">
        <v>24</v>
      </c>
      <c r="D11" s="46">
        <v>626277</v>
      </c>
      <c r="E11" s="46">
        <v>0</v>
      </c>
      <c r="F11" s="46">
        <v>0</v>
      </c>
      <c r="G11" s="46">
        <v>46149</v>
      </c>
      <c r="H11" s="46">
        <v>0</v>
      </c>
      <c r="I11" s="46">
        <v>0</v>
      </c>
      <c r="J11" s="46">
        <v>0</v>
      </c>
      <c r="K11" s="46">
        <v>1031838</v>
      </c>
      <c r="L11" s="46">
        <v>0</v>
      </c>
      <c r="M11" s="46">
        <v>0</v>
      </c>
      <c r="N11" s="46">
        <v>0</v>
      </c>
      <c r="O11" s="46">
        <f t="shared" si="2"/>
        <v>1704264</v>
      </c>
      <c r="P11" s="47">
        <f t="shared" si="1"/>
        <v>144.41691382086265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7067228</v>
      </c>
      <c r="E12" s="31">
        <f t="shared" si="3"/>
        <v>0</v>
      </c>
      <c r="F12" s="31">
        <f t="shared" si="3"/>
        <v>0</v>
      </c>
      <c r="G12" s="31">
        <f t="shared" si="3"/>
        <v>298610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980759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8346597</v>
      </c>
      <c r="P12" s="43">
        <f t="shared" si="1"/>
        <v>707.27878993305649</v>
      </c>
      <c r="Q12" s="10"/>
    </row>
    <row r="13" spans="1:134">
      <c r="A13" s="12"/>
      <c r="B13" s="44">
        <v>521</v>
      </c>
      <c r="C13" s="20" t="s">
        <v>26</v>
      </c>
      <c r="D13" s="46">
        <v>4079139</v>
      </c>
      <c r="E13" s="46">
        <v>0</v>
      </c>
      <c r="F13" s="46">
        <v>0</v>
      </c>
      <c r="G13" s="46">
        <v>240824</v>
      </c>
      <c r="H13" s="46">
        <v>0</v>
      </c>
      <c r="I13" s="46">
        <v>0</v>
      </c>
      <c r="J13" s="46">
        <v>0</v>
      </c>
      <c r="K13" s="46">
        <v>762697</v>
      </c>
      <c r="L13" s="46">
        <v>0</v>
      </c>
      <c r="M13" s="46">
        <v>0</v>
      </c>
      <c r="N13" s="46">
        <v>0</v>
      </c>
      <c r="O13" s="46">
        <f>SUM(D13:N13)</f>
        <v>5082660</v>
      </c>
      <c r="P13" s="47">
        <f t="shared" si="1"/>
        <v>430.69739852554869</v>
      </c>
      <c r="Q13" s="9"/>
    </row>
    <row r="14" spans="1:134">
      <c r="A14" s="12"/>
      <c r="B14" s="44">
        <v>522</v>
      </c>
      <c r="C14" s="20" t="s">
        <v>27</v>
      </c>
      <c r="D14" s="46">
        <v>2350361</v>
      </c>
      <c r="E14" s="46">
        <v>0</v>
      </c>
      <c r="F14" s="46">
        <v>0</v>
      </c>
      <c r="G14" s="46">
        <v>57786</v>
      </c>
      <c r="H14" s="46">
        <v>0</v>
      </c>
      <c r="I14" s="46">
        <v>0</v>
      </c>
      <c r="J14" s="46">
        <v>0</v>
      </c>
      <c r="K14" s="46">
        <v>218062</v>
      </c>
      <c r="L14" s="46">
        <v>0</v>
      </c>
      <c r="M14" s="46">
        <v>0</v>
      </c>
      <c r="N14" s="46">
        <v>0</v>
      </c>
      <c r="O14" s="46">
        <f t="shared" ref="O14:O15" si="4">SUM(D14:N14)</f>
        <v>2626209</v>
      </c>
      <c r="P14" s="47">
        <f t="shared" si="1"/>
        <v>222.54122531988816</v>
      </c>
      <c r="Q14" s="9"/>
    </row>
    <row r="15" spans="1:134">
      <c r="A15" s="12"/>
      <c r="B15" s="44">
        <v>524</v>
      </c>
      <c r="C15" s="20" t="s">
        <v>28</v>
      </c>
      <c r="D15" s="46">
        <v>637728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637728</v>
      </c>
      <c r="P15" s="47">
        <f t="shared" si="1"/>
        <v>54.040166087619696</v>
      </c>
      <c r="Q15" s="9"/>
    </row>
    <row r="16" spans="1:134" ht="15.75">
      <c r="A16" s="28" t="s">
        <v>29</v>
      </c>
      <c r="B16" s="29"/>
      <c r="C16" s="30"/>
      <c r="D16" s="31">
        <f t="shared" ref="D16:N16" si="5">SUM(D17:D20)</f>
        <v>1090108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10462495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11552603</v>
      </c>
      <c r="P16" s="43">
        <f t="shared" si="1"/>
        <v>978.95119057706972</v>
      </c>
      <c r="Q16" s="10"/>
    </row>
    <row r="17" spans="1:17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2944913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32" si="6">SUM(D17:N17)</f>
        <v>2944913</v>
      </c>
      <c r="P17" s="47">
        <f t="shared" si="1"/>
        <v>249.54775019066182</v>
      </c>
      <c r="Q17" s="9"/>
    </row>
    <row r="18" spans="1:17">
      <c r="A18" s="12"/>
      <c r="B18" s="44">
        <v>536</v>
      </c>
      <c r="C18" s="20" t="s">
        <v>31</v>
      </c>
      <c r="D18" s="46">
        <v>421104</v>
      </c>
      <c r="E18" s="46">
        <v>0</v>
      </c>
      <c r="F18" s="46">
        <v>0</v>
      </c>
      <c r="G18" s="46">
        <v>0</v>
      </c>
      <c r="H18" s="46">
        <v>0</v>
      </c>
      <c r="I18" s="46">
        <v>6895341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7316445</v>
      </c>
      <c r="P18" s="47">
        <f t="shared" si="1"/>
        <v>619.98517074824167</v>
      </c>
      <c r="Q18" s="9"/>
    </row>
    <row r="19" spans="1:17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622241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622241</v>
      </c>
      <c r="P19" s="47">
        <f t="shared" si="1"/>
        <v>52.727819676298616</v>
      </c>
      <c r="Q19" s="9"/>
    </row>
    <row r="20" spans="1:17">
      <c r="A20" s="12"/>
      <c r="B20" s="44">
        <v>539</v>
      </c>
      <c r="C20" s="20" t="s">
        <v>79</v>
      </c>
      <c r="D20" s="46">
        <v>669004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669004</v>
      </c>
      <c r="P20" s="47">
        <f t="shared" si="1"/>
        <v>56.690449961867635</v>
      </c>
      <c r="Q20" s="9"/>
    </row>
    <row r="21" spans="1:17" ht="15.75">
      <c r="A21" s="28" t="s">
        <v>33</v>
      </c>
      <c r="B21" s="29"/>
      <c r="C21" s="30"/>
      <c r="D21" s="31">
        <f t="shared" ref="D21:N21" si="7">SUM(D22:D23)</f>
        <v>890507</v>
      </c>
      <c r="E21" s="31">
        <f t="shared" si="7"/>
        <v>0</v>
      </c>
      <c r="F21" s="31">
        <f t="shared" si="7"/>
        <v>0</v>
      </c>
      <c r="G21" s="31">
        <f t="shared" si="7"/>
        <v>441909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6"/>
        <v>1332416</v>
      </c>
      <c r="P21" s="43">
        <f t="shared" si="1"/>
        <v>112.90704177612066</v>
      </c>
      <c r="Q21" s="10"/>
    </row>
    <row r="22" spans="1:17">
      <c r="A22" s="12"/>
      <c r="B22" s="44">
        <v>541</v>
      </c>
      <c r="C22" s="20" t="s">
        <v>34</v>
      </c>
      <c r="D22" s="46">
        <v>735698</v>
      </c>
      <c r="E22" s="46">
        <v>0</v>
      </c>
      <c r="F22" s="46">
        <v>0</v>
      </c>
      <c r="G22" s="46">
        <v>441909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1177607</v>
      </c>
      <c r="P22" s="47">
        <f t="shared" si="1"/>
        <v>99.788746716379961</v>
      </c>
      <c r="Q22" s="9"/>
    </row>
    <row r="23" spans="1:17">
      <c r="A23" s="12"/>
      <c r="B23" s="44">
        <v>549</v>
      </c>
      <c r="C23" s="20" t="s">
        <v>35</v>
      </c>
      <c r="D23" s="46">
        <v>154809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154809</v>
      </c>
      <c r="P23" s="47">
        <f t="shared" si="1"/>
        <v>13.118295059740699</v>
      </c>
      <c r="Q23" s="9"/>
    </row>
    <row r="24" spans="1:17" ht="15.75">
      <c r="A24" s="28" t="s">
        <v>36</v>
      </c>
      <c r="B24" s="29"/>
      <c r="C24" s="30"/>
      <c r="D24" s="31">
        <f t="shared" ref="D24:N24" si="8">SUM(D25:D25)</f>
        <v>0</v>
      </c>
      <c r="E24" s="31">
        <f t="shared" si="8"/>
        <v>286124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286124</v>
      </c>
      <c r="P24" s="43">
        <f t="shared" si="1"/>
        <v>24.245741886280825</v>
      </c>
      <c r="Q24" s="10"/>
    </row>
    <row r="25" spans="1:17">
      <c r="A25" s="13"/>
      <c r="B25" s="45">
        <v>559</v>
      </c>
      <c r="C25" s="21" t="s">
        <v>37</v>
      </c>
      <c r="D25" s="46">
        <v>0</v>
      </c>
      <c r="E25" s="46">
        <v>286124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286124</v>
      </c>
      <c r="P25" s="47">
        <f t="shared" si="1"/>
        <v>24.245741886280825</v>
      </c>
      <c r="Q25" s="9"/>
    </row>
    <row r="26" spans="1:17" ht="15.75">
      <c r="A26" s="28" t="s">
        <v>38</v>
      </c>
      <c r="B26" s="29"/>
      <c r="C26" s="30"/>
      <c r="D26" s="31">
        <f t="shared" ref="D26:N26" si="9">SUM(D27:D27)</f>
        <v>252556</v>
      </c>
      <c r="E26" s="31">
        <f t="shared" si="9"/>
        <v>0</v>
      </c>
      <c r="F26" s="31">
        <f t="shared" si="9"/>
        <v>0</v>
      </c>
      <c r="G26" s="31">
        <f t="shared" si="9"/>
        <v>235923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 t="shared" si="6"/>
        <v>488479</v>
      </c>
      <c r="P26" s="43">
        <f t="shared" si="1"/>
        <v>41.393017540886369</v>
      </c>
      <c r="Q26" s="10"/>
    </row>
    <row r="27" spans="1:17">
      <c r="A27" s="12"/>
      <c r="B27" s="44">
        <v>569</v>
      </c>
      <c r="C27" s="20" t="s">
        <v>39</v>
      </c>
      <c r="D27" s="46">
        <v>252556</v>
      </c>
      <c r="E27" s="46">
        <v>0</v>
      </c>
      <c r="F27" s="46">
        <v>0</v>
      </c>
      <c r="G27" s="46">
        <v>235923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488479</v>
      </c>
      <c r="P27" s="47">
        <f t="shared" si="1"/>
        <v>41.393017540886369</v>
      </c>
      <c r="Q27" s="9"/>
    </row>
    <row r="28" spans="1:17" ht="15.75">
      <c r="A28" s="28" t="s">
        <v>40</v>
      </c>
      <c r="B28" s="29"/>
      <c r="C28" s="30"/>
      <c r="D28" s="31">
        <f t="shared" ref="D28:N28" si="10">SUM(D29:D32)</f>
        <v>3471579</v>
      </c>
      <c r="E28" s="31">
        <f t="shared" si="10"/>
        <v>0</v>
      </c>
      <c r="F28" s="31">
        <f t="shared" si="10"/>
        <v>0</v>
      </c>
      <c r="G28" s="31">
        <f t="shared" si="10"/>
        <v>18229</v>
      </c>
      <c r="H28" s="31">
        <f t="shared" si="10"/>
        <v>0</v>
      </c>
      <c r="I28" s="31">
        <f t="shared" si="10"/>
        <v>3045643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10"/>
        <v>0</v>
      </c>
      <c r="O28" s="31">
        <f>SUM(D28:N28)</f>
        <v>6535451</v>
      </c>
      <c r="P28" s="43">
        <f t="shared" si="1"/>
        <v>553.80484704686046</v>
      </c>
      <c r="Q28" s="9"/>
    </row>
    <row r="29" spans="1:17">
      <c r="A29" s="12"/>
      <c r="B29" s="44">
        <v>571</v>
      </c>
      <c r="C29" s="20" t="s">
        <v>41</v>
      </c>
      <c r="D29" s="46">
        <v>829845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829845</v>
      </c>
      <c r="P29" s="47">
        <f t="shared" si="1"/>
        <v>70.319888145072454</v>
      </c>
      <c r="Q29" s="9"/>
    </row>
    <row r="30" spans="1:17">
      <c r="A30" s="12"/>
      <c r="B30" s="44">
        <v>572</v>
      </c>
      <c r="C30" s="20" t="s">
        <v>42</v>
      </c>
      <c r="D30" s="46">
        <v>1923410</v>
      </c>
      <c r="E30" s="46">
        <v>0</v>
      </c>
      <c r="F30" s="46">
        <v>0</v>
      </c>
      <c r="G30" s="46">
        <v>10200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1933610</v>
      </c>
      <c r="P30" s="47">
        <f t="shared" si="1"/>
        <v>163.85136852809083</v>
      </c>
      <c r="Q30" s="9"/>
    </row>
    <row r="31" spans="1:17">
      <c r="A31" s="12"/>
      <c r="B31" s="44">
        <v>575</v>
      </c>
      <c r="C31" s="20" t="s">
        <v>43</v>
      </c>
      <c r="D31" s="46">
        <v>637615</v>
      </c>
      <c r="E31" s="46">
        <v>0</v>
      </c>
      <c r="F31" s="46">
        <v>0</v>
      </c>
      <c r="G31" s="46">
        <v>8029</v>
      </c>
      <c r="H31" s="46">
        <v>0</v>
      </c>
      <c r="I31" s="46">
        <v>3045643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3691287</v>
      </c>
      <c r="P31" s="47">
        <f t="shared" si="1"/>
        <v>312.79442420133887</v>
      </c>
      <c r="Q31" s="9"/>
    </row>
    <row r="32" spans="1:17">
      <c r="A32" s="12"/>
      <c r="B32" s="44">
        <v>579</v>
      </c>
      <c r="C32" s="20" t="s">
        <v>44</v>
      </c>
      <c r="D32" s="46">
        <v>80709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80709</v>
      </c>
      <c r="P32" s="47">
        <f t="shared" si="1"/>
        <v>6.8391661723582748</v>
      </c>
      <c r="Q32" s="9"/>
    </row>
    <row r="33" spans="1:120" ht="15.75">
      <c r="A33" s="28" t="s">
        <v>47</v>
      </c>
      <c r="B33" s="29"/>
      <c r="C33" s="30"/>
      <c r="D33" s="31">
        <f t="shared" ref="D33:N33" si="11">SUM(D34:D35)</f>
        <v>1273000</v>
      </c>
      <c r="E33" s="31">
        <f t="shared" si="11"/>
        <v>0</v>
      </c>
      <c r="F33" s="31">
        <f t="shared" si="11"/>
        <v>0</v>
      </c>
      <c r="G33" s="31">
        <f t="shared" si="11"/>
        <v>294173</v>
      </c>
      <c r="H33" s="31">
        <f t="shared" si="11"/>
        <v>0</v>
      </c>
      <c r="I33" s="31">
        <f t="shared" si="11"/>
        <v>747956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>SUM(D33:N33)</f>
        <v>2315129</v>
      </c>
      <c r="P33" s="43">
        <f t="shared" si="1"/>
        <v>196.18074739428863</v>
      </c>
      <c r="Q33" s="9"/>
    </row>
    <row r="34" spans="1:120">
      <c r="A34" s="12"/>
      <c r="B34" s="44">
        <v>581</v>
      </c>
      <c r="C34" s="20" t="s">
        <v>95</v>
      </c>
      <c r="D34" s="46">
        <v>1273000</v>
      </c>
      <c r="E34" s="46">
        <v>0</v>
      </c>
      <c r="F34" s="46">
        <v>0</v>
      </c>
      <c r="G34" s="46">
        <v>294173</v>
      </c>
      <c r="H34" s="46">
        <v>0</v>
      </c>
      <c r="I34" s="46">
        <v>700923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2268096</v>
      </c>
      <c r="P34" s="47">
        <f t="shared" si="1"/>
        <v>192.19523769172105</v>
      </c>
      <c r="Q34" s="9"/>
    </row>
    <row r="35" spans="1:120" ht="15.75" thickBot="1">
      <c r="A35" s="12"/>
      <c r="B35" s="44">
        <v>591</v>
      </c>
      <c r="C35" s="20" t="s">
        <v>96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47033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12">SUM(D35:N35)</f>
        <v>47033</v>
      </c>
      <c r="P35" s="47">
        <f t="shared" si="1"/>
        <v>3.9855097025675792</v>
      </c>
      <c r="Q35" s="9"/>
    </row>
    <row r="36" spans="1:120" ht="16.5" thickBot="1">
      <c r="A36" s="14" t="s">
        <v>10</v>
      </c>
      <c r="B36" s="23"/>
      <c r="C36" s="22"/>
      <c r="D36" s="15">
        <f>SUM(D5,D12,D16,D21,D24,D26,D28,D33)</f>
        <v>16791147</v>
      </c>
      <c r="E36" s="15">
        <f t="shared" ref="E36:N36" si="13">SUM(E5,E12,E16,E21,E24,E26,E28,E33)</f>
        <v>286124</v>
      </c>
      <c r="F36" s="15">
        <f t="shared" si="13"/>
        <v>0</v>
      </c>
      <c r="G36" s="15">
        <f t="shared" si="13"/>
        <v>1334993</v>
      </c>
      <c r="H36" s="15">
        <f t="shared" si="13"/>
        <v>0</v>
      </c>
      <c r="I36" s="15">
        <f t="shared" si="13"/>
        <v>14256094</v>
      </c>
      <c r="J36" s="15">
        <f t="shared" si="13"/>
        <v>0</v>
      </c>
      <c r="K36" s="15">
        <f t="shared" si="13"/>
        <v>2012597</v>
      </c>
      <c r="L36" s="15">
        <f t="shared" si="13"/>
        <v>0</v>
      </c>
      <c r="M36" s="15">
        <f t="shared" si="13"/>
        <v>0</v>
      </c>
      <c r="N36" s="15">
        <f t="shared" si="13"/>
        <v>0</v>
      </c>
      <c r="O36" s="15">
        <f>SUM(D36:N36)</f>
        <v>34680955</v>
      </c>
      <c r="P36" s="37">
        <f t="shared" si="1"/>
        <v>2938.814930938056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99</v>
      </c>
      <c r="N38" s="163"/>
      <c r="O38" s="163"/>
      <c r="P38" s="41">
        <v>11801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2276530</v>
      </c>
      <c r="E5" s="26">
        <f t="shared" si="0"/>
        <v>1768</v>
      </c>
      <c r="F5" s="26">
        <f t="shared" si="0"/>
        <v>0</v>
      </c>
      <c r="G5" s="26">
        <f t="shared" si="0"/>
        <v>140093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995861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0" si="1">SUM(D5:N5)</f>
        <v>3414252</v>
      </c>
      <c r="P5" s="32">
        <f t="shared" ref="P5:P36" si="2">(O5/P$38)</f>
        <v>289.90846565339223</v>
      </c>
      <c r="Q5" s="6"/>
    </row>
    <row r="6" spans="1:134">
      <c r="A6" s="12"/>
      <c r="B6" s="44">
        <v>511</v>
      </c>
      <c r="C6" s="20" t="s">
        <v>19</v>
      </c>
      <c r="D6" s="46">
        <v>111425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111425</v>
      </c>
      <c r="P6" s="47">
        <f t="shared" si="2"/>
        <v>9.461238006283434</v>
      </c>
      <c r="Q6" s="9"/>
    </row>
    <row r="7" spans="1:134">
      <c r="A7" s="12"/>
      <c r="B7" s="44">
        <v>512</v>
      </c>
      <c r="C7" s="20" t="s">
        <v>20</v>
      </c>
      <c r="D7" s="46">
        <v>544393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544393</v>
      </c>
      <c r="P7" s="47">
        <f t="shared" si="2"/>
        <v>46.225099770739575</v>
      </c>
      <c r="Q7" s="9"/>
    </row>
    <row r="8" spans="1:134">
      <c r="A8" s="12"/>
      <c r="B8" s="44">
        <v>513</v>
      </c>
      <c r="C8" s="20" t="s">
        <v>21</v>
      </c>
      <c r="D8" s="46">
        <v>662716</v>
      </c>
      <c r="E8" s="46">
        <v>1768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664484</v>
      </c>
      <c r="P8" s="47">
        <f t="shared" si="2"/>
        <v>56.422178823129826</v>
      </c>
      <c r="Q8" s="9"/>
    </row>
    <row r="9" spans="1:134">
      <c r="A9" s="12"/>
      <c r="B9" s="44">
        <v>514</v>
      </c>
      <c r="C9" s="20" t="s">
        <v>22</v>
      </c>
      <c r="D9" s="46">
        <v>137147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137147</v>
      </c>
      <c r="P9" s="47">
        <f t="shared" si="2"/>
        <v>11.645325634711726</v>
      </c>
      <c r="Q9" s="9"/>
    </row>
    <row r="10" spans="1:134">
      <c r="A10" s="12"/>
      <c r="B10" s="44">
        <v>515</v>
      </c>
      <c r="C10" s="20" t="s">
        <v>23</v>
      </c>
      <c r="D10" s="46">
        <v>259885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259885</v>
      </c>
      <c r="P10" s="47">
        <f t="shared" si="2"/>
        <v>22.067164812770656</v>
      </c>
      <c r="Q10" s="9"/>
    </row>
    <row r="11" spans="1:134">
      <c r="A11" s="12"/>
      <c r="B11" s="44">
        <v>519</v>
      </c>
      <c r="C11" s="20" t="s">
        <v>24</v>
      </c>
      <c r="D11" s="46">
        <v>560964</v>
      </c>
      <c r="E11" s="46">
        <v>0</v>
      </c>
      <c r="F11" s="46">
        <v>0</v>
      </c>
      <c r="G11" s="46">
        <v>140093</v>
      </c>
      <c r="H11" s="46">
        <v>0</v>
      </c>
      <c r="I11" s="46">
        <v>0</v>
      </c>
      <c r="J11" s="46">
        <v>0</v>
      </c>
      <c r="K11" s="46">
        <v>995861</v>
      </c>
      <c r="L11" s="46">
        <v>0</v>
      </c>
      <c r="M11" s="46">
        <v>0</v>
      </c>
      <c r="N11" s="46">
        <v>0</v>
      </c>
      <c r="O11" s="46">
        <f t="shared" si="1"/>
        <v>1696918</v>
      </c>
      <c r="P11" s="47">
        <f t="shared" si="2"/>
        <v>144.08745860575698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6666749</v>
      </c>
      <c r="E12" s="31">
        <f t="shared" si="3"/>
        <v>0</v>
      </c>
      <c r="F12" s="31">
        <f t="shared" si="3"/>
        <v>0</v>
      </c>
      <c r="G12" s="31">
        <f t="shared" si="3"/>
        <v>514262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881404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8062415</v>
      </c>
      <c r="P12" s="43">
        <f t="shared" si="2"/>
        <v>684.58987857688714</v>
      </c>
      <c r="Q12" s="10"/>
    </row>
    <row r="13" spans="1:134">
      <c r="A13" s="12"/>
      <c r="B13" s="44">
        <v>521</v>
      </c>
      <c r="C13" s="20" t="s">
        <v>26</v>
      </c>
      <c r="D13" s="46">
        <v>4010861</v>
      </c>
      <c r="E13" s="46">
        <v>0</v>
      </c>
      <c r="F13" s="46">
        <v>0</v>
      </c>
      <c r="G13" s="46">
        <v>342592</v>
      </c>
      <c r="H13" s="46">
        <v>0</v>
      </c>
      <c r="I13" s="46">
        <v>0</v>
      </c>
      <c r="J13" s="46">
        <v>0</v>
      </c>
      <c r="K13" s="46">
        <v>693490</v>
      </c>
      <c r="L13" s="46">
        <v>0</v>
      </c>
      <c r="M13" s="46">
        <v>0</v>
      </c>
      <c r="N13" s="46">
        <v>0</v>
      </c>
      <c r="O13" s="46">
        <f t="shared" si="1"/>
        <v>5046943</v>
      </c>
      <c r="P13" s="47">
        <f t="shared" si="2"/>
        <v>428.54232826696102</v>
      </c>
      <c r="Q13" s="9"/>
    </row>
    <row r="14" spans="1:134">
      <c r="A14" s="12"/>
      <c r="B14" s="44">
        <v>522</v>
      </c>
      <c r="C14" s="20" t="s">
        <v>27</v>
      </c>
      <c r="D14" s="46">
        <v>2095365</v>
      </c>
      <c r="E14" s="46">
        <v>0</v>
      </c>
      <c r="F14" s="46">
        <v>0</v>
      </c>
      <c r="G14" s="46">
        <v>171670</v>
      </c>
      <c r="H14" s="46">
        <v>0</v>
      </c>
      <c r="I14" s="46">
        <v>0</v>
      </c>
      <c r="J14" s="46">
        <v>0</v>
      </c>
      <c r="K14" s="46">
        <v>187914</v>
      </c>
      <c r="L14" s="46">
        <v>0</v>
      </c>
      <c r="M14" s="46">
        <v>0</v>
      </c>
      <c r="N14" s="46">
        <v>0</v>
      </c>
      <c r="O14" s="46">
        <f t="shared" si="1"/>
        <v>2454949</v>
      </c>
      <c r="P14" s="47">
        <f t="shared" si="2"/>
        <v>208.45283179077865</v>
      </c>
      <c r="Q14" s="9"/>
    </row>
    <row r="15" spans="1:134">
      <c r="A15" s="12"/>
      <c r="B15" s="44">
        <v>524</v>
      </c>
      <c r="C15" s="20" t="s">
        <v>28</v>
      </c>
      <c r="D15" s="46">
        <v>560523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560523</v>
      </c>
      <c r="P15" s="47">
        <f t="shared" si="2"/>
        <v>47.594718519147492</v>
      </c>
      <c r="Q15" s="9"/>
    </row>
    <row r="16" spans="1:134" ht="15.75">
      <c r="A16" s="28" t="s">
        <v>29</v>
      </c>
      <c r="B16" s="29"/>
      <c r="C16" s="30"/>
      <c r="D16" s="31">
        <f t="shared" ref="D16:N16" si="4">SUM(D17:D20)</f>
        <v>624571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9409328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10033899</v>
      </c>
      <c r="P16" s="43">
        <f t="shared" si="2"/>
        <v>851.99108431688887</v>
      </c>
      <c r="Q16" s="10"/>
    </row>
    <row r="17" spans="1:17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2272075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2272075</v>
      </c>
      <c r="P17" s="47">
        <f t="shared" si="2"/>
        <v>192.92476861679546</v>
      </c>
      <c r="Q17" s="9"/>
    </row>
    <row r="18" spans="1:17">
      <c r="A18" s="12"/>
      <c r="B18" s="44">
        <v>536</v>
      </c>
      <c r="C18" s="20" t="s">
        <v>31</v>
      </c>
      <c r="D18" s="46">
        <v>139999</v>
      </c>
      <c r="E18" s="46">
        <v>0</v>
      </c>
      <c r="F18" s="46">
        <v>0</v>
      </c>
      <c r="G18" s="46">
        <v>0</v>
      </c>
      <c r="H18" s="46">
        <v>0</v>
      </c>
      <c r="I18" s="46">
        <v>6518685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6658684</v>
      </c>
      <c r="P18" s="47">
        <f t="shared" si="2"/>
        <v>565.39729982168637</v>
      </c>
      <c r="Q18" s="9"/>
    </row>
    <row r="19" spans="1:17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618568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618568</v>
      </c>
      <c r="P19" s="47">
        <f t="shared" si="2"/>
        <v>52.5233930542583</v>
      </c>
      <c r="Q19" s="9"/>
    </row>
    <row r="20" spans="1:17">
      <c r="A20" s="12"/>
      <c r="B20" s="44">
        <v>539</v>
      </c>
      <c r="C20" s="20" t="s">
        <v>79</v>
      </c>
      <c r="D20" s="46">
        <v>484572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484572</v>
      </c>
      <c r="P20" s="47">
        <f t="shared" si="2"/>
        <v>41.145622824148766</v>
      </c>
      <c r="Q20" s="9"/>
    </row>
    <row r="21" spans="1:17" ht="15.75">
      <c r="A21" s="28" t="s">
        <v>33</v>
      </c>
      <c r="B21" s="29"/>
      <c r="C21" s="30"/>
      <c r="D21" s="31">
        <f t="shared" ref="D21:N21" si="5">SUM(D22:D23)</f>
        <v>845151</v>
      </c>
      <c r="E21" s="31">
        <f t="shared" si="5"/>
        <v>0</v>
      </c>
      <c r="F21" s="31">
        <f t="shared" si="5"/>
        <v>0</v>
      </c>
      <c r="G21" s="31">
        <f t="shared" si="5"/>
        <v>418656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31">
        <f t="shared" ref="O21:O26" si="6">SUM(D21:N21)</f>
        <v>1263807</v>
      </c>
      <c r="P21" s="43">
        <f t="shared" si="2"/>
        <v>107.31145453001614</v>
      </c>
      <c r="Q21" s="10"/>
    </row>
    <row r="22" spans="1:17">
      <c r="A22" s="12"/>
      <c r="B22" s="44">
        <v>541</v>
      </c>
      <c r="C22" s="20" t="s">
        <v>34</v>
      </c>
      <c r="D22" s="46">
        <v>711470</v>
      </c>
      <c r="E22" s="46">
        <v>0</v>
      </c>
      <c r="F22" s="46">
        <v>0</v>
      </c>
      <c r="G22" s="46">
        <v>418656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1130126</v>
      </c>
      <c r="P22" s="47">
        <f t="shared" si="2"/>
        <v>95.960431349240039</v>
      </c>
      <c r="Q22" s="9"/>
    </row>
    <row r="23" spans="1:17">
      <c r="A23" s="12"/>
      <c r="B23" s="44">
        <v>549</v>
      </c>
      <c r="C23" s="20" t="s">
        <v>35</v>
      </c>
      <c r="D23" s="46">
        <v>133681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133681</v>
      </c>
      <c r="P23" s="47">
        <f t="shared" si="2"/>
        <v>11.351023180776089</v>
      </c>
      <c r="Q23" s="9"/>
    </row>
    <row r="24" spans="1:17" ht="15.75">
      <c r="A24" s="28" t="s">
        <v>36</v>
      </c>
      <c r="B24" s="29"/>
      <c r="C24" s="30"/>
      <c r="D24" s="31">
        <f t="shared" ref="D24:N24" si="7">SUM(D25:D25)</f>
        <v>0</v>
      </c>
      <c r="E24" s="31">
        <f t="shared" si="7"/>
        <v>334948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334948</v>
      </c>
      <c r="P24" s="43">
        <f t="shared" si="2"/>
        <v>28.440859302029381</v>
      </c>
      <c r="Q24" s="10"/>
    </row>
    <row r="25" spans="1:17">
      <c r="A25" s="13"/>
      <c r="B25" s="45">
        <v>559</v>
      </c>
      <c r="C25" s="21" t="s">
        <v>37</v>
      </c>
      <c r="D25" s="46">
        <v>0</v>
      </c>
      <c r="E25" s="46">
        <v>334948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334948</v>
      </c>
      <c r="P25" s="47">
        <f t="shared" si="2"/>
        <v>28.440859302029381</v>
      </c>
      <c r="Q25" s="9"/>
    </row>
    <row r="26" spans="1:17" ht="15.75">
      <c r="A26" s="28" t="s">
        <v>38</v>
      </c>
      <c r="B26" s="29"/>
      <c r="C26" s="30"/>
      <c r="D26" s="31">
        <f t="shared" ref="D26:N26" si="8">SUM(D27:D27)</f>
        <v>241490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6"/>
        <v>241490</v>
      </c>
      <c r="P26" s="43">
        <f t="shared" si="2"/>
        <v>20.505222042965102</v>
      </c>
      <c r="Q26" s="10"/>
    </row>
    <row r="27" spans="1:17">
      <c r="A27" s="12"/>
      <c r="B27" s="44">
        <v>569</v>
      </c>
      <c r="C27" s="20" t="s">
        <v>39</v>
      </c>
      <c r="D27" s="46">
        <v>241490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2" si="9">SUM(D27:N27)</f>
        <v>241490</v>
      </c>
      <c r="P27" s="47">
        <f t="shared" si="2"/>
        <v>20.505222042965102</v>
      </c>
      <c r="Q27" s="9"/>
    </row>
    <row r="28" spans="1:17" ht="15.75">
      <c r="A28" s="28" t="s">
        <v>40</v>
      </c>
      <c r="B28" s="29"/>
      <c r="C28" s="30"/>
      <c r="D28" s="31">
        <f t="shared" ref="D28:N28" si="10">SUM(D29:D32)</f>
        <v>2877024</v>
      </c>
      <c r="E28" s="31">
        <f t="shared" si="10"/>
        <v>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2560118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10"/>
        <v>0</v>
      </c>
      <c r="O28" s="31">
        <f>SUM(D28:N28)</f>
        <v>5437142</v>
      </c>
      <c r="P28" s="43">
        <f t="shared" si="2"/>
        <v>461.67462002207691</v>
      </c>
      <c r="Q28" s="9"/>
    </row>
    <row r="29" spans="1:17">
      <c r="A29" s="12"/>
      <c r="B29" s="44">
        <v>571</v>
      </c>
      <c r="C29" s="20" t="s">
        <v>41</v>
      </c>
      <c r="D29" s="46">
        <v>763462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763462</v>
      </c>
      <c r="P29" s="47">
        <f t="shared" si="2"/>
        <v>64.826526280037356</v>
      </c>
      <c r="Q29" s="9"/>
    </row>
    <row r="30" spans="1:17">
      <c r="A30" s="12"/>
      <c r="B30" s="44">
        <v>572</v>
      </c>
      <c r="C30" s="20" t="s">
        <v>42</v>
      </c>
      <c r="D30" s="46">
        <v>1580670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1580670</v>
      </c>
      <c r="P30" s="47">
        <f t="shared" si="2"/>
        <v>134.21669355523477</v>
      </c>
      <c r="Q30" s="9"/>
    </row>
    <row r="31" spans="1:17">
      <c r="A31" s="12"/>
      <c r="B31" s="44">
        <v>575</v>
      </c>
      <c r="C31" s="20" t="s">
        <v>43</v>
      </c>
      <c r="D31" s="46">
        <v>460160</v>
      </c>
      <c r="E31" s="46">
        <v>0</v>
      </c>
      <c r="F31" s="46">
        <v>0</v>
      </c>
      <c r="G31" s="46">
        <v>0</v>
      </c>
      <c r="H31" s="46">
        <v>0</v>
      </c>
      <c r="I31" s="46">
        <v>2560118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3020278</v>
      </c>
      <c r="P31" s="47">
        <f t="shared" si="2"/>
        <v>256.45563386261358</v>
      </c>
      <c r="Q31" s="9"/>
    </row>
    <row r="32" spans="1:17">
      <c r="A32" s="12"/>
      <c r="B32" s="44">
        <v>579</v>
      </c>
      <c r="C32" s="20" t="s">
        <v>44</v>
      </c>
      <c r="D32" s="46">
        <v>72732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72732</v>
      </c>
      <c r="P32" s="47">
        <f t="shared" si="2"/>
        <v>6.17576632419122</v>
      </c>
      <c r="Q32" s="9"/>
    </row>
    <row r="33" spans="1:120" ht="15.75">
      <c r="A33" s="28" t="s">
        <v>47</v>
      </c>
      <c r="B33" s="29"/>
      <c r="C33" s="30"/>
      <c r="D33" s="31">
        <f t="shared" ref="D33:N33" si="11">SUM(D34:D35)</f>
        <v>80000</v>
      </c>
      <c r="E33" s="31">
        <f t="shared" si="11"/>
        <v>0</v>
      </c>
      <c r="F33" s="31">
        <f t="shared" si="11"/>
        <v>0</v>
      </c>
      <c r="G33" s="31">
        <f t="shared" si="11"/>
        <v>298407</v>
      </c>
      <c r="H33" s="31">
        <f t="shared" si="11"/>
        <v>0</v>
      </c>
      <c r="I33" s="31">
        <f t="shared" si="11"/>
        <v>1328902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>SUM(D33:N33)</f>
        <v>1707309</v>
      </c>
      <c r="P33" s="43">
        <f t="shared" si="2"/>
        <v>144.96977158868981</v>
      </c>
      <c r="Q33" s="9"/>
    </row>
    <row r="34" spans="1:120">
      <c r="A34" s="12"/>
      <c r="B34" s="44">
        <v>581</v>
      </c>
      <c r="C34" s="20" t="s">
        <v>95</v>
      </c>
      <c r="D34" s="46">
        <v>80000</v>
      </c>
      <c r="E34" s="46">
        <v>0</v>
      </c>
      <c r="F34" s="46">
        <v>0</v>
      </c>
      <c r="G34" s="46">
        <v>293244</v>
      </c>
      <c r="H34" s="46">
        <v>0</v>
      </c>
      <c r="I34" s="46">
        <v>1213084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1586328</v>
      </c>
      <c r="P34" s="47">
        <f t="shared" si="2"/>
        <v>134.69712150802411</v>
      </c>
      <c r="Q34" s="9"/>
    </row>
    <row r="35" spans="1:120" ht="15.75" thickBot="1">
      <c r="A35" s="12"/>
      <c r="B35" s="44">
        <v>591</v>
      </c>
      <c r="C35" s="20" t="s">
        <v>96</v>
      </c>
      <c r="D35" s="46">
        <v>0</v>
      </c>
      <c r="E35" s="46">
        <v>0</v>
      </c>
      <c r="F35" s="46">
        <v>0</v>
      </c>
      <c r="G35" s="46">
        <v>5163</v>
      </c>
      <c r="H35" s="46">
        <v>0</v>
      </c>
      <c r="I35" s="46">
        <v>115818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120981</v>
      </c>
      <c r="P35" s="47">
        <f t="shared" si="2"/>
        <v>10.272650080665704</v>
      </c>
      <c r="Q35" s="9"/>
    </row>
    <row r="36" spans="1:120" ht="16.5" thickBot="1">
      <c r="A36" s="14" t="s">
        <v>10</v>
      </c>
      <c r="B36" s="23"/>
      <c r="C36" s="22"/>
      <c r="D36" s="15">
        <f>SUM(D5,D12,D16,D21,D24,D26,D28,D33)</f>
        <v>13611515</v>
      </c>
      <c r="E36" s="15">
        <f t="shared" ref="E36:N36" si="12">SUM(E5,E12,E16,E21,E24,E26,E28,E33)</f>
        <v>336716</v>
      </c>
      <c r="F36" s="15">
        <f t="shared" si="12"/>
        <v>0</v>
      </c>
      <c r="G36" s="15">
        <f t="shared" si="12"/>
        <v>1371418</v>
      </c>
      <c r="H36" s="15">
        <f t="shared" si="12"/>
        <v>0</v>
      </c>
      <c r="I36" s="15">
        <f t="shared" si="12"/>
        <v>13298348</v>
      </c>
      <c r="J36" s="15">
        <f t="shared" si="12"/>
        <v>0</v>
      </c>
      <c r="K36" s="15">
        <f t="shared" si="12"/>
        <v>1877265</v>
      </c>
      <c r="L36" s="15">
        <f t="shared" si="12"/>
        <v>0</v>
      </c>
      <c r="M36" s="15">
        <f t="shared" si="12"/>
        <v>0</v>
      </c>
      <c r="N36" s="15">
        <f t="shared" si="12"/>
        <v>0</v>
      </c>
      <c r="O36" s="15">
        <f>SUM(D36:N36)</f>
        <v>30495262</v>
      </c>
      <c r="P36" s="37">
        <f t="shared" si="2"/>
        <v>2589.3913560329456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97</v>
      </c>
      <c r="N38" s="163"/>
      <c r="O38" s="163"/>
      <c r="P38" s="41">
        <v>11777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2284362</v>
      </c>
      <c r="E5" s="26">
        <f t="shared" si="0"/>
        <v>0</v>
      </c>
      <c r="F5" s="26">
        <f t="shared" si="0"/>
        <v>0</v>
      </c>
      <c r="G5" s="26">
        <f t="shared" si="0"/>
        <v>54793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920785</v>
      </c>
      <c r="L5" s="26">
        <f t="shared" si="0"/>
        <v>0</v>
      </c>
      <c r="M5" s="26">
        <f t="shared" si="0"/>
        <v>0</v>
      </c>
      <c r="N5" s="27">
        <f t="shared" ref="N5:N20" si="1">SUM(D5:M5)</f>
        <v>3259940</v>
      </c>
      <c r="O5" s="32">
        <f t="shared" ref="O5:O36" si="2">(N5/O$38)</f>
        <v>258.76647086839182</v>
      </c>
      <c r="P5" s="6"/>
    </row>
    <row r="6" spans="1:133">
      <c r="A6" s="12"/>
      <c r="B6" s="44">
        <v>511</v>
      </c>
      <c r="C6" s="20" t="s">
        <v>19</v>
      </c>
      <c r="D6" s="46">
        <v>123399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123399</v>
      </c>
      <c r="O6" s="47">
        <f t="shared" si="2"/>
        <v>9.7951262105096042</v>
      </c>
      <c r="P6" s="9"/>
    </row>
    <row r="7" spans="1:133">
      <c r="A7" s="12"/>
      <c r="B7" s="44">
        <v>512</v>
      </c>
      <c r="C7" s="20" t="s">
        <v>20</v>
      </c>
      <c r="D7" s="46">
        <v>597417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597417</v>
      </c>
      <c r="O7" s="47">
        <f t="shared" si="2"/>
        <v>47.421574853151292</v>
      </c>
      <c r="P7" s="9"/>
    </row>
    <row r="8" spans="1:133">
      <c r="A8" s="12"/>
      <c r="B8" s="44">
        <v>513</v>
      </c>
      <c r="C8" s="20" t="s">
        <v>21</v>
      </c>
      <c r="D8" s="46">
        <v>627048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627048</v>
      </c>
      <c r="O8" s="47">
        <f t="shared" si="2"/>
        <v>49.773614859501507</v>
      </c>
      <c r="P8" s="9"/>
    </row>
    <row r="9" spans="1:133">
      <c r="A9" s="12"/>
      <c r="B9" s="44">
        <v>514</v>
      </c>
      <c r="C9" s="20" t="s">
        <v>22</v>
      </c>
      <c r="D9" s="46">
        <v>95904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95904</v>
      </c>
      <c r="O9" s="47">
        <f t="shared" si="2"/>
        <v>7.6126369264962692</v>
      </c>
      <c r="P9" s="9"/>
    </row>
    <row r="10" spans="1:133">
      <c r="A10" s="12"/>
      <c r="B10" s="44">
        <v>515</v>
      </c>
      <c r="C10" s="20" t="s">
        <v>23</v>
      </c>
      <c r="D10" s="46">
        <v>260957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260957</v>
      </c>
      <c r="O10" s="47">
        <f t="shared" si="2"/>
        <v>20.714160977933005</v>
      </c>
      <c r="P10" s="9"/>
    </row>
    <row r="11" spans="1:133">
      <c r="A11" s="12"/>
      <c r="B11" s="44">
        <v>519</v>
      </c>
      <c r="C11" s="20" t="s">
        <v>62</v>
      </c>
      <c r="D11" s="46">
        <v>579637</v>
      </c>
      <c r="E11" s="46">
        <v>0</v>
      </c>
      <c r="F11" s="46">
        <v>0</v>
      </c>
      <c r="G11" s="46">
        <v>54793</v>
      </c>
      <c r="H11" s="46">
        <v>0</v>
      </c>
      <c r="I11" s="46">
        <v>0</v>
      </c>
      <c r="J11" s="46">
        <v>0</v>
      </c>
      <c r="K11" s="46">
        <v>920785</v>
      </c>
      <c r="L11" s="46">
        <v>0</v>
      </c>
      <c r="M11" s="46">
        <v>0</v>
      </c>
      <c r="N11" s="46">
        <f t="shared" si="1"/>
        <v>1555215</v>
      </c>
      <c r="O11" s="47">
        <f t="shared" si="2"/>
        <v>123.44935704080012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6410895</v>
      </c>
      <c r="E12" s="31">
        <f t="shared" si="3"/>
        <v>0</v>
      </c>
      <c r="F12" s="31">
        <f t="shared" si="3"/>
        <v>0</v>
      </c>
      <c r="G12" s="31">
        <f t="shared" si="3"/>
        <v>741006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833792</v>
      </c>
      <c r="L12" s="31">
        <f t="shared" si="3"/>
        <v>0</v>
      </c>
      <c r="M12" s="31">
        <f t="shared" si="3"/>
        <v>0</v>
      </c>
      <c r="N12" s="42">
        <f t="shared" si="1"/>
        <v>7985693</v>
      </c>
      <c r="O12" s="43">
        <f t="shared" si="2"/>
        <v>633.88577551992375</v>
      </c>
      <c r="P12" s="10"/>
    </row>
    <row r="13" spans="1:133">
      <c r="A13" s="12"/>
      <c r="B13" s="44">
        <v>521</v>
      </c>
      <c r="C13" s="20" t="s">
        <v>26</v>
      </c>
      <c r="D13" s="46">
        <v>3915586</v>
      </c>
      <c r="E13" s="46">
        <v>0</v>
      </c>
      <c r="F13" s="46">
        <v>0</v>
      </c>
      <c r="G13" s="46">
        <v>517034</v>
      </c>
      <c r="H13" s="46">
        <v>0</v>
      </c>
      <c r="I13" s="46">
        <v>0</v>
      </c>
      <c r="J13" s="46">
        <v>0</v>
      </c>
      <c r="K13" s="46">
        <v>641080</v>
      </c>
      <c r="L13" s="46">
        <v>0</v>
      </c>
      <c r="M13" s="46">
        <v>0</v>
      </c>
      <c r="N13" s="46">
        <f t="shared" si="1"/>
        <v>5073700</v>
      </c>
      <c r="O13" s="47">
        <f t="shared" si="2"/>
        <v>402.73852992538497</v>
      </c>
      <c r="P13" s="9"/>
    </row>
    <row r="14" spans="1:133">
      <c r="A14" s="12"/>
      <c r="B14" s="44">
        <v>522</v>
      </c>
      <c r="C14" s="20" t="s">
        <v>27</v>
      </c>
      <c r="D14" s="46">
        <v>1947068</v>
      </c>
      <c r="E14" s="46">
        <v>0</v>
      </c>
      <c r="F14" s="46">
        <v>0</v>
      </c>
      <c r="G14" s="46">
        <v>223972</v>
      </c>
      <c r="H14" s="46">
        <v>0</v>
      </c>
      <c r="I14" s="46">
        <v>0</v>
      </c>
      <c r="J14" s="46">
        <v>0</v>
      </c>
      <c r="K14" s="46">
        <v>192712</v>
      </c>
      <c r="L14" s="46">
        <v>0</v>
      </c>
      <c r="M14" s="46">
        <v>0</v>
      </c>
      <c r="N14" s="46">
        <f t="shared" si="1"/>
        <v>2363752</v>
      </c>
      <c r="O14" s="47">
        <f t="shared" si="2"/>
        <v>187.62914748372756</v>
      </c>
      <c r="P14" s="9"/>
    </row>
    <row r="15" spans="1:133">
      <c r="A15" s="12"/>
      <c r="B15" s="44">
        <v>524</v>
      </c>
      <c r="C15" s="20" t="s">
        <v>28</v>
      </c>
      <c r="D15" s="46">
        <v>548241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548241</v>
      </c>
      <c r="O15" s="47">
        <f t="shared" si="2"/>
        <v>43.518098110811238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597804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9111280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9709084</v>
      </c>
      <c r="O16" s="43">
        <f t="shared" si="2"/>
        <v>770.68455310366721</v>
      </c>
      <c r="P16" s="10"/>
    </row>
    <row r="17" spans="1:16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2381896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2381896</v>
      </c>
      <c r="O17" s="47">
        <f t="shared" si="2"/>
        <v>189.06937609144308</v>
      </c>
      <c r="P17" s="9"/>
    </row>
    <row r="18" spans="1:16">
      <c r="A18" s="12"/>
      <c r="B18" s="44">
        <v>536</v>
      </c>
      <c r="C18" s="20" t="s">
        <v>64</v>
      </c>
      <c r="D18" s="46">
        <v>141395</v>
      </c>
      <c r="E18" s="46">
        <v>0</v>
      </c>
      <c r="F18" s="46">
        <v>0</v>
      </c>
      <c r="G18" s="46">
        <v>0</v>
      </c>
      <c r="H18" s="46">
        <v>0</v>
      </c>
      <c r="I18" s="46">
        <v>6158266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6299661</v>
      </c>
      <c r="O18" s="47">
        <f t="shared" si="2"/>
        <v>500.05246864581682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571118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571118</v>
      </c>
      <c r="O19" s="47">
        <f t="shared" si="2"/>
        <v>45.334021273217971</v>
      </c>
      <c r="P19" s="9"/>
    </row>
    <row r="20" spans="1:16">
      <c r="A20" s="12"/>
      <c r="B20" s="44">
        <v>539</v>
      </c>
      <c r="C20" s="20" t="s">
        <v>79</v>
      </c>
      <c r="D20" s="46">
        <v>456409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456409</v>
      </c>
      <c r="O20" s="47">
        <f t="shared" si="2"/>
        <v>36.228687093189393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SUM(D22:D23)</f>
        <v>796486</v>
      </c>
      <c r="E21" s="31">
        <f t="shared" si="5"/>
        <v>0</v>
      </c>
      <c r="F21" s="31">
        <f t="shared" si="5"/>
        <v>0</v>
      </c>
      <c r="G21" s="31">
        <f t="shared" si="5"/>
        <v>495232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1291718</v>
      </c>
      <c r="O21" s="43">
        <f t="shared" si="2"/>
        <v>102.53357675821559</v>
      </c>
      <c r="P21" s="10"/>
    </row>
    <row r="22" spans="1:16">
      <c r="A22" s="12"/>
      <c r="B22" s="44">
        <v>541</v>
      </c>
      <c r="C22" s="20" t="s">
        <v>66</v>
      </c>
      <c r="D22" s="46">
        <v>689709</v>
      </c>
      <c r="E22" s="46">
        <v>0</v>
      </c>
      <c r="F22" s="46">
        <v>0</v>
      </c>
      <c r="G22" s="46">
        <v>495232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1184941</v>
      </c>
      <c r="O22" s="47">
        <f t="shared" si="2"/>
        <v>94.057866327988563</v>
      </c>
      <c r="P22" s="9"/>
    </row>
    <row r="23" spans="1:16">
      <c r="A23" s="12"/>
      <c r="B23" s="44">
        <v>549</v>
      </c>
      <c r="C23" s="20" t="s">
        <v>67</v>
      </c>
      <c r="D23" s="46">
        <v>106777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106777</v>
      </c>
      <c r="O23" s="47">
        <f t="shared" si="2"/>
        <v>8.4757104302270196</v>
      </c>
      <c r="P23" s="9"/>
    </row>
    <row r="24" spans="1:16" ht="15.75">
      <c r="A24" s="28" t="s">
        <v>36</v>
      </c>
      <c r="B24" s="29"/>
      <c r="C24" s="30"/>
      <c r="D24" s="31">
        <f t="shared" ref="D24:M24" si="7">SUM(D25:D25)</f>
        <v>0</v>
      </c>
      <c r="E24" s="31">
        <f t="shared" si="7"/>
        <v>490086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490086</v>
      </c>
      <c r="O24" s="43">
        <f t="shared" si="2"/>
        <v>38.901889188760123</v>
      </c>
      <c r="P24" s="10"/>
    </row>
    <row r="25" spans="1:16">
      <c r="A25" s="13"/>
      <c r="B25" s="45">
        <v>559</v>
      </c>
      <c r="C25" s="21" t="s">
        <v>37</v>
      </c>
      <c r="D25" s="46">
        <v>0</v>
      </c>
      <c r="E25" s="46">
        <v>490086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490086</v>
      </c>
      <c r="O25" s="47">
        <f t="shared" si="2"/>
        <v>38.901889188760123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SUM(D27:D27)</f>
        <v>250068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250068</v>
      </c>
      <c r="O26" s="43">
        <f t="shared" si="2"/>
        <v>19.849817431338309</v>
      </c>
      <c r="P26" s="10"/>
    </row>
    <row r="27" spans="1:16">
      <c r="A27" s="12"/>
      <c r="B27" s="44">
        <v>569</v>
      </c>
      <c r="C27" s="20" t="s">
        <v>39</v>
      </c>
      <c r="D27" s="46">
        <v>250068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9">SUM(D27:M27)</f>
        <v>250068</v>
      </c>
      <c r="O27" s="47">
        <f t="shared" si="2"/>
        <v>19.849817431338309</v>
      </c>
      <c r="P27" s="9"/>
    </row>
    <row r="28" spans="1:16" ht="15.75">
      <c r="A28" s="28" t="s">
        <v>40</v>
      </c>
      <c r="B28" s="29"/>
      <c r="C28" s="30"/>
      <c r="D28" s="31">
        <f t="shared" ref="D28:M28" si="10">SUM(D29:D32)</f>
        <v>2926480</v>
      </c>
      <c r="E28" s="31">
        <f t="shared" si="10"/>
        <v>0</v>
      </c>
      <c r="F28" s="31">
        <f t="shared" si="10"/>
        <v>0</v>
      </c>
      <c r="G28" s="31">
        <f t="shared" si="10"/>
        <v>94533</v>
      </c>
      <c r="H28" s="31">
        <f t="shared" si="10"/>
        <v>0</v>
      </c>
      <c r="I28" s="31">
        <f t="shared" si="10"/>
        <v>2105441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>SUM(D28:M28)</f>
        <v>5126454</v>
      </c>
      <c r="O28" s="43">
        <f t="shared" si="2"/>
        <v>406.9260200031751</v>
      </c>
      <c r="P28" s="9"/>
    </row>
    <row r="29" spans="1:16">
      <c r="A29" s="12"/>
      <c r="B29" s="44">
        <v>571</v>
      </c>
      <c r="C29" s="20" t="s">
        <v>41</v>
      </c>
      <c r="D29" s="46">
        <v>705913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705913</v>
      </c>
      <c r="O29" s="47">
        <f t="shared" si="2"/>
        <v>56.033735513573582</v>
      </c>
      <c r="P29" s="9"/>
    </row>
    <row r="30" spans="1:16">
      <c r="A30" s="12"/>
      <c r="B30" s="44">
        <v>572</v>
      </c>
      <c r="C30" s="20" t="s">
        <v>68</v>
      </c>
      <c r="D30" s="46">
        <v>1597029</v>
      </c>
      <c r="E30" s="46">
        <v>0</v>
      </c>
      <c r="F30" s="46">
        <v>0</v>
      </c>
      <c r="G30" s="46">
        <v>70364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1667393</v>
      </c>
      <c r="O30" s="47">
        <f t="shared" si="2"/>
        <v>132.35378631528815</v>
      </c>
      <c r="P30" s="9"/>
    </row>
    <row r="31" spans="1:16">
      <c r="A31" s="12"/>
      <c r="B31" s="44">
        <v>575</v>
      </c>
      <c r="C31" s="20" t="s">
        <v>69</v>
      </c>
      <c r="D31" s="46">
        <v>559559</v>
      </c>
      <c r="E31" s="46">
        <v>0</v>
      </c>
      <c r="F31" s="46">
        <v>0</v>
      </c>
      <c r="G31" s="46">
        <v>24169</v>
      </c>
      <c r="H31" s="46">
        <v>0</v>
      </c>
      <c r="I31" s="46">
        <v>2105441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2689169</v>
      </c>
      <c r="O31" s="47">
        <f t="shared" si="2"/>
        <v>213.45999364978567</v>
      </c>
      <c r="P31" s="9"/>
    </row>
    <row r="32" spans="1:16">
      <c r="A32" s="12"/>
      <c r="B32" s="44">
        <v>579</v>
      </c>
      <c r="C32" s="20" t="s">
        <v>44</v>
      </c>
      <c r="D32" s="46">
        <v>63979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63979</v>
      </c>
      <c r="O32" s="47">
        <f t="shared" si="2"/>
        <v>5.0785045245277027</v>
      </c>
      <c r="P32" s="9"/>
    </row>
    <row r="33" spans="1:119" ht="15.75">
      <c r="A33" s="28" t="s">
        <v>70</v>
      </c>
      <c r="B33" s="29"/>
      <c r="C33" s="30"/>
      <c r="D33" s="31">
        <f t="shared" ref="D33:M33" si="11">SUM(D34:D35)</f>
        <v>0</v>
      </c>
      <c r="E33" s="31">
        <f t="shared" si="11"/>
        <v>0</v>
      </c>
      <c r="F33" s="31">
        <f t="shared" si="11"/>
        <v>0</v>
      </c>
      <c r="G33" s="31">
        <f t="shared" si="11"/>
        <v>379387</v>
      </c>
      <c r="H33" s="31">
        <f t="shared" si="11"/>
        <v>0</v>
      </c>
      <c r="I33" s="31">
        <f t="shared" si="11"/>
        <v>1105696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1485083</v>
      </c>
      <c r="O33" s="43">
        <f t="shared" si="2"/>
        <v>117.88244165740593</v>
      </c>
      <c r="P33" s="9"/>
    </row>
    <row r="34" spans="1:119">
      <c r="A34" s="12"/>
      <c r="B34" s="44">
        <v>581</v>
      </c>
      <c r="C34" s="20" t="s">
        <v>71</v>
      </c>
      <c r="D34" s="46">
        <v>0</v>
      </c>
      <c r="E34" s="46">
        <v>0</v>
      </c>
      <c r="F34" s="46">
        <v>0</v>
      </c>
      <c r="G34" s="46">
        <v>366159</v>
      </c>
      <c r="H34" s="46">
        <v>0</v>
      </c>
      <c r="I34" s="46">
        <v>1029635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1395794</v>
      </c>
      <c r="O34" s="47">
        <f t="shared" si="2"/>
        <v>110.79488807747262</v>
      </c>
      <c r="P34" s="9"/>
    </row>
    <row r="35" spans="1:119" ht="15.75" thickBot="1">
      <c r="A35" s="12"/>
      <c r="B35" s="44">
        <v>591</v>
      </c>
      <c r="C35" s="20" t="s">
        <v>80</v>
      </c>
      <c r="D35" s="46">
        <v>0</v>
      </c>
      <c r="E35" s="46">
        <v>0</v>
      </c>
      <c r="F35" s="46">
        <v>0</v>
      </c>
      <c r="G35" s="46">
        <v>13228</v>
      </c>
      <c r="H35" s="46">
        <v>0</v>
      </c>
      <c r="I35" s="46">
        <v>76061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89289</v>
      </c>
      <c r="O35" s="47">
        <f t="shared" si="2"/>
        <v>7.0875535799333225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2">SUM(D5,D12,D16,D21,D24,D26,D28,D33)</f>
        <v>13266095</v>
      </c>
      <c r="E36" s="15">
        <f t="shared" si="12"/>
        <v>490086</v>
      </c>
      <c r="F36" s="15">
        <f t="shared" si="12"/>
        <v>0</v>
      </c>
      <c r="G36" s="15">
        <f t="shared" si="12"/>
        <v>1764951</v>
      </c>
      <c r="H36" s="15">
        <f t="shared" si="12"/>
        <v>0</v>
      </c>
      <c r="I36" s="15">
        <f t="shared" si="12"/>
        <v>12322417</v>
      </c>
      <c r="J36" s="15">
        <f t="shared" si="12"/>
        <v>0</v>
      </c>
      <c r="K36" s="15">
        <f t="shared" si="12"/>
        <v>1754577</v>
      </c>
      <c r="L36" s="15">
        <f t="shared" si="12"/>
        <v>0</v>
      </c>
      <c r="M36" s="15">
        <f t="shared" si="12"/>
        <v>0</v>
      </c>
      <c r="N36" s="15">
        <f>SUM(D36:M36)</f>
        <v>29598126</v>
      </c>
      <c r="O36" s="37">
        <f t="shared" si="2"/>
        <v>2349.4305445308778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90</v>
      </c>
      <c r="M38" s="163"/>
      <c r="N38" s="163"/>
      <c r="O38" s="41">
        <v>12598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2123814</v>
      </c>
      <c r="E5" s="26">
        <f t="shared" si="0"/>
        <v>0</v>
      </c>
      <c r="F5" s="26">
        <f t="shared" si="0"/>
        <v>0</v>
      </c>
      <c r="G5" s="26">
        <f t="shared" si="0"/>
        <v>199396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887988</v>
      </c>
      <c r="L5" s="26">
        <f t="shared" si="0"/>
        <v>0</v>
      </c>
      <c r="M5" s="26">
        <f t="shared" si="0"/>
        <v>0</v>
      </c>
      <c r="N5" s="27">
        <f t="shared" ref="N5:N20" si="1">SUM(D5:M5)</f>
        <v>3211198</v>
      </c>
      <c r="O5" s="32">
        <f t="shared" ref="O5:O37" si="2">(N5/O$39)</f>
        <v>255.18102352193262</v>
      </c>
      <c r="P5" s="6"/>
    </row>
    <row r="6" spans="1:133">
      <c r="A6" s="12"/>
      <c r="B6" s="44">
        <v>511</v>
      </c>
      <c r="C6" s="20" t="s">
        <v>19</v>
      </c>
      <c r="D6" s="46">
        <v>106109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106109</v>
      </c>
      <c r="O6" s="47">
        <f t="shared" si="2"/>
        <v>8.4320565797838523</v>
      </c>
      <c r="P6" s="9"/>
    </row>
    <row r="7" spans="1:133">
      <c r="A7" s="12"/>
      <c r="B7" s="44">
        <v>512</v>
      </c>
      <c r="C7" s="20" t="s">
        <v>20</v>
      </c>
      <c r="D7" s="46">
        <v>511542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511542</v>
      </c>
      <c r="O7" s="47">
        <f t="shared" si="2"/>
        <v>40.650190718372535</v>
      </c>
      <c r="P7" s="9"/>
    </row>
    <row r="8" spans="1:133">
      <c r="A8" s="12"/>
      <c r="B8" s="44">
        <v>513</v>
      </c>
      <c r="C8" s="20" t="s">
        <v>21</v>
      </c>
      <c r="D8" s="46">
        <v>567479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567479</v>
      </c>
      <c r="O8" s="47">
        <f t="shared" si="2"/>
        <v>45.09527972027972</v>
      </c>
      <c r="P8" s="9"/>
    </row>
    <row r="9" spans="1:133">
      <c r="A9" s="12"/>
      <c r="B9" s="44">
        <v>514</v>
      </c>
      <c r="C9" s="20" t="s">
        <v>22</v>
      </c>
      <c r="D9" s="46">
        <v>98348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98348</v>
      </c>
      <c r="O9" s="47">
        <f t="shared" si="2"/>
        <v>7.8153210425937703</v>
      </c>
      <c r="P9" s="9"/>
    </row>
    <row r="10" spans="1:133">
      <c r="A10" s="12"/>
      <c r="B10" s="44">
        <v>515</v>
      </c>
      <c r="C10" s="20" t="s">
        <v>23</v>
      </c>
      <c r="D10" s="46">
        <v>257821</v>
      </c>
      <c r="E10" s="46">
        <v>0</v>
      </c>
      <c r="F10" s="46">
        <v>0</v>
      </c>
      <c r="G10" s="46">
        <v>17386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275207</v>
      </c>
      <c r="O10" s="47">
        <f t="shared" si="2"/>
        <v>21.869596312778132</v>
      </c>
      <c r="P10" s="9"/>
    </row>
    <row r="11" spans="1:133">
      <c r="A11" s="12"/>
      <c r="B11" s="44">
        <v>519</v>
      </c>
      <c r="C11" s="20" t="s">
        <v>62</v>
      </c>
      <c r="D11" s="46">
        <v>582515</v>
      </c>
      <c r="E11" s="46">
        <v>0</v>
      </c>
      <c r="F11" s="46">
        <v>0</v>
      </c>
      <c r="G11" s="46">
        <v>182010</v>
      </c>
      <c r="H11" s="46">
        <v>0</v>
      </c>
      <c r="I11" s="46">
        <v>0</v>
      </c>
      <c r="J11" s="46">
        <v>0</v>
      </c>
      <c r="K11" s="46">
        <v>887988</v>
      </c>
      <c r="L11" s="46">
        <v>0</v>
      </c>
      <c r="M11" s="46">
        <v>0</v>
      </c>
      <c r="N11" s="46">
        <f t="shared" si="1"/>
        <v>1652513</v>
      </c>
      <c r="O11" s="47">
        <f t="shared" si="2"/>
        <v>131.3185791481246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5975646</v>
      </c>
      <c r="E12" s="31">
        <f t="shared" si="3"/>
        <v>0</v>
      </c>
      <c r="F12" s="31">
        <f t="shared" si="3"/>
        <v>0</v>
      </c>
      <c r="G12" s="31">
        <f t="shared" si="3"/>
        <v>355605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928125</v>
      </c>
      <c r="L12" s="31">
        <f t="shared" si="3"/>
        <v>0</v>
      </c>
      <c r="M12" s="31">
        <f t="shared" si="3"/>
        <v>0</v>
      </c>
      <c r="N12" s="42">
        <f t="shared" si="1"/>
        <v>7259376</v>
      </c>
      <c r="O12" s="43">
        <f t="shared" si="2"/>
        <v>576.87349014621736</v>
      </c>
      <c r="P12" s="10"/>
    </row>
    <row r="13" spans="1:133">
      <c r="A13" s="12"/>
      <c r="B13" s="44">
        <v>521</v>
      </c>
      <c r="C13" s="20" t="s">
        <v>26</v>
      </c>
      <c r="D13" s="46">
        <v>3921084</v>
      </c>
      <c r="E13" s="46">
        <v>0</v>
      </c>
      <c r="F13" s="46">
        <v>0</v>
      </c>
      <c r="G13" s="46">
        <v>245470</v>
      </c>
      <c r="H13" s="46">
        <v>0</v>
      </c>
      <c r="I13" s="46">
        <v>0</v>
      </c>
      <c r="J13" s="46">
        <v>0</v>
      </c>
      <c r="K13" s="46">
        <v>740251</v>
      </c>
      <c r="L13" s="46">
        <v>0</v>
      </c>
      <c r="M13" s="46">
        <v>0</v>
      </c>
      <c r="N13" s="46">
        <f t="shared" si="1"/>
        <v>4906805</v>
      </c>
      <c r="O13" s="47">
        <f t="shared" si="2"/>
        <v>389.92410998092816</v>
      </c>
      <c r="P13" s="9"/>
    </row>
    <row r="14" spans="1:133">
      <c r="A14" s="12"/>
      <c r="B14" s="44">
        <v>522</v>
      </c>
      <c r="C14" s="20" t="s">
        <v>27</v>
      </c>
      <c r="D14" s="46">
        <v>1571487</v>
      </c>
      <c r="E14" s="46">
        <v>0</v>
      </c>
      <c r="F14" s="46">
        <v>0</v>
      </c>
      <c r="G14" s="46">
        <v>110135</v>
      </c>
      <c r="H14" s="46">
        <v>0</v>
      </c>
      <c r="I14" s="46">
        <v>0</v>
      </c>
      <c r="J14" s="46">
        <v>0</v>
      </c>
      <c r="K14" s="46">
        <v>187874</v>
      </c>
      <c r="L14" s="46">
        <v>0</v>
      </c>
      <c r="M14" s="46">
        <v>0</v>
      </c>
      <c r="N14" s="46">
        <f t="shared" si="1"/>
        <v>1869496</v>
      </c>
      <c r="O14" s="47">
        <f t="shared" si="2"/>
        <v>148.56134774316592</v>
      </c>
      <c r="P14" s="9"/>
    </row>
    <row r="15" spans="1:133">
      <c r="A15" s="12"/>
      <c r="B15" s="44">
        <v>524</v>
      </c>
      <c r="C15" s="20" t="s">
        <v>28</v>
      </c>
      <c r="D15" s="46">
        <v>483075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483075</v>
      </c>
      <c r="O15" s="47">
        <f t="shared" si="2"/>
        <v>38.388032422123331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560569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10366848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10927417</v>
      </c>
      <c r="O16" s="43">
        <f t="shared" si="2"/>
        <v>868.35799427844881</v>
      </c>
      <c r="P16" s="10"/>
    </row>
    <row r="17" spans="1:16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2200550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2200550</v>
      </c>
      <c r="O17" s="47">
        <f t="shared" si="2"/>
        <v>174.86888111888112</v>
      </c>
      <c r="P17" s="9"/>
    </row>
    <row r="18" spans="1:16">
      <c r="A18" s="12"/>
      <c r="B18" s="44">
        <v>536</v>
      </c>
      <c r="C18" s="20" t="s">
        <v>64</v>
      </c>
      <c r="D18" s="46">
        <v>124333</v>
      </c>
      <c r="E18" s="46">
        <v>0</v>
      </c>
      <c r="F18" s="46">
        <v>0</v>
      </c>
      <c r="G18" s="46">
        <v>0</v>
      </c>
      <c r="H18" s="46">
        <v>0</v>
      </c>
      <c r="I18" s="46">
        <v>7469443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7593776</v>
      </c>
      <c r="O18" s="47">
        <f t="shared" si="2"/>
        <v>603.44691671964404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696855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696855</v>
      </c>
      <c r="O19" s="47">
        <f t="shared" si="2"/>
        <v>55.376271455816912</v>
      </c>
      <c r="P19" s="9"/>
    </row>
    <row r="20" spans="1:16">
      <c r="A20" s="12"/>
      <c r="B20" s="44">
        <v>539</v>
      </c>
      <c r="C20" s="20" t="s">
        <v>79</v>
      </c>
      <c r="D20" s="46">
        <v>436236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436236</v>
      </c>
      <c r="O20" s="47">
        <f t="shared" si="2"/>
        <v>34.665924984106802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SUM(D22:D23)</f>
        <v>864801</v>
      </c>
      <c r="E21" s="31">
        <f t="shared" si="5"/>
        <v>0</v>
      </c>
      <c r="F21" s="31">
        <f t="shared" si="5"/>
        <v>0</v>
      </c>
      <c r="G21" s="31">
        <f t="shared" si="5"/>
        <v>899319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1764120</v>
      </c>
      <c r="O21" s="43">
        <f t="shared" si="2"/>
        <v>140.18753973299428</v>
      </c>
      <c r="P21" s="10"/>
    </row>
    <row r="22" spans="1:16">
      <c r="A22" s="12"/>
      <c r="B22" s="44">
        <v>541</v>
      </c>
      <c r="C22" s="20" t="s">
        <v>66</v>
      </c>
      <c r="D22" s="46">
        <v>745573</v>
      </c>
      <c r="E22" s="46">
        <v>0</v>
      </c>
      <c r="F22" s="46">
        <v>0</v>
      </c>
      <c r="G22" s="46">
        <v>899319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1644892</v>
      </c>
      <c r="O22" s="47">
        <f t="shared" si="2"/>
        <v>130.7129688493325</v>
      </c>
      <c r="P22" s="9"/>
    </row>
    <row r="23" spans="1:16">
      <c r="A23" s="12"/>
      <c r="B23" s="44">
        <v>549</v>
      </c>
      <c r="C23" s="20" t="s">
        <v>67</v>
      </c>
      <c r="D23" s="46">
        <v>119228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119228</v>
      </c>
      <c r="O23" s="47">
        <f t="shared" si="2"/>
        <v>9.4745708836617926</v>
      </c>
      <c r="P23" s="9"/>
    </row>
    <row r="24" spans="1:16" ht="15.75">
      <c r="A24" s="28" t="s">
        <v>36</v>
      </c>
      <c r="B24" s="29"/>
      <c r="C24" s="30"/>
      <c r="D24" s="31">
        <f t="shared" ref="D24:M24" si="7">SUM(D25:D25)</f>
        <v>0</v>
      </c>
      <c r="E24" s="31">
        <f t="shared" si="7"/>
        <v>321354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321354</v>
      </c>
      <c r="O24" s="43">
        <f t="shared" si="2"/>
        <v>25.536713286713287</v>
      </c>
      <c r="P24" s="10"/>
    </row>
    <row r="25" spans="1:16">
      <c r="A25" s="13"/>
      <c r="B25" s="45">
        <v>559</v>
      </c>
      <c r="C25" s="21" t="s">
        <v>37</v>
      </c>
      <c r="D25" s="46">
        <v>0</v>
      </c>
      <c r="E25" s="46">
        <v>321354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321354</v>
      </c>
      <c r="O25" s="47">
        <f t="shared" si="2"/>
        <v>25.536713286713287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SUM(D27:D27)</f>
        <v>280944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280944</v>
      </c>
      <c r="O26" s="43">
        <f t="shared" si="2"/>
        <v>22.325492689129053</v>
      </c>
      <c r="P26" s="10"/>
    </row>
    <row r="27" spans="1:16">
      <c r="A27" s="12"/>
      <c r="B27" s="44">
        <v>569</v>
      </c>
      <c r="C27" s="20" t="s">
        <v>39</v>
      </c>
      <c r="D27" s="46">
        <v>280944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9">SUM(D27:M27)</f>
        <v>280944</v>
      </c>
      <c r="O27" s="47">
        <f t="shared" si="2"/>
        <v>22.325492689129053</v>
      </c>
      <c r="P27" s="9"/>
    </row>
    <row r="28" spans="1:16" ht="15.75">
      <c r="A28" s="28" t="s">
        <v>40</v>
      </c>
      <c r="B28" s="29"/>
      <c r="C28" s="30"/>
      <c r="D28" s="31">
        <f t="shared" ref="D28:M28" si="10">SUM(D29:D32)</f>
        <v>2858929</v>
      </c>
      <c r="E28" s="31">
        <f t="shared" si="10"/>
        <v>0</v>
      </c>
      <c r="F28" s="31">
        <f t="shared" si="10"/>
        <v>0</v>
      </c>
      <c r="G28" s="31">
        <f t="shared" si="10"/>
        <v>55095</v>
      </c>
      <c r="H28" s="31">
        <f t="shared" si="10"/>
        <v>0</v>
      </c>
      <c r="I28" s="31">
        <f t="shared" si="10"/>
        <v>2004950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>SUM(D28:M28)</f>
        <v>4918974</v>
      </c>
      <c r="O28" s="43">
        <f t="shared" si="2"/>
        <v>390.89113159567705</v>
      </c>
      <c r="P28" s="9"/>
    </row>
    <row r="29" spans="1:16">
      <c r="A29" s="12"/>
      <c r="B29" s="44">
        <v>571</v>
      </c>
      <c r="C29" s="20" t="s">
        <v>41</v>
      </c>
      <c r="D29" s="46">
        <v>649799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649799</v>
      </c>
      <c r="O29" s="47">
        <f t="shared" si="2"/>
        <v>51.636919898283537</v>
      </c>
      <c r="P29" s="9"/>
    </row>
    <row r="30" spans="1:16">
      <c r="A30" s="12"/>
      <c r="B30" s="44">
        <v>572</v>
      </c>
      <c r="C30" s="20" t="s">
        <v>68</v>
      </c>
      <c r="D30" s="46">
        <v>1486577</v>
      </c>
      <c r="E30" s="46">
        <v>0</v>
      </c>
      <c r="F30" s="46">
        <v>0</v>
      </c>
      <c r="G30" s="46">
        <v>53200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1539777</v>
      </c>
      <c r="O30" s="47">
        <f t="shared" si="2"/>
        <v>122.35990146217419</v>
      </c>
      <c r="P30" s="9"/>
    </row>
    <row r="31" spans="1:16">
      <c r="A31" s="12"/>
      <c r="B31" s="44">
        <v>575</v>
      </c>
      <c r="C31" s="20" t="s">
        <v>69</v>
      </c>
      <c r="D31" s="46">
        <v>653617</v>
      </c>
      <c r="E31" s="46">
        <v>0</v>
      </c>
      <c r="F31" s="46">
        <v>0</v>
      </c>
      <c r="G31" s="46">
        <v>1895</v>
      </c>
      <c r="H31" s="46">
        <v>0</v>
      </c>
      <c r="I31" s="46">
        <v>2004950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2660462</v>
      </c>
      <c r="O31" s="47">
        <f t="shared" si="2"/>
        <v>211.41624284806102</v>
      </c>
      <c r="P31" s="9"/>
    </row>
    <row r="32" spans="1:16">
      <c r="A32" s="12"/>
      <c r="B32" s="44">
        <v>579</v>
      </c>
      <c r="C32" s="20" t="s">
        <v>44</v>
      </c>
      <c r="D32" s="46">
        <v>68936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68936</v>
      </c>
      <c r="O32" s="47">
        <f t="shared" si="2"/>
        <v>5.4780673871582959</v>
      </c>
      <c r="P32" s="9"/>
    </row>
    <row r="33" spans="1:119" ht="15.75">
      <c r="A33" s="28" t="s">
        <v>70</v>
      </c>
      <c r="B33" s="29"/>
      <c r="C33" s="30"/>
      <c r="D33" s="31">
        <f t="shared" ref="D33:M33" si="11">SUM(D34:D36)</f>
        <v>674000</v>
      </c>
      <c r="E33" s="31">
        <f t="shared" si="11"/>
        <v>0</v>
      </c>
      <c r="F33" s="31">
        <f t="shared" si="11"/>
        <v>0</v>
      </c>
      <c r="G33" s="31">
        <f t="shared" si="11"/>
        <v>358755</v>
      </c>
      <c r="H33" s="31">
        <f t="shared" si="11"/>
        <v>0</v>
      </c>
      <c r="I33" s="31">
        <f t="shared" si="11"/>
        <v>687263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1720018</v>
      </c>
      <c r="O33" s="43">
        <f t="shared" si="2"/>
        <v>136.68293070565798</v>
      </c>
      <c r="P33" s="9"/>
    </row>
    <row r="34" spans="1:119">
      <c r="A34" s="12"/>
      <c r="B34" s="44">
        <v>581</v>
      </c>
      <c r="C34" s="20" t="s">
        <v>71</v>
      </c>
      <c r="D34" s="46">
        <v>674000</v>
      </c>
      <c r="E34" s="46">
        <v>0</v>
      </c>
      <c r="F34" s="46">
        <v>0</v>
      </c>
      <c r="G34" s="46">
        <v>99150</v>
      </c>
      <c r="H34" s="46">
        <v>0</v>
      </c>
      <c r="I34" s="46">
        <v>600720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1373870</v>
      </c>
      <c r="O34" s="47">
        <f t="shared" si="2"/>
        <v>109.17593769866497</v>
      </c>
      <c r="P34" s="9"/>
    </row>
    <row r="35" spans="1:119">
      <c r="A35" s="12"/>
      <c r="B35" s="44">
        <v>584</v>
      </c>
      <c r="C35" s="20" t="s">
        <v>83</v>
      </c>
      <c r="D35" s="46">
        <v>0</v>
      </c>
      <c r="E35" s="46">
        <v>0</v>
      </c>
      <c r="F35" s="46">
        <v>0</v>
      </c>
      <c r="G35" s="46">
        <v>241455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241455</v>
      </c>
      <c r="O35" s="47">
        <f t="shared" si="2"/>
        <v>19.187460267005722</v>
      </c>
      <c r="P35" s="9"/>
    </row>
    <row r="36" spans="1:119" ht="15.75" thickBot="1">
      <c r="A36" s="12"/>
      <c r="B36" s="44">
        <v>591</v>
      </c>
      <c r="C36" s="20" t="s">
        <v>80</v>
      </c>
      <c r="D36" s="46">
        <v>0</v>
      </c>
      <c r="E36" s="46">
        <v>0</v>
      </c>
      <c r="F36" s="46">
        <v>0</v>
      </c>
      <c r="G36" s="46">
        <v>18150</v>
      </c>
      <c r="H36" s="46">
        <v>0</v>
      </c>
      <c r="I36" s="46">
        <v>86543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104693</v>
      </c>
      <c r="O36" s="47">
        <f t="shared" si="2"/>
        <v>8.3195327399872863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2">SUM(D5,D12,D16,D21,D24,D26,D28,D33)</f>
        <v>13338703</v>
      </c>
      <c r="E37" s="15">
        <f t="shared" si="12"/>
        <v>321354</v>
      </c>
      <c r="F37" s="15">
        <f t="shared" si="12"/>
        <v>0</v>
      </c>
      <c r="G37" s="15">
        <f t="shared" si="12"/>
        <v>1868170</v>
      </c>
      <c r="H37" s="15">
        <f t="shared" si="12"/>
        <v>0</v>
      </c>
      <c r="I37" s="15">
        <f t="shared" si="12"/>
        <v>13059061</v>
      </c>
      <c r="J37" s="15">
        <f t="shared" si="12"/>
        <v>0</v>
      </c>
      <c r="K37" s="15">
        <f t="shared" si="12"/>
        <v>1816113</v>
      </c>
      <c r="L37" s="15">
        <f t="shared" si="12"/>
        <v>0</v>
      </c>
      <c r="M37" s="15">
        <f t="shared" si="12"/>
        <v>0</v>
      </c>
      <c r="N37" s="15">
        <f>SUM(D37:M37)</f>
        <v>30403401</v>
      </c>
      <c r="O37" s="37">
        <f t="shared" si="2"/>
        <v>2416.0363159567705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88</v>
      </c>
      <c r="M39" s="163"/>
      <c r="N39" s="163"/>
      <c r="O39" s="41">
        <v>12584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2017310</v>
      </c>
      <c r="E5" s="26">
        <f t="shared" si="0"/>
        <v>0</v>
      </c>
      <c r="F5" s="26">
        <f t="shared" si="0"/>
        <v>0</v>
      </c>
      <c r="G5" s="26">
        <f t="shared" si="0"/>
        <v>198414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832313</v>
      </c>
      <c r="L5" s="26">
        <f t="shared" si="0"/>
        <v>0</v>
      </c>
      <c r="M5" s="26">
        <f t="shared" si="0"/>
        <v>0</v>
      </c>
      <c r="N5" s="27">
        <f t="shared" ref="N5:N20" si="1">SUM(D5:M5)</f>
        <v>3048037</v>
      </c>
      <c r="O5" s="32">
        <f t="shared" ref="O5:O37" si="2">(N5/O$39)</f>
        <v>242.98764349489795</v>
      </c>
      <c r="P5" s="6"/>
    </row>
    <row r="6" spans="1:133">
      <c r="A6" s="12"/>
      <c r="B6" s="44">
        <v>511</v>
      </c>
      <c r="C6" s="20" t="s">
        <v>19</v>
      </c>
      <c r="D6" s="46">
        <v>99324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99324</v>
      </c>
      <c r="O6" s="47">
        <f t="shared" si="2"/>
        <v>7.9180484693877551</v>
      </c>
      <c r="P6" s="9"/>
    </row>
    <row r="7" spans="1:133">
      <c r="A7" s="12"/>
      <c r="B7" s="44">
        <v>512</v>
      </c>
      <c r="C7" s="20" t="s">
        <v>20</v>
      </c>
      <c r="D7" s="46">
        <v>497628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497628</v>
      </c>
      <c r="O7" s="47">
        <f t="shared" si="2"/>
        <v>39.670599489795919</v>
      </c>
      <c r="P7" s="9"/>
    </row>
    <row r="8" spans="1:133">
      <c r="A8" s="12"/>
      <c r="B8" s="44">
        <v>513</v>
      </c>
      <c r="C8" s="20" t="s">
        <v>21</v>
      </c>
      <c r="D8" s="46">
        <v>543858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543858</v>
      </c>
      <c r="O8" s="47">
        <f t="shared" si="2"/>
        <v>43.356026785714285</v>
      </c>
      <c r="P8" s="9"/>
    </row>
    <row r="9" spans="1:133">
      <c r="A9" s="12"/>
      <c r="B9" s="44">
        <v>514</v>
      </c>
      <c r="C9" s="20" t="s">
        <v>22</v>
      </c>
      <c r="D9" s="46">
        <v>90109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90109</v>
      </c>
      <c r="O9" s="47">
        <f t="shared" si="2"/>
        <v>7.1834343112244898</v>
      </c>
      <c r="P9" s="9"/>
    </row>
    <row r="10" spans="1:133">
      <c r="A10" s="12"/>
      <c r="B10" s="44">
        <v>515</v>
      </c>
      <c r="C10" s="20" t="s">
        <v>23</v>
      </c>
      <c r="D10" s="46">
        <v>263807</v>
      </c>
      <c r="E10" s="46">
        <v>0</v>
      </c>
      <c r="F10" s="46">
        <v>0</v>
      </c>
      <c r="G10" s="46">
        <v>105148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368955</v>
      </c>
      <c r="O10" s="47">
        <f t="shared" si="2"/>
        <v>29.412866709183675</v>
      </c>
      <c r="P10" s="9"/>
    </row>
    <row r="11" spans="1:133">
      <c r="A11" s="12"/>
      <c r="B11" s="44">
        <v>519</v>
      </c>
      <c r="C11" s="20" t="s">
        <v>62</v>
      </c>
      <c r="D11" s="46">
        <v>522584</v>
      </c>
      <c r="E11" s="46">
        <v>0</v>
      </c>
      <c r="F11" s="46">
        <v>0</v>
      </c>
      <c r="G11" s="46">
        <v>93266</v>
      </c>
      <c r="H11" s="46">
        <v>0</v>
      </c>
      <c r="I11" s="46">
        <v>0</v>
      </c>
      <c r="J11" s="46">
        <v>0</v>
      </c>
      <c r="K11" s="46">
        <v>832313</v>
      </c>
      <c r="L11" s="46">
        <v>0</v>
      </c>
      <c r="M11" s="46">
        <v>0</v>
      </c>
      <c r="N11" s="46">
        <f t="shared" si="1"/>
        <v>1448163</v>
      </c>
      <c r="O11" s="47">
        <f t="shared" si="2"/>
        <v>115.44666772959184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5703050</v>
      </c>
      <c r="E12" s="31">
        <f t="shared" si="3"/>
        <v>19465</v>
      </c>
      <c r="F12" s="31">
        <f t="shared" si="3"/>
        <v>0</v>
      </c>
      <c r="G12" s="31">
        <f t="shared" si="3"/>
        <v>185012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769972</v>
      </c>
      <c r="L12" s="31">
        <f t="shared" si="3"/>
        <v>0</v>
      </c>
      <c r="M12" s="31">
        <f t="shared" si="3"/>
        <v>0</v>
      </c>
      <c r="N12" s="42">
        <f t="shared" si="1"/>
        <v>6677499</v>
      </c>
      <c r="O12" s="43">
        <f t="shared" si="2"/>
        <v>532.32613201530614</v>
      </c>
      <c r="P12" s="10"/>
    </row>
    <row r="13" spans="1:133">
      <c r="A13" s="12"/>
      <c r="B13" s="44">
        <v>521</v>
      </c>
      <c r="C13" s="20" t="s">
        <v>26</v>
      </c>
      <c r="D13" s="46">
        <v>3727846</v>
      </c>
      <c r="E13" s="46">
        <v>19465</v>
      </c>
      <c r="F13" s="46">
        <v>0</v>
      </c>
      <c r="G13" s="46">
        <v>162777</v>
      </c>
      <c r="H13" s="46">
        <v>0</v>
      </c>
      <c r="I13" s="46">
        <v>0</v>
      </c>
      <c r="J13" s="46">
        <v>0</v>
      </c>
      <c r="K13" s="46">
        <v>585530</v>
      </c>
      <c r="L13" s="46">
        <v>0</v>
      </c>
      <c r="M13" s="46">
        <v>0</v>
      </c>
      <c r="N13" s="46">
        <f t="shared" si="1"/>
        <v>4495618</v>
      </c>
      <c r="O13" s="47">
        <f t="shared" si="2"/>
        <v>358.38791454081633</v>
      </c>
      <c r="P13" s="9"/>
    </row>
    <row r="14" spans="1:133">
      <c r="A14" s="12"/>
      <c r="B14" s="44">
        <v>522</v>
      </c>
      <c r="C14" s="20" t="s">
        <v>27</v>
      </c>
      <c r="D14" s="46">
        <v>1495673</v>
      </c>
      <c r="E14" s="46">
        <v>0</v>
      </c>
      <c r="F14" s="46">
        <v>0</v>
      </c>
      <c r="G14" s="46">
        <v>22235</v>
      </c>
      <c r="H14" s="46">
        <v>0</v>
      </c>
      <c r="I14" s="46">
        <v>0</v>
      </c>
      <c r="J14" s="46">
        <v>0</v>
      </c>
      <c r="K14" s="46">
        <v>184442</v>
      </c>
      <c r="L14" s="46">
        <v>0</v>
      </c>
      <c r="M14" s="46">
        <v>0</v>
      </c>
      <c r="N14" s="46">
        <f t="shared" si="1"/>
        <v>1702350</v>
      </c>
      <c r="O14" s="47">
        <f t="shared" si="2"/>
        <v>135.71029974489795</v>
      </c>
      <c r="P14" s="9"/>
    </row>
    <row r="15" spans="1:133">
      <c r="A15" s="12"/>
      <c r="B15" s="44">
        <v>524</v>
      </c>
      <c r="C15" s="20" t="s">
        <v>28</v>
      </c>
      <c r="D15" s="46">
        <v>479531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479531</v>
      </c>
      <c r="O15" s="47">
        <f t="shared" si="2"/>
        <v>38.227917729591837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690237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8297100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8987337</v>
      </c>
      <c r="O16" s="43">
        <f t="shared" si="2"/>
        <v>716.46500318877554</v>
      </c>
      <c r="P16" s="10"/>
    </row>
    <row r="17" spans="1:16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2473827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2473827</v>
      </c>
      <c r="O17" s="47">
        <f t="shared" si="2"/>
        <v>197.21197385204081</v>
      </c>
      <c r="P17" s="9"/>
    </row>
    <row r="18" spans="1:16">
      <c r="A18" s="12"/>
      <c r="B18" s="44">
        <v>536</v>
      </c>
      <c r="C18" s="20" t="s">
        <v>64</v>
      </c>
      <c r="D18" s="46">
        <v>144546</v>
      </c>
      <c r="E18" s="46">
        <v>0</v>
      </c>
      <c r="F18" s="46">
        <v>0</v>
      </c>
      <c r="G18" s="46">
        <v>0</v>
      </c>
      <c r="H18" s="46">
        <v>0</v>
      </c>
      <c r="I18" s="46">
        <v>5302256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5446802</v>
      </c>
      <c r="O18" s="47">
        <f t="shared" si="2"/>
        <v>434.2157206632653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521017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521017</v>
      </c>
      <c r="O19" s="47">
        <f t="shared" si="2"/>
        <v>41.53515625</v>
      </c>
      <c r="P19" s="9"/>
    </row>
    <row r="20" spans="1:16">
      <c r="A20" s="12"/>
      <c r="B20" s="44">
        <v>539</v>
      </c>
      <c r="C20" s="20" t="s">
        <v>79</v>
      </c>
      <c r="D20" s="46">
        <v>545691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545691</v>
      </c>
      <c r="O20" s="47">
        <f t="shared" si="2"/>
        <v>43.50215242346939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SUM(D22:D23)</f>
        <v>739856</v>
      </c>
      <c r="E21" s="31">
        <f t="shared" si="5"/>
        <v>0</v>
      </c>
      <c r="F21" s="31">
        <f t="shared" si="5"/>
        <v>0</v>
      </c>
      <c r="G21" s="31">
        <f t="shared" si="5"/>
        <v>605243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1345099</v>
      </c>
      <c r="O21" s="43">
        <f t="shared" si="2"/>
        <v>107.23046875</v>
      </c>
      <c r="P21" s="10"/>
    </row>
    <row r="22" spans="1:16">
      <c r="A22" s="12"/>
      <c r="B22" s="44">
        <v>541</v>
      </c>
      <c r="C22" s="20" t="s">
        <v>66</v>
      </c>
      <c r="D22" s="46">
        <v>630690</v>
      </c>
      <c r="E22" s="46">
        <v>0</v>
      </c>
      <c r="F22" s="46">
        <v>0</v>
      </c>
      <c r="G22" s="46">
        <v>605243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1235933</v>
      </c>
      <c r="O22" s="47">
        <f t="shared" si="2"/>
        <v>98.527822066326536</v>
      </c>
      <c r="P22" s="9"/>
    </row>
    <row r="23" spans="1:16">
      <c r="A23" s="12"/>
      <c r="B23" s="44">
        <v>549</v>
      </c>
      <c r="C23" s="20" t="s">
        <v>67</v>
      </c>
      <c r="D23" s="46">
        <v>109166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109166</v>
      </c>
      <c r="O23" s="47">
        <f t="shared" si="2"/>
        <v>8.7026466836734695</v>
      </c>
      <c r="P23" s="9"/>
    </row>
    <row r="24" spans="1:16" ht="15.75">
      <c r="A24" s="28" t="s">
        <v>36</v>
      </c>
      <c r="B24" s="29"/>
      <c r="C24" s="30"/>
      <c r="D24" s="31">
        <f t="shared" ref="D24:M24" si="7">SUM(D25:D25)</f>
        <v>0</v>
      </c>
      <c r="E24" s="31">
        <f t="shared" si="7"/>
        <v>379489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379489</v>
      </c>
      <c r="O24" s="43">
        <f t="shared" si="2"/>
        <v>30.252630739795919</v>
      </c>
      <c r="P24" s="10"/>
    </row>
    <row r="25" spans="1:16">
      <c r="A25" s="13"/>
      <c r="B25" s="45">
        <v>559</v>
      </c>
      <c r="C25" s="21" t="s">
        <v>37</v>
      </c>
      <c r="D25" s="46">
        <v>0</v>
      </c>
      <c r="E25" s="46">
        <v>379489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379489</v>
      </c>
      <c r="O25" s="47">
        <f t="shared" si="2"/>
        <v>30.252630739795919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SUM(D27:D27)</f>
        <v>235021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235021</v>
      </c>
      <c r="O26" s="43">
        <f t="shared" si="2"/>
        <v>18.735730229591837</v>
      </c>
      <c r="P26" s="10"/>
    </row>
    <row r="27" spans="1:16">
      <c r="A27" s="12"/>
      <c r="B27" s="44">
        <v>569</v>
      </c>
      <c r="C27" s="20" t="s">
        <v>39</v>
      </c>
      <c r="D27" s="46">
        <v>235021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9">SUM(D27:M27)</f>
        <v>235021</v>
      </c>
      <c r="O27" s="47">
        <f t="shared" si="2"/>
        <v>18.735730229591837</v>
      </c>
      <c r="P27" s="9"/>
    </row>
    <row r="28" spans="1:16" ht="15.75">
      <c r="A28" s="28" t="s">
        <v>40</v>
      </c>
      <c r="B28" s="29"/>
      <c r="C28" s="30"/>
      <c r="D28" s="31">
        <f t="shared" ref="D28:M28" si="10">SUM(D29:D32)</f>
        <v>2635325</v>
      </c>
      <c r="E28" s="31">
        <f t="shared" si="10"/>
        <v>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1963931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>SUM(D28:M28)</f>
        <v>4599256</v>
      </c>
      <c r="O28" s="43">
        <f t="shared" si="2"/>
        <v>366.64987244897958</v>
      </c>
      <c r="P28" s="9"/>
    </row>
    <row r="29" spans="1:16">
      <c r="A29" s="12"/>
      <c r="B29" s="44">
        <v>571</v>
      </c>
      <c r="C29" s="20" t="s">
        <v>41</v>
      </c>
      <c r="D29" s="46">
        <v>655374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655374</v>
      </c>
      <c r="O29" s="47">
        <f t="shared" si="2"/>
        <v>52.246014030612244</v>
      </c>
      <c r="P29" s="9"/>
    </row>
    <row r="30" spans="1:16">
      <c r="A30" s="12"/>
      <c r="B30" s="44">
        <v>572</v>
      </c>
      <c r="C30" s="20" t="s">
        <v>68</v>
      </c>
      <c r="D30" s="46">
        <v>1334575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1334575</v>
      </c>
      <c r="O30" s="47">
        <f t="shared" si="2"/>
        <v>106.3915019132653</v>
      </c>
      <c r="P30" s="9"/>
    </row>
    <row r="31" spans="1:16">
      <c r="A31" s="12"/>
      <c r="B31" s="44">
        <v>575</v>
      </c>
      <c r="C31" s="20" t="s">
        <v>69</v>
      </c>
      <c r="D31" s="46">
        <v>578869</v>
      </c>
      <c r="E31" s="46">
        <v>0</v>
      </c>
      <c r="F31" s="46">
        <v>0</v>
      </c>
      <c r="G31" s="46">
        <v>0</v>
      </c>
      <c r="H31" s="46">
        <v>0</v>
      </c>
      <c r="I31" s="46">
        <v>1963931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2542800</v>
      </c>
      <c r="O31" s="47">
        <f t="shared" si="2"/>
        <v>202.71045918367346</v>
      </c>
      <c r="P31" s="9"/>
    </row>
    <row r="32" spans="1:16">
      <c r="A32" s="12"/>
      <c r="B32" s="44">
        <v>579</v>
      </c>
      <c r="C32" s="20" t="s">
        <v>44</v>
      </c>
      <c r="D32" s="46">
        <v>66507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66507</v>
      </c>
      <c r="O32" s="47">
        <f t="shared" si="2"/>
        <v>5.3018973214285712</v>
      </c>
      <c r="P32" s="9"/>
    </row>
    <row r="33" spans="1:119" ht="15.75">
      <c r="A33" s="28" t="s">
        <v>70</v>
      </c>
      <c r="B33" s="29"/>
      <c r="C33" s="30"/>
      <c r="D33" s="31">
        <f t="shared" ref="D33:M33" si="11">SUM(D34:D36)</f>
        <v>0</v>
      </c>
      <c r="E33" s="31">
        <f t="shared" si="11"/>
        <v>0</v>
      </c>
      <c r="F33" s="31">
        <f t="shared" si="11"/>
        <v>0</v>
      </c>
      <c r="G33" s="31">
        <f t="shared" si="11"/>
        <v>671605</v>
      </c>
      <c r="H33" s="31">
        <f t="shared" si="11"/>
        <v>0</v>
      </c>
      <c r="I33" s="31">
        <f t="shared" si="11"/>
        <v>604107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1275712</v>
      </c>
      <c r="O33" s="43">
        <f t="shared" si="2"/>
        <v>101.69897959183673</v>
      </c>
      <c r="P33" s="9"/>
    </row>
    <row r="34" spans="1:119">
      <c r="A34" s="12"/>
      <c r="B34" s="44">
        <v>581</v>
      </c>
      <c r="C34" s="20" t="s">
        <v>71</v>
      </c>
      <c r="D34" s="46">
        <v>0</v>
      </c>
      <c r="E34" s="46">
        <v>0</v>
      </c>
      <c r="F34" s="46">
        <v>0</v>
      </c>
      <c r="G34" s="46">
        <v>409272</v>
      </c>
      <c r="H34" s="46">
        <v>0</v>
      </c>
      <c r="I34" s="46">
        <v>602000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1011272</v>
      </c>
      <c r="O34" s="47">
        <f t="shared" si="2"/>
        <v>80.617984693877546</v>
      </c>
      <c r="P34" s="9"/>
    </row>
    <row r="35" spans="1:119">
      <c r="A35" s="12"/>
      <c r="B35" s="44">
        <v>584</v>
      </c>
      <c r="C35" s="20" t="s">
        <v>83</v>
      </c>
      <c r="D35" s="46">
        <v>0</v>
      </c>
      <c r="E35" s="46">
        <v>0</v>
      </c>
      <c r="F35" s="46">
        <v>0</v>
      </c>
      <c r="G35" s="46">
        <v>262333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262333</v>
      </c>
      <c r="O35" s="47">
        <f t="shared" si="2"/>
        <v>20.913026147959183</v>
      </c>
      <c r="P35" s="9"/>
    </row>
    <row r="36" spans="1:119" ht="15.75" thickBot="1">
      <c r="A36" s="12"/>
      <c r="B36" s="44">
        <v>591</v>
      </c>
      <c r="C36" s="20" t="s">
        <v>80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2107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2107</v>
      </c>
      <c r="O36" s="47">
        <f t="shared" si="2"/>
        <v>0.16796875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2">SUM(D5,D12,D16,D21,D24,D26,D28,D33)</f>
        <v>12020799</v>
      </c>
      <c r="E37" s="15">
        <f t="shared" si="12"/>
        <v>398954</v>
      </c>
      <c r="F37" s="15">
        <f t="shared" si="12"/>
        <v>0</v>
      </c>
      <c r="G37" s="15">
        <f t="shared" si="12"/>
        <v>1660274</v>
      </c>
      <c r="H37" s="15">
        <f t="shared" si="12"/>
        <v>0</v>
      </c>
      <c r="I37" s="15">
        <f t="shared" si="12"/>
        <v>10865138</v>
      </c>
      <c r="J37" s="15">
        <f t="shared" si="12"/>
        <v>0</v>
      </c>
      <c r="K37" s="15">
        <f t="shared" si="12"/>
        <v>1602285</v>
      </c>
      <c r="L37" s="15">
        <f t="shared" si="12"/>
        <v>0</v>
      </c>
      <c r="M37" s="15">
        <f t="shared" si="12"/>
        <v>0</v>
      </c>
      <c r="N37" s="15">
        <f>SUM(D37:M37)</f>
        <v>26547450</v>
      </c>
      <c r="O37" s="37">
        <f t="shared" si="2"/>
        <v>2116.3464604591836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86</v>
      </c>
      <c r="M39" s="163"/>
      <c r="N39" s="163"/>
      <c r="O39" s="41">
        <v>12544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1971401</v>
      </c>
      <c r="E5" s="26">
        <f t="shared" si="0"/>
        <v>0</v>
      </c>
      <c r="F5" s="26">
        <f t="shared" si="0"/>
        <v>0</v>
      </c>
      <c r="G5" s="26">
        <f t="shared" si="0"/>
        <v>97346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820225</v>
      </c>
      <c r="L5" s="26">
        <f t="shared" si="0"/>
        <v>0</v>
      </c>
      <c r="M5" s="26">
        <f t="shared" si="0"/>
        <v>0</v>
      </c>
      <c r="N5" s="27">
        <f t="shared" ref="N5:N20" si="1">SUM(D5:M5)</f>
        <v>2888972</v>
      </c>
      <c r="O5" s="32">
        <f t="shared" ref="O5:O37" si="2">(N5/O$39)</f>
        <v>232.98161290322579</v>
      </c>
      <c r="P5" s="6"/>
    </row>
    <row r="6" spans="1:133">
      <c r="A6" s="12"/>
      <c r="B6" s="44">
        <v>511</v>
      </c>
      <c r="C6" s="20" t="s">
        <v>19</v>
      </c>
      <c r="D6" s="46">
        <v>94178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94178</v>
      </c>
      <c r="O6" s="47">
        <f t="shared" si="2"/>
        <v>7.5949999999999998</v>
      </c>
      <c r="P6" s="9"/>
    </row>
    <row r="7" spans="1:133">
      <c r="A7" s="12"/>
      <c r="B7" s="44">
        <v>512</v>
      </c>
      <c r="C7" s="20" t="s">
        <v>20</v>
      </c>
      <c r="D7" s="46">
        <v>537197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537197</v>
      </c>
      <c r="O7" s="47">
        <f t="shared" si="2"/>
        <v>43.322338709677418</v>
      </c>
      <c r="P7" s="9"/>
    </row>
    <row r="8" spans="1:133">
      <c r="A8" s="12"/>
      <c r="B8" s="44">
        <v>513</v>
      </c>
      <c r="C8" s="20" t="s">
        <v>21</v>
      </c>
      <c r="D8" s="46">
        <v>537733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537733</v>
      </c>
      <c r="O8" s="47">
        <f t="shared" si="2"/>
        <v>43.365564516129034</v>
      </c>
      <c r="P8" s="9"/>
    </row>
    <row r="9" spans="1:133">
      <c r="A9" s="12"/>
      <c r="B9" s="44">
        <v>514</v>
      </c>
      <c r="C9" s="20" t="s">
        <v>22</v>
      </c>
      <c r="D9" s="46">
        <v>79844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79844</v>
      </c>
      <c r="O9" s="47">
        <f t="shared" si="2"/>
        <v>6.4390322580645165</v>
      </c>
      <c r="P9" s="9"/>
    </row>
    <row r="10" spans="1:133">
      <c r="A10" s="12"/>
      <c r="B10" s="44">
        <v>515</v>
      </c>
      <c r="C10" s="20" t="s">
        <v>23</v>
      </c>
      <c r="D10" s="46">
        <v>226077</v>
      </c>
      <c r="E10" s="46">
        <v>0</v>
      </c>
      <c r="F10" s="46">
        <v>0</v>
      </c>
      <c r="G10" s="46">
        <v>18474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244551</v>
      </c>
      <c r="O10" s="47">
        <f t="shared" si="2"/>
        <v>19.721854838709678</v>
      </c>
      <c r="P10" s="9"/>
    </row>
    <row r="11" spans="1:133">
      <c r="A11" s="12"/>
      <c r="B11" s="44">
        <v>519</v>
      </c>
      <c r="C11" s="20" t="s">
        <v>62</v>
      </c>
      <c r="D11" s="46">
        <v>496372</v>
      </c>
      <c r="E11" s="46">
        <v>0</v>
      </c>
      <c r="F11" s="46">
        <v>0</v>
      </c>
      <c r="G11" s="46">
        <v>78872</v>
      </c>
      <c r="H11" s="46">
        <v>0</v>
      </c>
      <c r="I11" s="46">
        <v>0</v>
      </c>
      <c r="J11" s="46">
        <v>0</v>
      </c>
      <c r="K11" s="46">
        <v>820225</v>
      </c>
      <c r="L11" s="46">
        <v>0</v>
      </c>
      <c r="M11" s="46">
        <v>0</v>
      </c>
      <c r="N11" s="46">
        <f t="shared" si="1"/>
        <v>1395469</v>
      </c>
      <c r="O11" s="47">
        <f t="shared" si="2"/>
        <v>112.53782258064516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5356263</v>
      </c>
      <c r="E12" s="31">
        <f t="shared" si="3"/>
        <v>3820</v>
      </c>
      <c r="F12" s="31">
        <f t="shared" si="3"/>
        <v>0</v>
      </c>
      <c r="G12" s="31">
        <f t="shared" si="3"/>
        <v>223269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830207</v>
      </c>
      <c r="L12" s="31">
        <f t="shared" si="3"/>
        <v>0</v>
      </c>
      <c r="M12" s="31">
        <f t="shared" si="3"/>
        <v>0</v>
      </c>
      <c r="N12" s="42">
        <f t="shared" si="1"/>
        <v>6413559</v>
      </c>
      <c r="O12" s="43">
        <f t="shared" si="2"/>
        <v>517.22249999999997</v>
      </c>
      <c r="P12" s="10"/>
    </row>
    <row r="13" spans="1:133">
      <c r="A13" s="12"/>
      <c r="B13" s="44">
        <v>521</v>
      </c>
      <c r="C13" s="20" t="s">
        <v>26</v>
      </c>
      <c r="D13" s="46">
        <v>3516139</v>
      </c>
      <c r="E13" s="46">
        <v>3820</v>
      </c>
      <c r="F13" s="46">
        <v>0</v>
      </c>
      <c r="G13" s="46">
        <v>214531</v>
      </c>
      <c r="H13" s="46">
        <v>0</v>
      </c>
      <c r="I13" s="46">
        <v>0</v>
      </c>
      <c r="J13" s="46">
        <v>0</v>
      </c>
      <c r="K13" s="46">
        <v>640013</v>
      </c>
      <c r="L13" s="46">
        <v>0</v>
      </c>
      <c r="M13" s="46">
        <v>0</v>
      </c>
      <c r="N13" s="46">
        <f t="shared" si="1"/>
        <v>4374503</v>
      </c>
      <c r="O13" s="47">
        <f t="shared" si="2"/>
        <v>352.78250000000003</v>
      </c>
      <c r="P13" s="9"/>
    </row>
    <row r="14" spans="1:133">
      <c r="A14" s="12"/>
      <c r="B14" s="44">
        <v>522</v>
      </c>
      <c r="C14" s="20" t="s">
        <v>27</v>
      </c>
      <c r="D14" s="46">
        <v>1534956</v>
      </c>
      <c r="E14" s="46">
        <v>0</v>
      </c>
      <c r="F14" s="46">
        <v>0</v>
      </c>
      <c r="G14" s="46">
        <v>8738</v>
      </c>
      <c r="H14" s="46">
        <v>0</v>
      </c>
      <c r="I14" s="46">
        <v>0</v>
      </c>
      <c r="J14" s="46">
        <v>0</v>
      </c>
      <c r="K14" s="46">
        <v>190194</v>
      </c>
      <c r="L14" s="46">
        <v>0</v>
      </c>
      <c r="M14" s="46">
        <v>0</v>
      </c>
      <c r="N14" s="46">
        <f t="shared" si="1"/>
        <v>1733888</v>
      </c>
      <c r="O14" s="47">
        <f t="shared" si="2"/>
        <v>139.82967741935485</v>
      </c>
      <c r="P14" s="9"/>
    </row>
    <row r="15" spans="1:133">
      <c r="A15" s="12"/>
      <c r="B15" s="44">
        <v>524</v>
      </c>
      <c r="C15" s="20" t="s">
        <v>28</v>
      </c>
      <c r="D15" s="46">
        <v>305168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305168</v>
      </c>
      <c r="O15" s="47">
        <f t="shared" si="2"/>
        <v>24.61032258064516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511408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7608837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8120245</v>
      </c>
      <c r="O16" s="43">
        <f t="shared" si="2"/>
        <v>654.85846774193544</v>
      </c>
      <c r="P16" s="10"/>
    </row>
    <row r="17" spans="1:16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2209531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2209531</v>
      </c>
      <c r="O17" s="47">
        <f t="shared" si="2"/>
        <v>178.18798387096774</v>
      </c>
      <c r="P17" s="9"/>
    </row>
    <row r="18" spans="1:16">
      <c r="A18" s="12"/>
      <c r="B18" s="44">
        <v>536</v>
      </c>
      <c r="C18" s="20" t="s">
        <v>64</v>
      </c>
      <c r="D18" s="46">
        <v>139009</v>
      </c>
      <c r="E18" s="46">
        <v>0</v>
      </c>
      <c r="F18" s="46">
        <v>0</v>
      </c>
      <c r="G18" s="46">
        <v>0</v>
      </c>
      <c r="H18" s="46">
        <v>0</v>
      </c>
      <c r="I18" s="46">
        <v>4920721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5059730</v>
      </c>
      <c r="O18" s="47">
        <f t="shared" si="2"/>
        <v>408.04274193548389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478585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478585</v>
      </c>
      <c r="O19" s="47">
        <f t="shared" si="2"/>
        <v>38.595564516129031</v>
      </c>
      <c r="P19" s="9"/>
    </row>
    <row r="20" spans="1:16">
      <c r="A20" s="12"/>
      <c r="B20" s="44">
        <v>539</v>
      </c>
      <c r="C20" s="20" t="s">
        <v>79</v>
      </c>
      <c r="D20" s="46">
        <v>372399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372399</v>
      </c>
      <c r="O20" s="47">
        <f t="shared" si="2"/>
        <v>30.032177419354838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SUM(D22:D23)</f>
        <v>573104</v>
      </c>
      <c r="E21" s="31">
        <f t="shared" si="5"/>
        <v>0</v>
      </c>
      <c r="F21" s="31">
        <f t="shared" si="5"/>
        <v>0</v>
      </c>
      <c r="G21" s="31">
        <f t="shared" si="5"/>
        <v>576607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1149711</v>
      </c>
      <c r="O21" s="43">
        <f t="shared" si="2"/>
        <v>92.718629032258065</v>
      </c>
      <c r="P21" s="10"/>
    </row>
    <row r="22" spans="1:16">
      <c r="A22" s="12"/>
      <c r="B22" s="44">
        <v>541</v>
      </c>
      <c r="C22" s="20" t="s">
        <v>66</v>
      </c>
      <c r="D22" s="46">
        <v>474595</v>
      </c>
      <c r="E22" s="46">
        <v>0</v>
      </c>
      <c r="F22" s="46">
        <v>0</v>
      </c>
      <c r="G22" s="46">
        <v>576607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1051202</v>
      </c>
      <c r="O22" s="47">
        <f t="shared" si="2"/>
        <v>84.774354838709684</v>
      </c>
      <c r="P22" s="9"/>
    </row>
    <row r="23" spans="1:16">
      <c r="A23" s="12"/>
      <c r="B23" s="44">
        <v>549</v>
      </c>
      <c r="C23" s="20" t="s">
        <v>67</v>
      </c>
      <c r="D23" s="46">
        <v>98509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98509</v>
      </c>
      <c r="O23" s="47">
        <f t="shared" si="2"/>
        <v>7.9442741935483872</v>
      </c>
      <c r="P23" s="9"/>
    </row>
    <row r="24" spans="1:16" ht="15.75">
      <c r="A24" s="28" t="s">
        <v>36</v>
      </c>
      <c r="B24" s="29"/>
      <c r="C24" s="30"/>
      <c r="D24" s="31">
        <f t="shared" ref="D24:M24" si="7">SUM(D25:D25)</f>
        <v>0</v>
      </c>
      <c r="E24" s="31">
        <f t="shared" si="7"/>
        <v>875160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875160</v>
      </c>
      <c r="O24" s="43">
        <f t="shared" si="2"/>
        <v>70.57741935483871</v>
      </c>
      <c r="P24" s="10"/>
    </row>
    <row r="25" spans="1:16">
      <c r="A25" s="13"/>
      <c r="B25" s="45">
        <v>559</v>
      </c>
      <c r="C25" s="21" t="s">
        <v>37</v>
      </c>
      <c r="D25" s="46">
        <v>0</v>
      </c>
      <c r="E25" s="46">
        <v>875160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875160</v>
      </c>
      <c r="O25" s="47">
        <f t="shared" si="2"/>
        <v>70.57741935483871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SUM(D27:D27)</f>
        <v>242374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242374</v>
      </c>
      <c r="O26" s="43">
        <f t="shared" si="2"/>
        <v>19.546290322580646</v>
      </c>
      <c r="P26" s="10"/>
    </row>
    <row r="27" spans="1:16">
      <c r="A27" s="12"/>
      <c r="B27" s="44">
        <v>569</v>
      </c>
      <c r="C27" s="20" t="s">
        <v>39</v>
      </c>
      <c r="D27" s="46">
        <v>242374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9">SUM(D27:M27)</f>
        <v>242374</v>
      </c>
      <c r="O27" s="47">
        <f t="shared" si="2"/>
        <v>19.546290322580646</v>
      </c>
      <c r="P27" s="9"/>
    </row>
    <row r="28" spans="1:16" ht="15.75">
      <c r="A28" s="28" t="s">
        <v>40</v>
      </c>
      <c r="B28" s="29"/>
      <c r="C28" s="30"/>
      <c r="D28" s="31">
        <f t="shared" ref="D28:M28" si="10">SUM(D29:D32)</f>
        <v>2688142</v>
      </c>
      <c r="E28" s="31">
        <f t="shared" si="10"/>
        <v>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1761856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>SUM(D28:M28)</f>
        <v>4449998</v>
      </c>
      <c r="O28" s="43">
        <f t="shared" si="2"/>
        <v>358.87080645161291</v>
      </c>
      <c r="P28" s="9"/>
    </row>
    <row r="29" spans="1:16">
      <c r="A29" s="12"/>
      <c r="B29" s="44">
        <v>571</v>
      </c>
      <c r="C29" s="20" t="s">
        <v>41</v>
      </c>
      <c r="D29" s="46">
        <v>615431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615431</v>
      </c>
      <c r="O29" s="47">
        <f t="shared" si="2"/>
        <v>49.631532258064517</v>
      </c>
      <c r="P29" s="9"/>
    </row>
    <row r="30" spans="1:16">
      <c r="A30" s="12"/>
      <c r="B30" s="44">
        <v>572</v>
      </c>
      <c r="C30" s="20" t="s">
        <v>68</v>
      </c>
      <c r="D30" s="46">
        <v>1430889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1430889</v>
      </c>
      <c r="O30" s="47">
        <f t="shared" si="2"/>
        <v>115.39427419354838</v>
      </c>
      <c r="P30" s="9"/>
    </row>
    <row r="31" spans="1:16">
      <c r="A31" s="12"/>
      <c r="B31" s="44">
        <v>575</v>
      </c>
      <c r="C31" s="20" t="s">
        <v>69</v>
      </c>
      <c r="D31" s="46">
        <v>579050</v>
      </c>
      <c r="E31" s="46">
        <v>0</v>
      </c>
      <c r="F31" s="46">
        <v>0</v>
      </c>
      <c r="G31" s="46">
        <v>0</v>
      </c>
      <c r="H31" s="46">
        <v>0</v>
      </c>
      <c r="I31" s="46">
        <v>1761856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2340906</v>
      </c>
      <c r="O31" s="47">
        <f t="shared" si="2"/>
        <v>188.78274193548387</v>
      </c>
      <c r="P31" s="9"/>
    </row>
    <row r="32" spans="1:16">
      <c r="A32" s="12"/>
      <c r="B32" s="44">
        <v>579</v>
      </c>
      <c r="C32" s="20" t="s">
        <v>44</v>
      </c>
      <c r="D32" s="46">
        <v>62772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62772</v>
      </c>
      <c r="O32" s="47">
        <f t="shared" si="2"/>
        <v>5.0622580645161293</v>
      </c>
      <c r="P32" s="9"/>
    </row>
    <row r="33" spans="1:119" ht="15.75">
      <c r="A33" s="28" t="s">
        <v>70</v>
      </c>
      <c r="B33" s="29"/>
      <c r="C33" s="30"/>
      <c r="D33" s="31">
        <f t="shared" ref="D33:M33" si="11">SUM(D34:D36)</f>
        <v>466233</v>
      </c>
      <c r="E33" s="31">
        <f t="shared" si="11"/>
        <v>0</v>
      </c>
      <c r="F33" s="31">
        <f t="shared" si="11"/>
        <v>0</v>
      </c>
      <c r="G33" s="31">
        <f t="shared" si="11"/>
        <v>984746</v>
      </c>
      <c r="H33" s="31">
        <f t="shared" si="11"/>
        <v>0</v>
      </c>
      <c r="I33" s="31">
        <f t="shared" si="11"/>
        <v>300435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1751414</v>
      </c>
      <c r="O33" s="43">
        <f t="shared" si="2"/>
        <v>141.24306451612904</v>
      </c>
      <c r="P33" s="9"/>
    </row>
    <row r="34" spans="1:119">
      <c r="A34" s="12"/>
      <c r="B34" s="44">
        <v>581</v>
      </c>
      <c r="C34" s="20" t="s">
        <v>71</v>
      </c>
      <c r="D34" s="46">
        <v>466233</v>
      </c>
      <c r="E34" s="46">
        <v>0</v>
      </c>
      <c r="F34" s="46">
        <v>0</v>
      </c>
      <c r="G34" s="46">
        <v>653000</v>
      </c>
      <c r="H34" s="46">
        <v>0</v>
      </c>
      <c r="I34" s="46">
        <v>300000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1419233</v>
      </c>
      <c r="O34" s="47">
        <f t="shared" si="2"/>
        <v>114.45427419354839</v>
      </c>
      <c r="P34" s="9"/>
    </row>
    <row r="35" spans="1:119">
      <c r="A35" s="12"/>
      <c r="B35" s="44">
        <v>584</v>
      </c>
      <c r="C35" s="20" t="s">
        <v>83</v>
      </c>
      <c r="D35" s="46">
        <v>0</v>
      </c>
      <c r="E35" s="46">
        <v>0</v>
      </c>
      <c r="F35" s="46">
        <v>0</v>
      </c>
      <c r="G35" s="46">
        <v>331746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331746</v>
      </c>
      <c r="O35" s="47">
        <f t="shared" si="2"/>
        <v>26.753709677419355</v>
      </c>
      <c r="P35" s="9"/>
    </row>
    <row r="36" spans="1:119" ht="15.75" thickBot="1">
      <c r="A36" s="12"/>
      <c r="B36" s="44">
        <v>591</v>
      </c>
      <c r="C36" s="20" t="s">
        <v>80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435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435</v>
      </c>
      <c r="O36" s="47">
        <f t="shared" si="2"/>
        <v>3.5080645161290322E-2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2">SUM(D5,D12,D16,D21,D24,D26,D28,D33)</f>
        <v>11808925</v>
      </c>
      <c r="E37" s="15">
        <f t="shared" si="12"/>
        <v>878980</v>
      </c>
      <c r="F37" s="15">
        <f t="shared" si="12"/>
        <v>0</v>
      </c>
      <c r="G37" s="15">
        <f t="shared" si="12"/>
        <v>1881968</v>
      </c>
      <c r="H37" s="15">
        <f t="shared" si="12"/>
        <v>0</v>
      </c>
      <c r="I37" s="15">
        <f t="shared" si="12"/>
        <v>9671128</v>
      </c>
      <c r="J37" s="15">
        <f t="shared" si="12"/>
        <v>0</v>
      </c>
      <c r="K37" s="15">
        <f t="shared" si="12"/>
        <v>1650432</v>
      </c>
      <c r="L37" s="15">
        <f t="shared" si="12"/>
        <v>0</v>
      </c>
      <c r="M37" s="15">
        <f t="shared" si="12"/>
        <v>0</v>
      </c>
      <c r="N37" s="15">
        <f>SUM(D37:M37)</f>
        <v>25891433</v>
      </c>
      <c r="O37" s="37">
        <f t="shared" si="2"/>
        <v>2088.0187903225806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84</v>
      </c>
      <c r="M39" s="163"/>
      <c r="N39" s="163"/>
      <c r="O39" s="41">
        <v>12400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2217290</v>
      </c>
      <c r="E5" s="26">
        <f t="shared" si="0"/>
        <v>0</v>
      </c>
      <c r="F5" s="26">
        <f t="shared" si="0"/>
        <v>0</v>
      </c>
      <c r="G5" s="26">
        <f t="shared" si="0"/>
        <v>150909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659941</v>
      </c>
      <c r="L5" s="26">
        <f t="shared" si="0"/>
        <v>0</v>
      </c>
      <c r="M5" s="26">
        <f t="shared" si="0"/>
        <v>0</v>
      </c>
      <c r="N5" s="27">
        <f t="shared" ref="N5:N20" si="1">SUM(D5:M5)</f>
        <v>3028140</v>
      </c>
      <c r="O5" s="32">
        <f t="shared" ref="O5:O36" si="2">(N5/O$38)</f>
        <v>245.89037758830693</v>
      </c>
      <c r="P5" s="6"/>
    </row>
    <row r="6" spans="1:133">
      <c r="A6" s="12"/>
      <c r="B6" s="44">
        <v>511</v>
      </c>
      <c r="C6" s="20" t="s">
        <v>19</v>
      </c>
      <c r="D6" s="46">
        <v>101186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101186</v>
      </c>
      <c r="O6" s="47">
        <f t="shared" si="2"/>
        <v>8.2164839626471782</v>
      </c>
      <c r="P6" s="9"/>
    </row>
    <row r="7" spans="1:133">
      <c r="A7" s="12"/>
      <c r="B7" s="44">
        <v>512</v>
      </c>
      <c r="C7" s="20" t="s">
        <v>20</v>
      </c>
      <c r="D7" s="46">
        <v>485490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485490</v>
      </c>
      <c r="O7" s="47">
        <f t="shared" si="2"/>
        <v>39.422655298416565</v>
      </c>
      <c r="P7" s="9"/>
    </row>
    <row r="8" spans="1:133">
      <c r="A8" s="12"/>
      <c r="B8" s="44">
        <v>513</v>
      </c>
      <c r="C8" s="20" t="s">
        <v>21</v>
      </c>
      <c r="D8" s="46">
        <v>539671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539671</v>
      </c>
      <c r="O8" s="47">
        <f t="shared" si="2"/>
        <v>43.822249289484368</v>
      </c>
      <c r="P8" s="9"/>
    </row>
    <row r="9" spans="1:133">
      <c r="A9" s="12"/>
      <c r="B9" s="44">
        <v>514</v>
      </c>
      <c r="C9" s="20" t="s">
        <v>22</v>
      </c>
      <c r="D9" s="46">
        <v>108407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108407</v>
      </c>
      <c r="O9" s="47">
        <f t="shared" si="2"/>
        <v>8.8028420625253752</v>
      </c>
      <c r="P9" s="9"/>
    </row>
    <row r="10" spans="1:133">
      <c r="A10" s="12"/>
      <c r="B10" s="44">
        <v>515</v>
      </c>
      <c r="C10" s="20" t="s">
        <v>23</v>
      </c>
      <c r="D10" s="46">
        <v>499673</v>
      </c>
      <c r="E10" s="46">
        <v>0</v>
      </c>
      <c r="F10" s="46">
        <v>0</v>
      </c>
      <c r="G10" s="46">
        <v>6801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506474</v>
      </c>
      <c r="O10" s="47">
        <f t="shared" si="2"/>
        <v>41.12659358505887</v>
      </c>
      <c r="P10" s="9"/>
    </row>
    <row r="11" spans="1:133">
      <c r="A11" s="12"/>
      <c r="B11" s="44">
        <v>519</v>
      </c>
      <c r="C11" s="20" t="s">
        <v>62</v>
      </c>
      <c r="D11" s="46">
        <v>482863</v>
      </c>
      <c r="E11" s="46">
        <v>0</v>
      </c>
      <c r="F11" s="46">
        <v>0</v>
      </c>
      <c r="G11" s="46">
        <v>144108</v>
      </c>
      <c r="H11" s="46">
        <v>0</v>
      </c>
      <c r="I11" s="46">
        <v>0</v>
      </c>
      <c r="J11" s="46">
        <v>0</v>
      </c>
      <c r="K11" s="46">
        <v>659941</v>
      </c>
      <c r="L11" s="46">
        <v>0</v>
      </c>
      <c r="M11" s="46">
        <v>0</v>
      </c>
      <c r="N11" s="46">
        <f t="shared" si="1"/>
        <v>1286912</v>
      </c>
      <c r="O11" s="47">
        <f t="shared" si="2"/>
        <v>104.49955339017458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5269895</v>
      </c>
      <c r="E12" s="31">
        <f t="shared" si="3"/>
        <v>38637</v>
      </c>
      <c r="F12" s="31">
        <f t="shared" si="3"/>
        <v>0</v>
      </c>
      <c r="G12" s="31">
        <f t="shared" si="3"/>
        <v>162111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735791</v>
      </c>
      <c r="L12" s="31">
        <f t="shared" si="3"/>
        <v>0</v>
      </c>
      <c r="M12" s="31">
        <f t="shared" si="3"/>
        <v>0</v>
      </c>
      <c r="N12" s="42">
        <f t="shared" si="1"/>
        <v>6206434</v>
      </c>
      <c r="O12" s="43">
        <f t="shared" si="2"/>
        <v>503.97352821762081</v>
      </c>
      <c r="P12" s="10"/>
    </row>
    <row r="13" spans="1:133">
      <c r="A13" s="12"/>
      <c r="B13" s="44">
        <v>521</v>
      </c>
      <c r="C13" s="20" t="s">
        <v>26</v>
      </c>
      <c r="D13" s="46">
        <v>3458744</v>
      </c>
      <c r="E13" s="46">
        <v>38637</v>
      </c>
      <c r="F13" s="46">
        <v>0</v>
      </c>
      <c r="G13" s="46">
        <v>115648</v>
      </c>
      <c r="H13" s="46">
        <v>0</v>
      </c>
      <c r="I13" s="46">
        <v>0</v>
      </c>
      <c r="J13" s="46">
        <v>0</v>
      </c>
      <c r="K13" s="46">
        <v>563793</v>
      </c>
      <c r="L13" s="46">
        <v>0</v>
      </c>
      <c r="M13" s="46">
        <v>0</v>
      </c>
      <c r="N13" s="46">
        <f t="shared" si="1"/>
        <v>4176822</v>
      </c>
      <c r="O13" s="47">
        <f t="shared" si="2"/>
        <v>339.16540803897686</v>
      </c>
      <c r="P13" s="9"/>
    </row>
    <row r="14" spans="1:133">
      <c r="A14" s="12"/>
      <c r="B14" s="44">
        <v>522</v>
      </c>
      <c r="C14" s="20" t="s">
        <v>27</v>
      </c>
      <c r="D14" s="46">
        <v>1452885</v>
      </c>
      <c r="E14" s="46">
        <v>0</v>
      </c>
      <c r="F14" s="46">
        <v>0</v>
      </c>
      <c r="G14" s="46">
        <v>46463</v>
      </c>
      <c r="H14" s="46">
        <v>0</v>
      </c>
      <c r="I14" s="46">
        <v>0</v>
      </c>
      <c r="J14" s="46">
        <v>0</v>
      </c>
      <c r="K14" s="46">
        <v>171998</v>
      </c>
      <c r="L14" s="46">
        <v>0</v>
      </c>
      <c r="M14" s="46">
        <v>0</v>
      </c>
      <c r="N14" s="46">
        <f t="shared" si="1"/>
        <v>1671346</v>
      </c>
      <c r="O14" s="47">
        <f t="shared" si="2"/>
        <v>135.71628095818107</v>
      </c>
      <c r="P14" s="9"/>
    </row>
    <row r="15" spans="1:133">
      <c r="A15" s="12"/>
      <c r="B15" s="44">
        <v>524</v>
      </c>
      <c r="C15" s="20" t="s">
        <v>28</v>
      </c>
      <c r="D15" s="46">
        <v>358266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358266</v>
      </c>
      <c r="O15" s="47">
        <f t="shared" si="2"/>
        <v>29.091839220462852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489840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7531074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8020914</v>
      </c>
      <c r="O16" s="43">
        <f t="shared" si="2"/>
        <v>651.3125456760049</v>
      </c>
      <c r="P16" s="10"/>
    </row>
    <row r="17" spans="1:16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2058834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2058834</v>
      </c>
      <c r="O17" s="47">
        <f t="shared" si="2"/>
        <v>167.18099878197322</v>
      </c>
      <c r="P17" s="9"/>
    </row>
    <row r="18" spans="1:16">
      <c r="A18" s="12"/>
      <c r="B18" s="44">
        <v>536</v>
      </c>
      <c r="C18" s="20" t="s">
        <v>64</v>
      </c>
      <c r="D18" s="46">
        <v>145572</v>
      </c>
      <c r="E18" s="46">
        <v>0</v>
      </c>
      <c r="F18" s="46">
        <v>0</v>
      </c>
      <c r="G18" s="46">
        <v>0</v>
      </c>
      <c r="H18" s="46">
        <v>0</v>
      </c>
      <c r="I18" s="46">
        <v>5166744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5312316</v>
      </c>
      <c r="O18" s="47">
        <f t="shared" si="2"/>
        <v>431.36954933008525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305496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305496</v>
      </c>
      <c r="O19" s="47">
        <f t="shared" si="2"/>
        <v>24.806820950060903</v>
      </c>
      <c r="P19" s="9"/>
    </row>
    <row r="20" spans="1:16">
      <c r="A20" s="12"/>
      <c r="B20" s="44">
        <v>539</v>
      </c>
      <c r="C20" s="20" t="s">
        <v>79</v>
      </c>
      <c r="D20" s="46">
        <v>344268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344268</v>
      </c>
      <c r="O20" s="47">
        <f t="shared" si="2"/>
        <v>27.955176613885506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SUM(D22:D23)</f>
        <v>507851</v>
      </c>
      <c r="E21" s="31">
        <f t="shared" si="5"/>
        <v>0</v>
      </c>
      <c r="F21" s="31">
        <f t="shared" si="5"/>
        <v>0</v>
      </c>
      <c r="G21" s="31">
        <f t="shared" si="5"/>
        <v>796518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1304369</v>
      </c>
      <c r="O21" s="43">
        <f t="shared" si="2"/>
        <v>105.91709297604547</v>
      </c>
      <c r="P21" s="10"/>
    </row>
    <row r="22" spans="1:16">
      <c r="A22" s="12"/>
      <c r="B22" s="44">
        <v>541</v>
      </c>
      <c r="C22" s="20" t="s">
        <v>66</v>
      </c>
      <c r="D22" s="46">
        <v>404532</v>
      </c>
      <c r="E22" s="46">
        <v>0</v>
      </c>
      <c r="F22" s="46">
        <v>0</v>
      </c>
      <c r="G22" s="46">
        <v>796518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1201050</v>
      </c>
      <c r="O22" s="47">
        <f t="shared" si="2"/>
        <v>97.527405602923267</v>
      </c>
      <c r="P22" s="9"/>
    </row>
    <row r="23" spans="1:16">
      <c r="A23" s="12"/>
      <c r="B23" s="44">
        <v>549</v>
      </c>
      <c r="C23" s="20" t="s">
        <v>67</v>
      </c>
      <c r="D23" s="46">
        <v>103319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103319</v>
      </c>
      <c r="O23" s="47">
        <f t="shared" si="2"/>
        <v>8.389687373122209</v>
      </c>
      <c r="P23" s="9"/>
    </row>
    <row r="24" spans="1:16" ht="15.75">
      <c r="A24" s="28" t="s">
        <v>36</v>
      </c>
      <c r="B24" s="29"/>
      <c r="C24" s="30"/>
      <c r="D24" s="31">
        <f t="shared" ref="D24:M24" si="7">SUM(D25:D25)</f>
        <v>0</v>
      </c>
      <c r="E24" s="31">
        <f t="shared" si="7"/>
        <v>850847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850847</v>
      </c>
      <c r="O24" s="43">
        <f t="shared" si="2"/>
        <v>69.090296386520507</v>
      </c>
      <c r="P24" s="10"/>
    </row>
    <row r="25" spans="1:16">
      <c r="A25" s="13"/>
      <c r="B25" s="45">
        <v>559</v>
      </c>
      <c r="C25" s="21" t="s">
        <v>37</v>
      </c>
      <c r="D25" s="46">
        <v>0</v>
      </c>
      <c r="E25" s="46">
        <v>850847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850847</v>
      </c>
      <c r="O25" s="47">
        <f t="shared" si="2"/>
        <v>69.090296386520507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SUM(D27:D27)</f>
        <v>211094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211094</v>
      </c>
      <c r="O26" s="43">
        <f t="shared" si="2"/>
        <v>17.141209906617945</v>
      </c>
      <c r="P26" s="10"/>
    </row>
    <row r="27" spans="1:16">
      <c r="A27" s="12"/>
      <c r="B27" s="44">
        <v>569</v>
      </c>
      <c r="C27" s="20" t="s">
        <v>39</v>
      </c>
      <c r="D27" s="46">
        <v>211094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9">SUM(D27:M27)</f>
        <v>211094</v>
      </c>
      <c r="O27" s="47">
        <f t="shared" si="2"/>
        <v>17.141209906617945</v>
      </c>
      <c r="P27" s="9"/>
    </row>
    <row r="28" spans="1:16" ht="15.75">
      <c r="A28" s="28" t="s">
        <v>40</v>
      </c>
      <c r="B28" s="29"/>
      <c r="C28" s="30"/>
      <c r="D28" s="31">
        <f t="shared" ref="D28:M28" si="10">SUM(D29:D32)</f>
        <v>2383362</v>
      </c>
      <c r="E28" s="31">
        <f t="shared" si="10"/>
        <v>0</v>
      </c>
      <c r="F28" s="31">
        <f t="shared" si="10"/>
        <v>0</v>
      </c>
      <c r="G28" s="31">
        <f t="shared" si="10"/>
        <v>15990</v>
      </c>
      <c r="H28" s="31">
        <f t="shared" si="10"/>
        <v>0</v>
      </c>
      <c r="I28" s="31">
        <f t="shared" si="10"/>
        <v>1536270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>SUM(D28:M28)</f>
        <v>3935622</v>
      </c>
      <c r="O28" s="43">
        <f t="shared" si="2"/>
        <v>319.57953714981727</v>
      </c>
      <c r="P28" s="9"/>
    </row>
    <row r="29" spans="1:16">
      <c r="A29" s="12"/>
      <c r="B29" s="44">
        <v>571</v>
      </c>
      <c r="C29" s="20" t="s">
        <v>41</v>
      </c>
      <c r="D29" s="46">
        <v>583343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583343</v>
      </c>
      <c r="O29" s="47">
        <f t="shared" si="2"/>
        <v>47.36849370686155</v>
      </c>
      <c r="P29" s="9"/>
    </row>
    <row r="30" spans="1:16">
      <c r="A30" s="12"/>
      <c r="B30" s="44">
        <v>572</v>
      </c>
      <c r="C30" s="20" t="s">
        <v>68</v>
      </c>
      <c r="D30" s="46">
        <v>1124788</v>
      </c>
      <c r="E30" s="46">
        <v>0</v>
      </c>
      <c r="F30" s="46">
        <v>0</v>
      </c>
      <c r="G30" s="46">
        <v>15990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1140778</v>
      </c>
      <c r="O30" s="47">
        <f t="shared" si="2"/>
        <v>92.633211530653668</v>
      </c>
      <c r="P30" s="9"/>
    </row>
    <row r="31" spans="1:16">
      <c r="A31" s="12"/>
      <c r="B31" s="44">
        <v>575</v>
      </c>
      <c r="C31" s="20" t="s">
        <v>69</v>
      </c>
      <c r="D31" s="46">
        <v>605629</v>
      </c>
      <c r="E31" s="46">
        <v>0</v>
      </c>
      <c r="F31" s="46">
        <v>0</v>
      </c>
      <c r="G31" s="46">
        <v>0</v>
      </c>
      <c r="H31" s="46">
        <v>0</v>
      </c>
      <c r="I31" s="46">
        <v>1536270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2141899</v>
      </c>
      <c r="O31" s="47">
        <f t="shared" si="2"/>
        <v>173.92602517255381</v>
      </c>
      <c r="P31" s="9"/>
    </row>
    <row r="32" spans="1:16">
      <c r="A32" s="12"/>
      <c r="B32" s="44">
        <v>579</v>
      </c>
      <c r="C32" s="20" t="s">
        <v>44</v>
      </c>
      <c r="D32" s="46">
        <v>69602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69602</v>
      </c>
      <c r="O32" s="47">
        <f t="shared" si="2"/>
        <v>5.6518067397482747</v>
      </c>
      <c r="P32" s="9"/>
    </row>
    <row r="33" spans="1:119" ht="15.75">
      <c r="A33" s="28" t="s">
        <v>70</v>
      </c>
      <c r="B33" s="29"/>
      <c r="C33" s="30"/>
      <c r="D33" s="31">
        <f t="shared" ref="D33:M33" si="11">SUM(D34:D35)</f>
        <v>663035</v>
      </c>
      <c r="E33" s="31">
        <f t="shared" si="11"/>
        <v>0</v>
      </c>
      <c r="F33" s="31">
        <f t="shared" si="11"/>
        <v>0</v>
      </c>
      <c r="G33" s="31">
        <f t="shared" si="11"/>
        <v>652000</v>
      </c>
      <c r="H33" s="31">
        <f t="shared" si="11"/>
        <v>0</v>
      </c>
      <c r="I33" s="31">
        <f t="shared" si="11"/>
        <v>335140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1650175</v>
      </c>
      <c r="O33" s="43">
        <f t="shared" si="2"/>
        <v>133.99715793747461</v>
      </c>
      <c r="P33" s="9"/>
    </row>
    <row r="34" spans="1:119">
      <c r="A34" s="12"/>
      <c r="B34" s="44">
        <v>581</v>
      </c>
      <c r="C34" s="20" t="s">
        <v>71</v>
      </c>
      <c r="D34" s="46">
        <v>663035</v>
      </c>
      <c r="E34" s="46">
        <v>0</v>
      </c>
      <c r="F34" s="46">
        <v>0</v>
      </c>
      <c r="G34" s="46">
        <v>652000</v>
      </c>
      <c r="H34" s="46">
        <v>0</v>
      </c>
      <c r="I34" s="46">
        <v>335000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1650035</v>
      </c>
      <c r="O34" s="47">
        <f t="shared" si="2"/>
        <v>133.98578968737311</v>
      </c>
      <c r="P34" s="9"/>
    </row>
    <row r="35" spans="1:119" ht="15.75" thickBot="1">
      <c r="A35" s="12"/>
      <c r="B35" s="44">
        <v>591</v>
      </c>
      <c r="C35" s="20" t="s">
        <v>80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140</v>
      </c>
      <c r="O35" s="47">
        <f t="shared" si="2"/>
        <v>1.1368250101502234E-2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2">SUM(D5,D12,D16,D21,D24,D26,D28,D33)</f>
        <v>11742367</v>
      </c>
      <c r="E36" s="15">
        <f t="shared" si="12"/>
        <v>889484</v>
      </c>
      <c r="F36" s="15">
        <f t="shared" si="12"/>
        <v>0</v>
      </c>
      <c r="G36" s="15">
        <f t="shared" si="12"/>
        <v>1777528</v>
      </c>
      <c r="H36" s="15">
        <f t="shared" si="12"/>
        <v>0</v>
      </c>
      <c r="I36" s="15">
        <f t="shared" si="12"/>
        <v>9402484</v>
      </c>
      <c r="J36" s="15">
        <f t="shared" si="12"/>
        <v>0</v>
      </c>
      <c r="K36" s="15">
        <f t="shared" si="12"/>
        <v>1395732</v>
      </c>
      <c r="L36" s="15">
        <f t="shared" si="12"/>
        <v>0</v>
      </c>
      <c r="M36" s="15">
        <f t="shared" si="12"/>
        <v>0</v>
      </c>
      <c r="N36" s="15">
        <f>SUM(D36:M36)</f>
        <v>25207595</v>
      </c>
      <c r="O36" s="37">
        <f t="shared" si="2"/>
        <v>2046.9017458384085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81</v>
      </c>
      <c r="M38" s="163"/>
      <c r="N38" s="163"/>
      <c r="O38" s="41">
        <v>12315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1975461</v>
      </c>
      <c r="E5" s="26">
        <f t="shared" si="0"/>
        <v>0</v>
      </c>
      <c r="F5" s="26">
        <f t="shared" si="0"/>
        <v>0</v>
      </c>
      <c r="G5" s="26">
        <f t="shared" si="0"/>
        <v>85002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655278</v>
      </c>
      <c r="L5" s="26">
        <f t="shared" si="0"/>
        <v>0</v>
      </c>
      <c r="M5" s="26">
        <f t="shared" si="0"/>
        <v>0</v>
      </c>
      <c r="N5" s="27">
        <f t="shared" ref="N5:N19" si="1">SUM(D5:M5)</f>
        <v>2715741</v>
      </c>
      <c r="O5" s="32">
        <f t="shared" ref="O5:O35" si="2">(N5/O$37)</f>
        <v>222.20103092783506</v>
      </c>
      <c r="P5" s="6"/>
    </row>
    <row r="6" spans="1:133">
      <c r="A6" s="12"/>
      <c r="B6" s="44">
        <v>511</v>
      </c>
      <c r="C6" s="20" t="s">
        <v>19</v>
      </c>
      <c r="D6" s="46">
        <v>92487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92487</v>
      </c>
      <c r="O6" s="47">
        <f t="shared" si="2"/>
        <v>7.5672557682866959</v>
      </c>
      <c r="P6" s="9"/>
    </row>
    <row r="7" spans="1:133">
      <c r="A7" s="12"/>
      <c r="B7" s="44">
        <v>512</v>
      </c>
      <c r="C7" s="20" t="s">
        <v>20</v>
      </c>
      <c r="D7" s="46">
        <v>466151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466151</v>
      </c>
      <c r="O7" s="47">
        <f t="shared" si="2"/>
        <v>38.14032073310424</v>
      </c>
      <c r="P7" s="9"/>
    </row>
    <row r="8" spans="1:133">
      <c r="A8" s="12"/>
      <c r="B8" s="44">
        <v>513</v>
      </c>
      <c r="C8" s="20" t="s">
        <v>21</v>
      </c>
      <c r="D8" s="46">
        <v>575629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575629</v>
      </c>
      <c r="O8" s="47">
        <f t="shared" si="2"/>
        <v>47.097774504991001</v>
      </c>
      <c r="P8" s="9"/>
    </row>
    <row r="9" spans="1:133">
      <c r="A9" s="12"/>
      <c r="B9" s="44">
        <v>514</v>
      </c>
      <c r="C9" s="20" t="s">
        <v>22</v>
      </c>
      <c r="D9" s="46">
        <v>87677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87677</v>
      </c>
      <c r="O9" s="47">
        <f t="shared" si="2"/>
        <v>7.173703158239241</v>
      </c>
      <c r="P9" s="9"/>
    </row>
    <row r="10" spans="1:133">
      <c r="A10" s="12"/>
      <c r="B10" s="44">
        <v>515</v>
      </c>
      <c r="C10" s="20" t="s">
        <v>23</v>
      </c>
      <c r="D10" s="46">
        <v>295614</v>
      </c>
      <c r="E10" s="46">
        <v>0</v>
      </c>
      <c r="F10" s="46">
        <v>0</v>
      </c>
      <c r="G10" s="46">
        <v>45790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341404</v>
      </c>
      <c r="O10" s="47">
        <f t="shared" si="2"/>
        <v>27.933562428407789</v>
      </c>
      <c r="P10" s="9"/>
    </row>
    <row r="11" spans="1:133">
      <c r="A11" s="12"/>
      <c r="B11" s="44">
        <v>519</v>
      </c>
      <c r="C11" s="20" t="s">
        <v>62</v>
      </c>
      <c r="D11" s="46">
        <v>457903</v>
      </c>
      <c r="E11" s="46">
        <v>0</v>
      </c>
      <c r="F11" s="46">
        <v>0</v>
      </c>
      <c r="G11" s="46">
        <v>39212</v>
      </c>
      <c r="H11" s="46">
        <v>0</v>
      </c>
      <c r="I11" s="46">
        <v>0</v>
      </c>
      <c r="J11" s="46">
        <v>0</v>
      </c>
      <c r="K11" s="46">
        <v>655278</v>
      </c>
      <c r="L11" s="46">
        <v>0</v>
      </c>
      <c r="M11" s="46">
        <v>0</v>
      </c>
      <c r="N11" s="46">
        <f t="shared" si="1"/>
        <v>1152393</v>
      </c>
      <c r="O11" s="47">
        <f t="shared" si="2"/>
        <v>94.288414334806092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5350059</v>
      </c>
      <c r="E12" s="31">
        <f t="shared" si="3"/>
        <v>39547</v>
      </c>
      <c r="F12" s="31">
        <f t="shared" si="3"/>
        <v>0</v>
      </c>
      <c r="G12" s="31">
        <f t="shared" si="3"/>
        <v>184698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791785</v>
      </c>
      <c r="L12" s="31">
        <f t="shared" si="3"/>
        <v>0</v>
      </c>
      <c r="M12" s="31">
        <f t="shared" si="3"/>
        <v>0</v>
      </c>
      <c r="N12" s="42">
        <f t="shared" si="1"/>
        <v>6366089</v>
      </c>
      <c r="O12" s="43">
        <f t="shared" si="2"/>
        <v>520.87129765995746</v>
      </c>
      <c r="P12" s="10"/>
    </row>
    <row r="13" spans="1:133">
      <c r="A13" s="12"/>
      <c r="B13" s="44">
        <v>521</v>
      </c>
      <c r="C13" s="20" t="s">
        <v>26</v>
      </c>
      <c r="D13" s="46">
        <v>3503784</v>
      </c>
      <c r="E13" s="46">
        <v>39547</v>
      </c>
      <c r="F13" s="46">
        <v>0</v>
      </c>
      <c r="G13" s="46">
        <v>147722</v>
      </c>
      <c r="H13" s="46">
        <v>0</v>
      </c>
      <c r="I13" s="46">
        <v>0</v>
      </c>
      <c r="J13" s="46">
        <v>0</v>
      </c>
      <c r="K13" s="46">
        <v>569413</v>
      </c>
      <c r="L13" s="46">
        <v>0</v>
      </c>
      <c r="M13" s="46">
        <v>0</v>
      </c>
      <c r="N13" s="46">
        <f t="shared" si="1"/>
        <v>4260466</v>
      </c>
      <c r="O13" s="47">
        <f t="shared" si="2"/>
        <v>348.58991981672392</v>
      </c>
      <c r="P13" s="9"/>
    </row>
    <row r="14" spans="1:133">
      <c r="A14" s="12"/>
      <c r="B14" s="44">
        <v>522</v>
      </c>
      <c r="C14" s="20" t="s">
        <v>27</v>
      </c>
      <c r="D14" s="46">
        <v>1482821</v>
      </c>
      <c r="E14" s="46">
        <v>0</v>
      </c>
      <c r="F14" s="46">
        <v>0</v>
      </c>
      <c r="G14" s="46">
        <v>36976</v>
      </c>
      <c r="H14" s="46">
        <v>0</v>
      </c>
      <c r="I14" s="46">
        <v>0</v>
      </c>
      <c r="J14" s="46">
        <v>0</v>
      </c>
      <c r="K14" s="46">
        <v>222372</v>
      </c>
      <c r="L14" s="46">
        <v>0</v>
      </c>
      <c r="M14" s="46">
        <v>0</v>
      </c>
      <c r="N14" s="46">
        <f t="shared" si="1"/>
        <v>1742169</v>
      </c>
      <c r="O14" s="47">
        <f t="shared" si="2"/>
        <v>142.54369170348551</v>
      </c>
      <c r="P14" s="9"/>
    </row>
    <row r="15" spans="1:133">
      <c r="A15" s="12"/>
      <c r="B15" s="44">
        <v>524</v>
      </c>
      <c r="C15" s="20" t="s">
        <v>28</v>
      </c>
      <c r="D15" s="46">
        <v>363454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363454</v>
      </c>
      <c r="O15" s="47">
        <f t="shared" si="2"/>
        <v>29.737686139747996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120083</v>
      </c>
      <c r="E16" s="31">
        <f t="shared" si="4"/>
        <v>0</v>
      </c>
      <c r="F16" s="31">
        <f t="shared" si="4"/>
        <v>0</v>
      </c>
      <c r="G16" s="31">
        <f t="shared" si="4"/>
        <v>506721</v>
      </c>
      <c r="H16" s="31">
        <f t="shared" si="4"/>
        <v>0</v>
      </c>
      <c r="I16" s="31">
        <f t="shared" si="4"/>
        <v>7213045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7839849</v>
      </c>
      <c r="O16" s="43">
        <f t="shared" si="2"/>
        <v>641.453853706431</v>
      </c>
      <c r="P16" s="10"/>
    </row>
    <row r="17" spans="1:16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1970680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1970680</v>
      </c>
      <c r="O17" s="47">
        <f t="shared" si="2"/>
        <v>161.24038618883981</v>
      </c>
      <c r="P17" s="9"/>
    </row>
    <row r="18" spans="1:16">
      <c r="A18" s="12"/>
      <c r="B18" s="44">
        <v>536</v>
      </c>
      <c r="C18" s="20" t="s">
        <v>64</v>
      </c>
      <c r="D18" s="46">
        <v>120083</v>
      </c>
      <c r="E18" s="46">
        <v>0</v>
      </c>
      <c r="F18" s="46">
        <v>0</v>
      </c>
      <c r="G18" s="46">
        <v>0</v>
      </c>
      <c r="H18" s="46">
        <v>0</v>
      </c>
      <c r="I18" s="46">
        <v>4961999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5082082</v>
      </c>
      <c r="O18" s="47">
        <f t="shared" si="2"/>
        <v>415.81426935035182</v>
      </c>
      <c r="P18" s="9"/>
    </row>
    <row r="19" spans="1:16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506721</v>
      </c>
      <c r="H19" s="46">
        <v>0</v>
      </c>
      <c r="I19" s="46">
        <v>280366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787087</v>
      </c>
      <c r="O19" s="47">
        <f t="shared" si="2"/>
        <v>64.399198167239405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SUM(D21:D22)</f>
        <v>548034</v>
      </c>
      <c r="E20" s="31">
        <f t="shared" si="5"/>
        <v>0</v>
      </c>
      <c r="F20" s="31">
        <f t="shared" si="5"/>
        <v>0</v>
      </c>
      <c r="G20" s="31">
        <f t="shared" si="5"/>
        <v>278657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826691</v>
      </c>
      <c r="O20" s="43">
        <f t="shared" si="2"/>
        <v>67.639584356079197</v>
      </c>
      <c r="P20" s="10"/>
    </row>
    <row r="21" spans="1:16">
      <c r="A21" s="12"/>
      <c r="B21" s="44">
        <v>541</v>
      </c>
      <c r="C21" s="20" t="s">
        <v>66</v>
      </c>
      <c r="D21" s="46">
        <v>450458</v>
      </c>
      <c r="E21" s="46">
        <v>0</v>
      </c>
      <c r="F21" s="46">
        <v>0</v>
      </c>
      <c r="G21" s="46">
        <v>278657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729115</v>
      </c>
      <c r="O21" s="47">
        <f t="shared" si="2"/>
        <v>59.655948289968912</v>
      </c>
      <c r="P21" s="9"/>
    </row>
    <row r="22" spans="1:16">
      <c r="A22" s="12"/>
      <c r="B22" s="44">
        <v>549</v>
      </c>
      <c r="C22" s="20" t="s">
        <v>67</v>
      </c>
      <c r="D22" s="46">
        <v>97576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97576</v>
      </c>
      <c r="O22" s="47">
        <f t="shared" si="2"/>
        <v>7.983636066110293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114882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114882</v>
      </c>
      <c r="O23" s="43">
        <f t="shared" si="2"/>
        <v>9.3996072655866474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114882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114882</v>
      </c>
      <c r="O24" s="47">
        <f t="shared" si="2"/>
        <v>9.3996072655866474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230379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230379</v>
      </c>
      <c r="O25" s="43">
        <f t="shared" si="2"/>
        <v>18.849533627884142</v>
      </c>
      <c r="P25" s="10"/>
    </row>
    <row r="26" spans="1:16">
      <c r="A26" s="12"/>
      <c r="B26" s="44">
        <v>569</v>
      </c>
      <c r="C26" s="20" t="s">
        <v>39</v>
      </c>
      <c r="D26" s="46">
        <v>230379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9">SUM(D26:M26)</f>
        <v>230379</v>
      </c>
      <c r="O26" s="47">
        <f t="shared" si="2"/>
        <v>18.849533627884142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SUM(D28:D31)</f>
        <v>2531463</v>
      </c>
      <c r="E27" s="31">
        <f t="shared" si="10"/>
        <v>53</v>
      </c>
      <c r="F27" s="31">
        <f t="shared" si="10"/>
        <v>0</v>
      </c>
      <c r="G27" s="31">
        <f t="shared" si="10"/>
        <v>133968</v>
      </c>
      <c r="H27" s="31">
        <f t="shared" si="10"/>
        <v>0</v>
      </c>
      <c r="I27" s="31">
        <f t="shared" si="10"/>
        <v>1580328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>SUM(D27:M27)</f>
        <v>4245812</v>
      </c>
      <c r="O27" s="43">
        <f t="shared" si="2"/>
        <v>347.39093438062508</v>
      </c>
      <c r="P27" s="9"/>
    </row>
    <row r="28" spans="1:16">
      <c r="A28" s="12"/>
      <c r="B28" s="44">
        <v>571</v>
      </c>
      <c r="C28" s="20" t="s">
        <v>41</v>
      </c>
      <c r="D28" s="46">
        <v>883241</v>
      </c>
      <c r="E28" s="46">
        <v>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883294</v>
      </c>
      <c r="O28" s="47">
        <f t="shared" si="2"/>
        <v>72.270823105874655</v>
      </c>
      <c r="P28" s="9"/>
    </row>
    <row r="29" spans="1:16">
      <c r="A29" s="12"/>
      <c r="B29" s="44">
        <v>572</v>
      </c>
      <c r="C29" s="20" t="s">
        <v>68</v>
      </c>
      <c r="D29" s="46">
        <v>1064482</v>
      </c>
      <c r="E29" s="46">
        <v>0</v>
      </c>
      <c r="F29" s="46">
        <v>0</v>
      </c>
      <c r="G29" s="46">
        <v>133968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1198450</v>
      </c>
      <c r="O29" s="47">
        <f t="shared" si="2"/>
        <v>98.056782850597287</v>
      </c>
      <c r="P29" s="9"/>
    </row>
    <row r="30" spans="1:16">
      <c r="A30" s="12"/>
      <c r="B30" s="44">
        <v>575</v>
      </c>
      <c r="C30" s="20" t="s">
        <v>69</v>
      </c>
      <c r="D30" s="46">
        <v>507328</v>
      </c>
      <c r="E30" s="46">
        <v>0</v>
      </c>
      <c r="F30" s="46">
        <v>0</v>
      </c>
      <c r="G30" s="46">
        <v>0</v>
      </c>
      <c r="H30" s="46">
        <v>0</v>
      </c>
      <c r="I30" s="46">
        <v>1580328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2087656</v>
      </c>
      <c r="O30" s="47">
        <f t="shared" si="2"/>
        <v>170.81132384225168</v>
      </c>
      <c r="P30" s="9"/>
    </row>
    <row r="31" spans="1:16">
      <c r="A31" s="12"/>
      <c r="B31" s="44">
        <v>579</v>
      </c>
      <c r="C31" s="20" t="s">
        <v>44</v>
      </c>
      <c r="D31" s="46">
        <v>76412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76412</v>
      </c>
      <c r="O31" s="47">
        <f t="shared" si="2"/>
        <v>6.2520045819014891</v>
      </c>
      <c r="P31" s="9"/>
    </row>
    <row r="32" spans="1:16" ht="15.75">
      <c r="A32" s="28" t="s">
        <v>70</v>
      </c>
      <c r="B32" s="29"/>
      <c r="C32" s="30"/>
      <c r="D32" s="31">
        <f t="shared" ref="D32:M32" si="11">SUM(D33:D34)</f>
        <v>424224</v>
      </c>
      <c r="E32" s="31">
        <f t="shared" si="11"/>
        <v>62533</v>
      </c>
      <c r="F32" s="31">
        <f t="shared" si="11"/>
        <v>0</v>
      </c>
      <c r="G32" s="31">
        <f t="shared" si="11"/>
        <v>226000</v>
      </c>
      <c r="H32" s="31">
        <f t="shared" si="11"/>
        <v>0</v>
      </c>
      <c r="I32" s="31">
        <f t="shared" si="11"/>
        <v>377889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1090646</v>
      </c>
      <c r="O32" s="43">
        <f t="shared" si="2"/>
        <v>89.236295205367369</v>
      </c>
      <c r="P32" s="9"/>
    </row>
    <row r="33" spans="1:119">
      <c r="A33" s="12"/>
      <c r="B33" s="44">
        <v>581</v>
      </c>
      <c r="C33" s="20" t="s">
        <v>71</v>
      </c>
      <c r="D33" s="46">
        <v>68035</v>
      </c>
      <c r="E33" s="46">
        <v>62533</v>
      </c>
      <c r="F33" s="46">
        <v>0</v>
      </c>
      <c r="G33" s="46">
        <v>226000</v>
      </c>
      <c r="H33" s="46">
        <v>0</v>
      </c>
      <c r="I33" s="46">
        <v>377889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734457</v>
      </c>
      <c r="O33" s="47">
        <f t="shared" si="2"/>
        <v>60.093028964162983</v>
      </c>
      <c r="P33" s="9"/>
    </row>
    <row r="34" spans="1:119" ht="15.75" thickBot="1">
      <c r="A34" s="12"/>
      <c r="B34" s="44">
        <v>590</v>
      </c>
      <c r="C34" s="20" t="s">
        <v>72</v>
      </c>
      <c r="D34" s="46">
        <v>356189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356189</v>
      </c>
      <c r="O34" s="47">
        <f t="shared" si="2"/>
        <v>29.143266241204387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SUM(D5,D12,D16,D20,D23,D25,D27,D32)</f>
        <v>11179703</v>
      </c>
      <c r="E35" s="15">
        <f t="shared" si="12"/>
        <v>217015</v>
      </c>
      <c r="F35" s="15">
        <f t="shared" si="12"/>
        <v>0</v>
      </c>
      <c r="G35" s="15">
        <f t="shared" si="12"/>
        <v>1415046</v>
      </c>
      <c r="H35" s="15">
        <f t="shared" si="12"/>
        <v>0</v>
      </c>
      <c r="I35" s="15">
        <f t="shared" si="12"/>
        <v>9171262</v>
      </c>
      <c r="J35" s="15">
        <f t="shared" si="12"/>
        <v>0</v>
      </c>
      <c r="K35" s="15">
        <f t="shared" si="12"/>
        <v>1447063</v>
      </c>
      <c r="L35" s="15">
        <f t="shared" si="12"/>
        <v>0</v>
      </c>
      <c r="M35" s="15">
        <f t="shared" si="12"/>
        <v>0</v>
      </c>
      <c r="N35" s="15">
        <f>SUM(D35:M35)</f>
        <v>23430089</v>
      </c>
      <c r="O35" s="37">
        <f t="shared" si="2"/>
        <v>1917.0421371297659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77</v>
      </c>
      <c r="M37" s="163"/>
      <c r="N37" s="163"/>
      <c r="O37" s="41">
        <v>12222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2024-10-22T19:10:13Z</cp:lastPrinted>
  <dcterms:created xsi:type="dcterms:W3CDTF">2000-08-31T21:26:31Z</dcterms:created>
  <dcterms:modified xsi:type="dcterms:W3CDTF">2024-10-22T19:11:01Z</dcterms:modified>
</cp:coreProperties>
</file>