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77" documentId="11_6A072DADB1B182E6D683BD720D63F6655CC7C9C3" xr6:coauthVersionLast="47" xr6:coauthVersionMax="47" xr10:uidLastSave="{FA2DCAE6-07FD-4401-A4FE-0C22B06F2F4A}"/>
  <bookViews>
    <workbookView xWindow="-108" yWindow="-108" windowWidth="23256" windowHeight="13896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'2007'!$A$1:$O$34</definedName>
    <definedName name="_xlnm.Print_Area" localSheetId="15">'2008'!$A$1:$O$33</definedName>
    <definedName name="_xlnm.Print_Area" localSheetId="14">'2009'!$A$1:$O$33</definedName>
    <definedName name="_xlnm.Print_Area" localSheetId="13">'2010'!$A$1:$O$33</definedName>
    <definedName name="_xlnm.Print_Area" localSheetId="12">'2011'!$A$1:$O$32</definedName>
    <definedName name="_xlnm.Print_Area" localSheetId="11">'2012'!$A$1:$O$32</definedName>
    <definedName name="_xlnm.Print_Area" localSheetId="10">'2013'!$A$1:$O$34</definedName>
    <definedName name="_xlnm.Print_Area" localSheetId="9">'2014'!$A$1:$O$35</definedName>
    <definedName name="_xlnm.Print_Area" localSheetId="8">'2015'!$A$1:$O$35</definedName>
    <definedName name="_xlnm.Print_Area" localSheetId="7">'2016'!$A$1:$O$31</definedName>
    <definedName name="_xlnm.Print_Area" localSheetId="6">'2017'!$A$1:$O$31</definedName>
    <definedName name="_xlnm.Print_Area" localSheetId="5">'2018'!$A$1:$O$31</definedName>
    <definedName name="_xlnm.Print_Area" localSheetId="4">'2019'!$A$1:$O$31</definedName>
    <definedName name="_xlnm.Print_Area" localSheetId="3">'2020'!$A$1:$O$31</definedName>
    <definedName name="_xlnm.Print_Area" localSheetId="2">'2021'!$A$1:$P$30</definedName>
    <definedName name="_xlnm.Print_Area" localSheetId="1">'2022'!$A$1:$P$30</definedName>
    <definedName name="_xlnm.Print_Area" localSheetId="0">'2023'!$A$1:$P$30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49" l="1"/>
  <c r="F26" i="49"/>
  <c r="G26" i="49"/>
  <c r="H26" i="49"/>
  <c r="I26" i="49"/>
  <c r="J26" i="49"/>
  <c r="K26" i="49"/>
  <c r="L26" i="49"/>
  <c r="M26" i="49"/>
  <c r="N26" i="49"/>
  <c r="D26" i="49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N9" i="49"/>
  <c r="M9" i="49"/>
  <c r="L9" i="49"/>
  <c r="K9" i="49"/>
  <c r="J9" i="49"/>
  <c r="I9" i="49"/>
  <c r="H9" i="49"/>
  <c r="G9" i="49"/>
  <c r="F9" i="49"/>
  <c r="E9" i="49"/>
  <c r="D9" i="49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E26" i="48"/>
  <c r="F26" i="48"/>
  <c r="G26" i="48"/>
  <c r="H26" i="48"/>
  <c r="I26" i="48"/>
  <c r="J26" i="48"/>
  <c r="K26" i="48"/>
  <c r="L26" i="48"/>
  <c r="M26" i="48"/>
  <c r="N26" i="48"/>
  <c r="D26" i="48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N9" i="48"/>
  <c r="M9" i="48"/>
  <c r="L9" i="48"/>
  <c r="K9" i="48"/>
  <c r="J9" i="48"/>
  <c r="I9" i="48"/>
  <c r="H9" i="48"/>
  <c r="G9" i="48"/>
  <c r="F9" i="48"/>
  <c r="E9" i="48"/>
  <c r="D9" i="48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M26" i="47"/>
  <c r="O25" i="47"/>
  <c r="P25" i="47" s="1"/>
  <c r="N24" i="47"/>
  <c r="M24" i="47"/>
  <c r="L24" i="47"/>
  <c r="K24" i="47"/>
  <c r="J24" i="47"/>
  <c r="I24" i="47"/>
  <c r="H24" i="47"/>
  <c r="O24" i="47" s="1"/>
  <c r="P24" i="47" s="1"/>
  <c r="G24" i="47"/>
  <c r="F24" i="47"/>
  <c r="E24" i="47"/>
  <c r="D24" i="47"/>
  <c r="O23" i="47"/>
  <c r="P23" i="47" s="1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1" i="47" s="1"/>
  <c r="P21" i="47" s="1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9" i="47" s="1"/>
  <c r="P19" i="47" s="1"/>
  <c r="O18" i="47"/>
  <c r="P18" i="47"/>
  <c r="N17" i="47"/>
  <c r="M17" i="47"/>
  <c r="L17" i="47"/>
  <c r="K17" i="47"/>
  <c r="J17" i="47"/>
  <c r="I17" i="47"/>
  <c r="O17" i="47" s="1"/>
  <c r="P17" i="47" s="1"/>
  <c r="H17" i="47"/>
  <c r="G17" i="47"/>
  <c r="F17" i="47"/>
  <c r="E17" i="47"/>
  <c r="D17" i="47"/>
  <c r="O16" i="47"/>
  <c r="P16" i="47"/>
  <c r="O15" i="47"/>
  <c r="P15" i="47"/>
  <c r="O14" i="47"/>
  <c r="P14" i="47"/>
  <c r="O13" i="47"/>
  <c r="P13" i="47" s="1"/>
  <c r="N12" i="47"/>
  <c r="M12" i="47"/>
  <c r="L12" i="47"/>
  <c r="K12" i="47"/>
  <c r="J12" i="47"/>
  <c r="J26" i="47" s="1"/>
  <c r="I12" i="47"/>
  <c r="H12" i="47"/>
  <c r="G12" i="47"/>
  <c r="F12" i="47"/>
  <c r="O12" i="47" s="1"/>
  <c r="P12" i="47" s="1"/>
  <c r="E12" i="47"/>
  <c r="D12" i="47"/>
  <c r="O11" i="47"/>
  <c r="P11" i="47" s="1"/>
  <c r="O10" i="47"/>
  <c r="P10" i="47" s="1"/>
  <c r="N9" i="47"/>
  <c r="M9" i="47"/>
  <c r="L9" i="47"/>
  <c r="K9" i="47"/>
  <c r="J9" i="47"/>
  <c r="I9" i="47"/>
  <c r="H9" i="47"/>
  <c r="G9" i="47"/>
  <c r="G26" i="47" s="1"/>
  <c r="F9" i="47"/>
  <c r="F26" i="47" s="1"/>
  <c r="E9" i="47"/>
  <c r="D9" i="47"/>
  <c r="O9" i="47" s="1"/>
  <c r="P9" i="47" s="1"/>
  <c r="O8" i="47"/>
  <c r="P8" i="47" s="1"/>
  <c r="O7" i="47"/>
  <c r="P7" i="47" s="1"/>
  <c r="O6" i="47"/>
  <c r="P6" i="47"/>
  <c r="N5" i="47"/>
  <c r="N26" i="47" s="1"/>
  <c r="M5" i="47"/>
  <c r="L5" i="47"/>
  <c r="L26" i="47" s="1"/>
  <c r="K5" i="47"/>
  <c r="K26" i="47" s="1"/>
  <c r="J5" i="47"/>
  <c r="I5" i="47"/>
  <c r="I26" i="47" s="1"/>
  <c r="H5" i="47"/>
  <c r="H26" i="47" s="1"/>
  <c r="G5" i="47"/>
  <c r="F5" i="47"/>
  <c r="E5" i="47"/>
  <c r="E26" i="47" s="1"/>
  <c r="D5" i="47"/>
  <c r="D26" i="47" s="1"/>
  <c r="E27" i="46"/>
  <c r="F27" i="46"/>
  <c r="G27" i="46"/>
  <c r="N26" i="46"/>
  <c r="O26" i="46" s="1"/>
  <c r="M25" i="46"/>
  <c r="L25" i="46"/>
  <c r="K25" i="46"/>
  <c r="J25" i="46"/>
  <c r="I25" i="46"/>
  <c r="H25" i="46"/>
  <c r="G25" i="46"/>
  <c r="F25" i="46"/>
  <c r="E25" i="46"/>
  <c r="D25" i="46"/>
  <c r="N25" i="46" s="1"/>
  <c r="O25" i="46" s="1"/>
  <c r="N24" i="46"/>
  <c r="O24" i="46"/>
  <c r="N23" i="46"/>
  <c r="O23" i="46"/>
  <c r="M22" i="46"/>
  <c r="L22" i="46"/>
  <c r="K22" i="46"/>
  <c r="J22" i="46"/>
  <c r="I22" i="46"/>
  <c r="H22" i="46"/>
  <c r="G22" i="46"/>
  <c r="F22" i="46"/>
  <c r="E22" i="46"/>
  <c r="D22" i="46"/>
  <c r="N21" i="46"/>
  <c r="O21" i="46"/>
  <c r="M20" i="46"/>
  <c r="L20" i="46"/>
  <c r="K20" i="46"/>
  <c r="J20" i="46"/>
  <c r="I20" i="46"/>
  <c r="H20" i="46"/>
  <c r="H27" i="46" s="1"/>
  <c r="G20" i="46"/>
  <c r="F20" i="46"/>
  <c r="N20" i="46" s="1"/>
  <c r="O20" i="46" s="1"/>
  <c r="E20" i="46"/>
  <c r="D20" i="46"/>
  <c r="N19" i="46"/>
  <c r="O19" i="46" s="1"/>
  <c r="M18" i="46"/>
  <c r="L18" i="46"/>
  <c r="K18" i="46"/>
  <c r="J18" i="46"/>
  <c r="I18" i="46"/>
  <c r="H18" i="46"/>
  <c r="N18" i="46" s="1"/>
  <c r="O18" i="46" s="1"/>
  <c r="G18" i="46"/>
  <c r="F18" i="46"/>
  <c r="E18" i="46"/>
  <c r="D18" i="46"/>
  <c r="N17" i="46"/>
  <c r="O17" i="46"/>
  <c r="N16" i="46"/>
  <c r="O16" i="46"/>
  <c r="N15" i="46"/>
  <c r="O15" i="46"/>
  <c r="N14" i="46"/>
  <c r="O14" i="46"/>
  <c r="N13" i="46"/>
  <c r="O13" i="46" s="1"/>
  <c r="M12" i="46"/>
  <c r="L12" i="46"/>
  <c r="K12" i="46"/>
  <c r="J12" i="46"/>
  <c r="I12" i="46"/>
  <c r="H12" i="46"/>
  <c r="N12" i="46" s="1"/>
  <c r="O12" i="46" s="1"/>
  <c r="G12" i="46"/>
  <c r="F12" i="46"/>
  <c r="E12" i="46"/>
  <c r="D12" i="46"/>
  <c r="N11" i="46"/>
  <c r="O11" i="46"/>
  <c r="N10" i="46"/>
  <c r="O10" i="46"/>
  <c r="M9" i="46"/>
  <c r="L9" i="46"/>
  <c r="K9" i="46"/>
  <c r="J9" i="46"/>
  <c r="I9" i="46"/>
  <c r="H9" i="46"/>
  <c r="G9" i="46"/>
  <c r="F9" i="46"/>
  <c r="E9" i="46"/>
  <c r="D9" i="46"/>
  <c r="N8" i="46"/>
  <c r="O8" i="46"/>
  <c r="N7" i="46"/>
  <c r="O7" i="46"/>
  <c r="N6" i="46"/>
  <c r="O6" i="46"/>
  <c r="M5" i="46"/>
  <c r="M27" i="46" s="1"/>
  <c r="L5" i="46"/>
  <c r="L27" i="46" s="1"/>
  <c r="K5" i="46"/>
  <c r="K27" i="46" s="1"/>
  <c r="J5" i="46"/>
  <c r="N5" i="46" s="1"/>
  <c r="O5" i="46" s="1"/>
  <c r="I5" i="46"/>
  <c r="I27" i="46" s="1"/>
  <c r="H5" i="46"/>
  <c r="G5" i="46"/>
  <c r="F5" i="46"/>
  <c r="E5" i="46"/>
  <c r="D5" i="46"/>
  <c r="D27" i="46" s="1"/>
  <c r="N26" i="45"/>
  <c r="O26" i="45"/>
  <c r="M25" i="45"/>
  <c r="L25" i="45"/>
  <c r="N25" i="45" s="1"/>
  <c r="O25" i="45" s="1"/>
  <c r="K25" i="45"/>
  <c r="J25" i="45"/>
  <c r="I25" i="45"/>
  <c r="H25" i="45"/>
  <c r="G25" i="45"/>
  <c r="F25" i="45"/>
  <c r="E25" i="45"/>
  <c r="D25" i="45"/>
  <c r="N24" i="45"/>
  <c r="O24" i="45" s="1"/>
  <c r="N23" i="45"/>
  <c r="O23" i="45"/>
  <c r="M22" i="45"/>
  <c r="L22" i="45"/>
  <c r="K22" i="45"/>
  <c r="J22" i="45"/>
  <c r="I22" i="45"/>
  <c r="H22" i="45"/>
  <c r="G22" i="45"/>
  <c r="G27" i="45" s="1"/>
  <c r="F22" i="45"/>
  <c r="N22" i="45" s="1"/>
  <c r="O22" i="45" s="1"/>
  <c r="E22" i="45"/>
  <c r="D22" i="45"/>
  <c r="N21" i="45"/>
  <c r="O21" i="45"/>
  <c r="M20" i="45"/>
  <c r="L20" i="45"/>
  <c r="K20" i="45"/>
  <c r="J20" i="45"/>
  <c r="I20" i="45"/>
  <c r="H20" i="45"/>
  <c r="G20" i="45"/>
  <c r="F20" i="45"/>
  <c r="N20" i="45" s="1"/>
  <c r="O20" i="45" s="1"/>
  <c r="E20" i="45"/>
  <c r="D20" i="45"/>
  <c r="N19" i="45"/>
  <c r="O19" i="45"/>
  <c r="M18" i="45"/>
  <c r="L18" i="45"/>
  <c r="K18" i="45"/>
  <c r="J18" i="45"/>
  <c r="I18" i="45"/>
  <c r="H18" i="45"/>
  <c r="G18" i="45"/>
  <c r="F18" i="45"/>
  <c r="E18" i="45"/>
  <c r="N18" i="45" s="1"/>
  <c r="O18" i="45" s="1"/>
  <c r="D18" i="45"/>
  <c r="N17" i="45"/>
  <c r="O17" i="45" s="1"/>
  <c r="N16" i="45"/>
  <c r="O16" i="45" s="1"/>
  <c r="N15" i="45"/>
  <c r="O15" i="45"/>
  <c r="N14" i="45"/>
  <c r="O14" i="45"/>
  <c r="N13" i="45"/>
  <c r="O13" i="45"/>
  <c r="M12" i="45"/>
  <c r="L12" i="45"/>
  <c r="K12" i="45"/>
  <c r="J12" i="45"/>
  <c r="N12" i="45" s="1"/>
  <c r="O12" i="45" s="1"/>
  <c r="I12" i="45"/>
  <c r="H12" i="45"/>
  <c r="G12" i="45"/>
  <c r="F12" i="45"/>
  <c r="E12" i="45"/>
  <c r="D12" i="45"/>
  <c r="N11" i="45"/>
  <c r="O11" i="45" s="1"/>
  <c r="N10" i="45"/>
  <c r="O10" i="45" s="1"/>
  <c r="M9" i="45"/>
  <c r="L9" i="45"/>
  <c r="L27" i="45" s="1"/>
  <c r="K9" i="45"/>
  <c r="J9" i="45"/>
  <c r="I9" i="45"/>
  <c r="H9" i="45"/>
  <c r="G9" i="45"/>
  <c r="F9" i="45"/>
  <c r="E9" i="45"/>
  <c r="E27" i="45" s="1"/>
  <c r="D9" i="45"/>
  <c r="N9" i="45" s="1"/>
  <c r="O9" i="45" s="1"/>
  <c r="N8" i="45"/>
  <c r="O8" i="45"/>
  <c r="N7" i="45"/>
  <c r="O7" i="45"/>
  <c r="N6" i="45"/>
  <c r="O6" i="45" s="1"/>
  <c r="M5" i="45"/>
  <c r="M27" i="45" s="1"/>
  <c r="L5" i="45"/>
  <c r="K5" i="45"/>
  <c r="K27" i="45" s="1"/>
  <c r="J5" i="45"/>
  <c r="I5" i="45"/>
  <c r="I27" i="45" s="1"/>
  <c r="H5" i="45"/>
  <c r="N5" i="45" s="1"/>
  <c r="O5" i="45" s="1"/>
  <c r="G5" i="45"/>
  <c r="F5" i="45"/>
  <c r="F27" i="45" s="1"/>
  <c r="E5" i="45"/>
  <c r="D5" i="45"/>
  <c r="D27" i="45" s="1"/>
  <c r="F27" i="44"/>
  <c r="G27" i="44"/>
  <c r="H27" i="44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4" i="44"/>
  <c r="O24" i="44"/>
  <c r="N23" i="44"/>
  <c r="O23" i="44"/>
  <c r="M22" i="44"/>
  <c r="L22" i="44"/>
  <c r="K22" i="44"/>
  <c r="J22" i="44"/>
  <c r="I22" i="44"/>
  <c r="H22" i="44"/>
  <c r="G22" i="44"/>
  <c r="F22" i="44"/>
  <c r="E22" i="44"/>
  <c r="D22" i="44"/>
  <c r="N22" i="44" s="1"/>
  <c r="O22" i="44" s="1"/>
  <c r="N21" i="44"/>
  <c r="O21" i="44"/>
  <c r="M20" i="44"/>
  <c r="L20" i="44"/>
  <c r="K20" i="44"/>
  <c r="J20" i="44"/>
  <c r="I20" i="44"/>
  <c r="H20" i="44"/>
  <c r="N20" i="44" s="1"/>
  <c r="O20" i="44" s="1"/>
  <c r="G20" i="44"/>
  <c r="F20" i="44"/>
  <c r="E20" i="44"/>
  <c r="D20" i="44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N17" i="44"/>
  <c r="O17" i="44"/>
  <c r="N16" i="44"/>
  <c r="O16" i="44"/>
  <c r="N15" i="44"/>
  <c r="O15" i="44"/>
  <c r="N14" i="44"/>
  <c r="O14" i="44"/>
  <c r="N13" i="44"/>
  <c r="O13" i="44" s="1"/>
  <c r="M12" i="44"/>
  <c r="L12" i="44"/>
  <c r="K12" i="44"/>
  <c r="J12" i="44"/>
  <c r="I12" i="44"/>
  <c r="H12" i="44"/>
  <c r="N12" i="44" s="1"/>
  <c r="O12" i="44" s="1"/>
  <c r="G12" i="44"/>
  <c r="F12" i="44"/>
  <c r="E12" i="44"/>
  <c r="D12" i="44"/>
  <c r="N11" i="44"/>
  <c r="O11" i="44"/>
  <c r="N10" i="44"/>
  <c r="O10" i="44"/>
  <c r="M9" i="44"/>
  <c r="L9" i="44"/>
  <c r="K9" i="44"/>
  <c r="J9" i="44"/>
  <c r="I9" i="44"/>
  <c r="H9" i="44"/>
  <c r="G9" i="44"/>
  <c r="F9" i="44"/>
  <c r="E9" i="44"/>
  <c r="N9" i="44" s="1"/>
  <c r="O9" i="44" s="1"/>
  <c r="D9" i="44"/>
  <c r="N8" i="44"/>
  <c r="O8" i="44"/>
  <c r="N7" i="44"/>
  <c r="O7" i="44"/>
  <c r="N6" i="44"/>
  <c r="O6" i="44"/>
  <c r="M5" i="44"/>
  <c r="M27" i="44" s="1"/>
  <c r="L5" i="44"/>
  <c r="L27" i="44" s="1"/>
  <c r="K5" i="44"/>
  <c r="K27" i="44" s="1"/>
  <c r="J5" i="44"/>
  <c r="J27" i="44" s="1"/>
  <c r="I5" i="44"/>
  <c r="I27" i="44" s="1"/>
  <c r="H5" i="44"/>
  <c r="G5" i="44"/>
  <c r="F5" i="44"/>
  <c r="E5" i="44"/>
  <c r="D5" i="44"/>
  <c r="D27" i="44" s="1"/>
  <c r="N26" i="43"/>
  <c r="O26" i="43"/>
  <c r="M25" i="43"/>
  <c r="L25" i="43"/>
  <c r="N25" i="43" s="1"/>
  <c r="O25" i="43" s="1"/>
  <c r="K25" i="43"/>
  <c r="J25" i="43"/>
  <c r="I25" i="43"/>
  <c r="H25" i="43"/>
  <c r="G25" i="43"/>
  <c r="F25" i="43"/>
  <c r="E25" i="43"/>
  <c r="D25" i="43"/>
  <c r="N24" i="43"/>
  <c r="O24" i="43" s="1"/>
  <c r="N23" i="43"/>
  <c r="O23" i="43"/>
  <c r="M22" i="43"/>
  <c r="L22" i="43"/>
  <c r="K22" i="43"/>
  <c r="J22" i="43"/>
  <c r="I22" i="43"/>
  <c r="H22" i="43"/>
  <c r="G22" i="43"/>
  <c r="G27" i="43" s="1"/>
  <c r="F22" i="43"/>
  <c r="N22" i="43" s="1"/>
  <c r="O22" i="43" s="1"/>
  <c r="E22" i="43"/>
  <c r="D22" i="43"/>
  <c r="N21" i="43"/>
  <c r="O21" i="43"/>
  <c r="M20" i="43"/>
  <c r="L20" i="43"/>
  <c r="K20" i="43"/>
  <c r="J20" i="43"/>
  <c r="I20" i="43"/>
  <c r="H20" i="43"/>
  <c r="G20" i="43"/>
  <c r="F20" i="43"/>
  <c r="N20" i="43" s="1"/>
  <c r="O20" i="43" s="1"/>
  <c r="E20" i="43"/>
  <c r="D20" i="43"/>
  <c r="N19" i="43"/>
  <c r="O19" i="43" s="1"/>
  <c r="M18" i="43"/>
  <c r="L18" i="43"/>
  <c r="K18" i="43"/>
  <c r="J18" i="43"/>
  <c r="N18" i="43" s="1"/>
  <c r="O18" i="43" s="1"/>
  <c r="I18" i="43"/>
  <c r="H18" i="43"/>
  <c r="G18" i="43"/>
  <c r="F18" i="43"/>
  <c r="E18" i="43"/>
  <c r="D18" i="43"/>
  <c r="N17" i="43"/>
  <c r="O17" i="43" s="1"/>
  <c r="N16" i="43"/>
  <c r="O16" i="43" s="1"/>
  <c r="N15" i="43"/>
  <c r="O15" i="43"/>
  <c r="N14" i="43"/>
  <c r="O14" i="43"/>
  <c r="N13" i="43"/>
  <c r="O13" i="43"/>
  <c r="M12" i="43"/>
  <c r="L12" i="43"/>
  <c r="K12" i="43"/>
  <c r="J12" i="43"/>
  <c r="N12" i="43" s="1"/>
  <c r="O12" i="43" s="1"/>
  <c r="I12" i="43"/>
  <c r="H12" i="43"/>
  <c r="G12" i="43"/>
  <c r="F12" i="43"/>
  <c r="E12" i="43"/>
  <c r="D12" i="43"/>
  <c r="N11" i="43"/>
  <c r="O11" i="43" s="1"/>
  <c r="N10" i="43"/>
  <c r="O10" i="43" s="1"/>
  <c r="M9" i="43"/>
  <c r="L9" i="43"/>
  <c r="L27" i="43" s="1"/>
  <c r="K9" i="43"/>
  <c r="J9" i="43"/>
  <c r="I9" i="43"/>
  <c r="H9" i="43"/>
  <c r="G9" i="43"/>
  <c r="F9" i="43"/>
  <c r="E9" i="43"/>
  <c r="E27" i="43" s="1"/>
  <c r="D9" i="43"/>
  <c r="N9" i="43" s="1"/>
  <c r="O9" i="43" s="1"/>
  <c r="N8" i="43"/>
  <c r="O8" i="43"/>
  <c r="N7" i="43"/>
  <c r="O7" i="43"/>
  <c r="N6" i="43"/>
  <c r="O6" i="43" s="1"/>
  <c r="M5" i="43"/>
  <c r="M27" i="43" s="1"/>
  <c r="L5" i="43"/>
  <c r="K5" i="43"/>
  <c r="K27" i="43" s="1"/>
  <c r="J5" i="43"/>
  <c r="I5" i="43"/>
  <c r="I27" i="43" s="1"/>
  <c r="H5" i="43"/>
  <c r="H27" i="43" s="1"/>
  <c r="G5" i="43"/>
  <c r="F5" i="43"/>
  <c r="F27" i="43" s="1"/>
  <c r="E5" i="43"/>
  <c r="D5" i="43"/>
  <c r="N5" i="43" s="1"/>
  <c r="O5" i="43" s="1"/>
  <c r="G27" i="42"/>
  <c r="H27" i="42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5" i="42" s="1"/>
  <c r="O25" i="42" s="1"/>
  <c r="N24" i="42"/>
  <c r="O24" i="42"/>
  <c r="M23" i="42"/>
  <c r="L23" i="42"/>
  <c r="K23" i="42"/>
  <c r="J23" i="42"/>
  <c r="I23" i="42"/>
  <c r="H23" i="42"/>
  <c r="G23" i="42"/>
  <c r="F23" i="42"/>
  <c r="E23" i="42"/>
  <c r="N23" i="42" s="1"/>
  <c r="O23" i="42" s="1"/>
  <c r="D23" i="42"/>
  <c r="N22" i="42"/>
  <c r="O22" i="42"/>
  <c r="M21" i="42"/>
  <c r="L21" i="42"/>
  <c r="K21" i="42"/>
  <c r="J21" i="42"/>
  <c r="I21" i="42"/>
  <c r="H21" i="42"/>
  <c r="G21" i="42"/>
  <c r="F21" i="42"/>
  <c r="N21" i="42" s="1"/>
  <c r="O21" i="42" s="1"/>
  <c r="E21" i="42"/>
  <c r="D21" i="42"/>
  <c r="N20" i="42"/>
  <c r="O20" i="42"/>
  <c r="M19" i="42"/>
  <c r="L19" i="42"/>
  <c r="K19" i="42"/>
  <c r="J19" i="42"/>
  <c r="I19" i="42"/>
  <c r="H19" i="42"/>
  <c r="G19" i="42"/>
  <c r="F19" i="42"/>
  <c r="N19" i="42" s="1"/>
  <c r="O19" i="42" s="1"/>
  <c r="E19" i="42"/>
  <c r="D19" i="42"/>
  <c r="N18" i="42"/>
  <c r="O18" i="42"/>
  <c r="N17" i="42"/>
  <c r="O17" i="42"/>
  <c r="N16" i="42"/>
  <c r="O16" i="42" s="1"/>
  <c r="N15" i="42"/>
  <c r="O15" i="42"/>
  <c r="N14" i="42"/>
  <c r="O14" i="42"/>
  <c r="M13" i="42"/>
  <c r="L13" i="42"/>
  <c r="K13" i="42"/>
  <c r="J13" i="42"/>
  <c r="I13" i="42"/>
  <c r="H13" i="42"/>
  <c r="G13" i="42"/>
  <c r="F13" i="42"/>
  <c r="N13" i="42" s="1"/>
  <c r="O13" i="42" s="1"/>
  <c r="E13" i="42"/>
  <c r="D13" i="42"/>
  <c r="N12" i="42"/>
  <c r="O12" i="42"/>
  <c r="N11" i="42"/>
  <c r="O11" i="42"/>
  <c r="N10" i="42"/>
  <c r="O10" i="42"/>
  <c r="M9" i="42"/>
  <c r="L9" i="42"/>
  <c r="K9" i="42"/>
  <c r="J9" i="42"/>
  <c r="I9" i="42"/>
  <c r="H9" i="42"/>
  <c r="G9" i="42"/>
  <c r="F9" i="42"/>
  <c r="E9" i="42"/>
  <c r="N9" i="42" s="1"/>
  <c r="O9" i="42" s="1"/>
  <c r="D9" i="42"/>
  <c r="N8" i="42"/>
  <c r="O8" i="42"/>
  <c r="N7" i="42"/>
  <c r="O7" i="42"/>
  <c r="N6" i="42"/>
  <c r="O6" i="42"/>
  <c r="M5" i="42"/>
  <c r="M27" i="42" s="1"/>
  <c r="L5" i="42"/>
  <c r="L27" i="42" s="1"/>
  <c r="K5" i="42"/>
  <c r="K27" i="42" s="1"/>
  <c r="J5" i="42"/>
  <c r="J27" i="42" s="1"/>
  <c r="I5" i="42"/>
  <c r="I27" i="42" s="1"/>
  <c r="H5" i="42"/>
  <c r="G5" i="42"/>
  <c r="F5" i="42"/>
  <c r="E5" i="42"/>
  <c r="D5" i="42"/>
  <c r="D27" i="42" s="1"/>
  <c r="N30" i="41"/>
  <c r="O30" i="41"/>
  <c r="M29" i="41"/>
  <c r="L29" i="41"/>
  <c r="K29" i="41"/>
  <c r="J29" i="41"/>
  <c r="N29" i="41" s="1"/>
  <c r="O29" i="41" s="1"/>
  <c r="I29" i="41"/>
  <c r="H29" i="41"/>
  <c r="G29" i="41"/>
  <c r="F29" i="41"/>
  <c r="E29" i="41"/>
  <c r="D29" i="41"/>
  <c r="N28" i="41"/>
  <c r="O28" i="41" s="1"/>
  <c r="N27" i="41"/>
  <c r="O27" i="41"/>
  <c r="M26" i="41"/>
  <c r="L26" i="41"/>
  <c r="K26" i="41"/>
  <c r="J26" i="41"/>
  <c r="I26" i="41"/>
  <c r="H26" i="41"/>
  <c r="G26" i="41"/>
  <c r="G31" i="41" s="1"/>
  <c r="F26" i="41"/>
  <c r="E26" i="41"/>
  <c r="D26" i="41"/>
  <c r="N26" i="41" s="1"/>
  <c r="O26" i="41" s="1"/>
  <c r="N25" i="41"/>
  <c r="O25" i="4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D31" i="41" s="1"/>
  <c r="N22" i="41"/>
  <c r="O22" i="41"/>
  <c r="M21" i="41"/>
  <c r="L21" i="41"/>
  <c r="K21" i="41"/>
  <c r="J21" i="41"/>
  <c r="I21" i="41"/>
  <c r="H21" i="41"/>
  <c r="G21" i="41"/>
  <c r="F21" i="41"/>
  <c r="E21" i="41"/>
  <c r="N21" i="41" s="1"/>
  <c r="O21" i="41" s="1"/>
  <c r="D21" i="41"/>
  <c r="N20" i="41"/>
  <c r="O20" i="41" s="1"/>
  <c r="N19" i="41"/>
  <c r="O19" i="41"/>
  <c r="N18" i="41"/>
  <c r="O18" i="41"/>
  <c r="N17" i="41"/>
  <c r="O17" i="41"/>
  <c r="N16" i="41"/>
  <c r="O16" i="41"/>
  <c r="M15" i="41"/>
  <c r="L15" i="41"/>
  <c r="N15" i="41" s="1"/>
  <c r="O15" i="41" s="1"/>
  <c r="K15" i="41"/>
  <c r="J15" i="41"/>
  <c r="I15" i="41"/>
  <c r="H15" i="41"/>
  <c r="G15" i="41"/>
  <c r="F15" i="41"/>
  <c r="E15" i="41"/>
  <c r="D15" i="41"/>
  <c r="N14" i="41"/>
  <c r="O14" i="41" s="1"/>
  <c r="N13" i="41"/>
  <c r="O13" i="41"/>
  <c r="N12" i="41"/>
  <c r="O12" i="41"/>
  <c r="N11" i="41"/>
  <c r="O11" i="41"/>
  <c r="M10" i="41"/>
  <c r="L10" i="41"/>
  <c r="K10" i="41"/>
  <c r="J10" i="41"/>
  <c r="N10" i="41" s="1"/>
  <c r="O10" i="41" s="1"/>
  <c r="I10" i="41"/>
  <c r="H10" i="41"/>
  <c r="G10" i="41"/>
  <c r="F10" i="41"/>
  <c r="E10" i="41"/>
  <c r="E31" i="41" s="1"/>
  <c r="D10" i="41"/>
  <c r="N9" i="41"/>
  <c r="O9" i="41" s="1"/>
  <c r="N8" i="41"/>
  <c r="O8" i="41" s="1"/>
  <c r="N7" i="41"/>
  <c r="O7" i="41"/>
  <c r="N6" i="41"/>
  <c r="O6" i="41"/>
  <c r="M5" i="41"/>
  <c r="M31" i="41" s="1"/>
  <c r="L5" i="41"/>
  <c r="L31" i="41" s="1"/>
  <c r="K5" i="41"/>
  <c r="K31" i="41" s="1"/>
  <c r="J5" i="41"/>
  <c r="J31" i="41" s="1"/>
  <c r="I5" i="41"/>
  <c r="I31" i="41" s="1"/>
  <c r="H5" i="41"/>
  <c r="H31" i="41" s="1"/>
  <c r="G5" i="41"/>
  <c r="F5" i="41"/>
  <c r="N5" i="41" s="1"/>
  <c r="O5" i="41" s="1"/>
  <c r="E5" i="41"/>
  <c r="D5" i="41"/>
  <c r="N29" i="40"/>
  <c r="O29" i="40" s="1"/>
  <c r="M28" i="40"/>
  <c r="L28" i="40"/>
  <c r="K28" i="40"/>
  <c r="J28" i="40"/>
  <c r="I28" i="40"/>
  <c r="H28" i="40"/>
  <c r="N28" i="40" s="1"/>
  <c r="O28" i="40" s="1"/>
  <c r="G28" i="40"/>
  <c r="F28" i="40"/>
  <c r="E28" i="40"/>
  <c r="D28" i="40"/>
  <c r="N27" i="40"/>
  <c r="O27" i="40"/>
  <c r="N26" i="40"/>
  <c r="O26" i="40"/>
  <c r="N25" i="40"/>
  <c r="O25" i="40"/>
  <c r="M24" i="40"/>
  <c r="L24" i="40"/>
  <c r="K24" i="40"/>
  <c r="J24" i="40"/>
  <c r="I24" i="40"/>
  <c r="H24" i="40"/>
  <c r="G24" i="40"/>
  <c r="F24" i="40"/>
  <c r="E24" i="40"/>
  <c r="D24" i="40"/>
  <c r="N24" i="40" s="1"/>
  <c r="O24" i="40" s="1"/>
  <c r="N23" i="40"/>
  <c r="O23" i="40"/>
  <c r="M22" i="40"/>
  <c r="L22" i="40"/>
  <c r="K22" i="40"/>
  <c r="N22" i="40" s="1"/>
  <c r="O22" i="40" s="1"/>
  <c r="J22" i="40"/>
  <c r="I22" i="40"/>
  <c r="H22" i="40"/>
  <c r="G22" i="40"/>
  <c r="F22" i="40"/>
  <c r="E22" i="40"/>
  <c r="D22" i="40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20" i="40" s="1"/>
  <c r="O20" i="40" s="1"/>
  <c r="N19" i="40"/>
  <c r="O19" i="40"/>
  <c r="N18" i="40"/>
  <c r="O18" i="40"/>
  <c r="N17" i="40"/>
  <c r="O17" i="40" s="1"/>
  <c r="N16" i="40"/>
  <c r="O16" i="40" s="1"/>
  <c r="N15" i="40"/>
  <c r="O15" i="40" s="1"/>
  <c r="M14" i="40"/>
  <c r="L14" i="40"/>
  <c r="K14" i="40"/>
  <c r="J14" i="40"/>
  <c r="I14" i="40"/>
  <c r="H14" i="40"/>
  <c r="H30" i="40" s="1"/>
  <c r="G14" i="40"/>
  <c r="F14" i="40"/>
  <c r="E14" i="40"/>
  <c r="D14" i="40"/>
  <c r="N14" i="40" s="1"/>
  <c r="O14" i="40" s="1"/>
  <c r="N13" i="40"/>
  <c r="O13" i="40"/>
  <c r="N12" i="40"/>
  <c r="O12" i="40"/>
  <c r="N11" i="40"/>
  <c r="O11" i="40" s="1"/>
  <c r="M10" i="40"/>
  <c r="L10" i="40"/>
  <c r="K10" i="40"/>
  <c r="J10" i="40"/>
  <c r="I10" i="40"/>
  <c r="I30" i="40" s="1"/>
  <c r="H10" i="40"/>
  <c r="G10" i="40"/>
  <c r="F10" i="40"/>
  <c r="E10" i="40"/>
  <c r="D10" i="40"/>
  <c r="D30" i="40" s="1"/>
  <c r="N9" i="40"/>
  <c r="O9" i="40"/>
  <c r="N8" i="40"/>
  <c r="O8" i="40" s="1"/>
  <c r="N7" i="40"/>
  <c r="O7" i="40" s="1"/>
  <c r="N6" i="40"/>
  <c r="O6" i="40"/>
  <c r="M5" i="40"/>
  <c r="M30" i="40" s="1"/>
  <c r="L5" i="40"/>
  <c r="L30" i="40" s="1"/>
  <c r="K5" i="40"/>
  <c r="K30" i="40" s="1"/>
  <c r="J5" i="40"/>
  <c r="J30" i="40"/>
  <c r="I5" i="40"/>
  <c r="H5" i="40"/>
  <c r="G5" i="40"/>
  <c r="G30" i="40"/>
  <c r="F5" i="40"/>
  <c r="F30" i="40"/>
  <c r="E5" i="40"/>
  <c r="E30" i="40" s="1"/>
  <c r="D5" i="40"/>
  <c r="N5" i="40" s="1"/>
  <c r="O5" i="40" s="1"/>
  <c r="N30" i="39"/>
  <c r="O30" i="39"/>
  <c r="M29" i="39"/>
  <c r="L29" i="39"/>
  <c r="K29" i="39"/>
  <c r="J29" i="39"/>
  <c r="I29" i="39"/>
  <c r="H29" i="39"/>
  <c r="G29" i="39"/>
  <c r="F29" i="39"/>
  <c r="N29" i="39" s="1"/>
  <c r="O29" i="39" s="1"/>
  <c r="E29" i="39"/>
  <c r="D29" i="39"/>
  <c r="N28" i="39"/>
  <c r="O28" i="39"/>
  <c r="N27" i="39"/>
  <c r="O27" i="39"/>
  <c r="M26" i="39"/>
  <c r="L26" i="39"/>
  <c r="K26" i="39"/>
  <c r="J26" i="39"/>
  <c r="I26" i="39"/>
  <c r="H26" i="39"/>
  <c r="G26" i="39"/>
  <c r="F26" i="39"/>
  <c r="E26" i="39"/>
  <c r="N26" i="39" s="1"/>
  <c r="O26" i="39" s="1"/>
  <c r="D26" i="39"/>
  <c r="N25" i="39"/>
  <c r="O25" i="39"/>
  <c r="N24" i="39"/>
  <c r="O24" i="39"/>
  <c r="M23" i="39"/>
  <c r="L23" i="39"/>
  <c r="K23" i="39"/>
  <c r="J23" i="39"/>
  <c r="I23" i="39"/>
  <c r="H23" i="39"/>
  <c r="N23" i="39" s="1"/>
  <c r="O23" i="39" s="1"/>
  <c r="G23" i="39"/>
  <c r="F23" i="39"/>
  <c r="E23" i="39"/>
  <c r="D23" i="39"/>
  <c r="N22" i="39"/>
  <c r="O22" i="39" s="1"/>
  <c r="M21" i="39"/>
  <c r="L21" i="39"/>
  <c r="K21" i="39"/>
  <c r="J21" i="39"/>
  <c r="I21" i="39"/>
  <c r="H21" i="39"/>
  <c r="N21" i="39" s="1"/>
  <c r="O21" i="39" s="1"/>
  <c r="G21" i="39"/>
  <c r="F21" i="39"/>
  <c r="E21" i="39"/>
  <c r="D21" i="39"/>
  <c r="N20" i="39"/>
  <c r="O20" i="39"/>
  <c r="N19" i="39"/>
  <c r="O19" i="39"/>
  <c r="N18" i="39"/>
  <c r="O18" i="39"/>
  <c r="N17" i="39"/>
  <c r="O17" i="39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5" i="39" s="1"/>
  <c r="O15" i="39" s="1"/>
  <c r="N14" i="39"/>
  <c r="O14" i="39"/>
  <c r="N13" i="39"/>
  <c r="O13" i="39"/>
  <c r="N12" i="39"/>
  <c r="O12" i="39"/>
  <c r="N11" i="39"/>
  <c r="O11" i="39" s="1"/>
  <c r="M10" i="39"/>
  <c r="L10" i="39"/>
  <c r="K10" i="39"/>
  <c r="K31" i="39" s="1"/>
  <c r="J10" i="39"/>
  <c r="I10" i="39"/>
  <c r="I31" i="39" s="1"/>
  <c r="H10" i="39"/>
  <c r="H31" i="39" s="1"/>
  <c r="G10" i="39"/>
  <c r="F10" i="39"/>
  <c r="E10" i="39"/>
  <c r="E31" i="39" s="1"/>
  <c r="D10" i="39"/>
  <c r="D31" i="39" s="1"/>
  <c r="N9" i="39"/>
  <c r="O9" i="39"/>
  <c r="N8" i="39"/>
  <c r="O8" i="39"/>
  <c r="N7" i="39"/>
  <c r="O7" i="39"/>
  <c r="N6" i="39"/>
  <c r="O6" i="39" s="1"/>
  <c r="M5" i="39"/>
  <c r="M31" i="39" s="1"/>
  <c r="L5" i="39"/>
  <c r="L31" i="39" s="1"/>
  <c r="K5" i="39"/>
  <c r="J5" i="39"/>
  <c r="J31" i="39" s="1"/>
  <c r="I5" i="39"/>
  <c r="H5" i="39"/>
  <c r="G5" i="39"/>
  <c r="G31" i="39" s="1"/>
  <c r="F5" i="39"/>
  <c r="N5" i="39" s="1"/>
  <c r="O5" i="39" s="1"/>
  <c r="F31" i="39"/>
  <c r="E5" i="39"/>
  <c r="D5" i="39"/>
  <c r="N29" i="38"/>
  <c r="O29" i="38"/>
  <c r="M28" i="38"/>
  <c r="L28" i="38"/>
  <c r="K28" i="38"/>
  <c r="J28" i="38"/>
  <c r="I28" i="38"/>
  <c r="I30" i="38" s="1"/>
  <c r="H28" i="38"/>
  <c r="G28" i="38"/>
  <c r="F28" i="38"/>
  <c r="E28" i="38"/>
  <c r="D28" i="38"/>
  <c r="N28" i="38" s="1"/>
  <c r="O28" i="38" s="1"/>
  <c r="N27" i="38"/>
  <c r="O27" i="38"/>
  <c r="N26" i="38"/>
  <c r="O26" i="38" s="1"/>
  <c r="M25" i="38"/>
  <c r="L25" i="38"/>
  <c r="K25" i="38"/>
  <c r="J25" i="38"/>
  <c r="J30" i="38" s="1"/>
  <c r="I25" i="38"/>
  <c r="H25" i="38"/>
  <c r="G25" i="38"/>
  <c r="F25" i="38"/>
  <c r="F30" i="38" s="1"/>
  <c r="E25" i="38"/>
  <c r="N25" i="38" s="1"/>
  <c r="O25" i="38" s="1"/>
  <c r="D25" i="38"/>
  <c r="N24" i="38"/>
  <c r="O24" i="38"/>
  <c r="N23" i="38"/>
  <c r="O23" i="38"/>
  <c r="M22" i="38"/>
  <c r="L22" i="38"/>
  <c r="L30" i="38" s="1"/>
  <c r="K22" i="38"/>
  <c r="K30" i="38" s="1"/>
  <c r="J22" i="38"/>
  <c r="I22" i="38"/>
  <c r="H22" i="38"/>
  <c r="G22" i="38"/>
  <c r="F22" i="38"/>
  <c r="E22" i="38"/>
  <c r="D22" i="38"/>
  <c r="N22" i="38" s="1"/>
  <c r="O22" i="38" s="1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20" i="38" s="1"/>
  <c r="O20" i="38" s="1"/>
  <c r="N19" i="38"/>
  <c r="O19" i="38" s="1"/>
  <c r="N18" i="38"/>
  <c r="O18" i="38"/>
  <c r="N17" i="38"/>
  <c r="O17" i="38"/>
  <c r="N16" i="38"/>
  <c r="O16" i="38"/>
  <c r="N15" i="38"/>
  <c r="O15" i="38"/>
  <c r="M14" i="38"/>
  <c r="L14" i="38"/>
  <c r="K14" i="38"/>
  <c r="J14" i="38"/>
  <c r="I14" i="38"/>
  <c r="H14" i="38"/>
  <c r="G14" i="38"/>
  <c r="F14" i="38"/>
  <c r="N14" i="38"/>
  <c r="O14" i="38" s="1"/>
  <c r="E14" i="38"/>
  <c r="D14" i="38"/>
  <c r="N13" i="38"/>
  <c r="O13" i="38"/>
  <c r="N12" i="38"/>
  <c r="O12" i="38"/>
  <c r="N11" i="38"/>
  <c r="O11" i="38"/>
  <c r="N10" i="38"/>
  <c r="O10" i="38"/>
  <c r="M9" i="38"/>
  <c r="L9" i="38"/>
  <c r="K9" i="38"/>
  <c r="J9" i="38"/>
  <c r="I9" i="38"/>
  <c r="H9" i="38"/>
  <c r="G9" i="38"/>
  <c r="F9" i="38"/>
  <c r="E9" i="38"/>
  <c r="E30" i="38" s="1"/>
  <c r="D9" i="38"/>
  <c r="N9" i="38" s="1"/>
  <c r="O9" i="38" s="1"/>
  <c r="N8" i="38"/>
  <c r="O8" i="38"/>
  <c r="N7" i="38"/>
  <c r="O7" i="38" s="1"/>
  <c r="N6" i="38"/>
  <c r="O6" i="38" s="1"/>
  <c r="M5" i="38"/>
  <c r="M30" i="38" s="1"/>
  <c r="L5" i="38"/>
  <c r="K5" i="38"/>
  <c r="J5" i="38"/>
  <c r="I5" i="38"/>
  <c r="H5" i="38"/>
  <c r="H30" i="38"/>
  <c r="G5" i="38"/>
  <c r="G30" i="38" s="1"/>
  <c r="F5" i="38"/>
  <c r="E5" i="38"/>
  <c r="D5" i="38"/>
  <c r="N5" i="38" s="1"/>
  <c r="O5" i="38" s="1"/>
  <c r="N28" i="37"/>
  <c r="O28" i="37"/>
  <c r="M27" i="37"/>
  <c r="L27" i="37"/>
  <c r="K27" i="37"/>
  <c r="J27" i="37"/>
  <c r="I27" i="37"/>
  <c r="H27" i="37"/>
  <c r="G27" i="37"/>
  <c r="F27" i="37"/>
  <c r="E27" i="37"/>
  <c r="D27" i="37"/>
  <c r="N27" i="37" s="1"/>
  <c r="O27" i="37" s="1"/>
  <c r="N26" i="37"/>
  <c r="O26" i="37" s="1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4" i="37" s="1"/>
  <c r="O24" i="37" s="1"/>
  <c r="N23" i="37"/>
  <c r="O23" i="37" s="1"/>
  <c r="M22" i="37"/>
  <c r="L22" i="37"/>
  <c r="K22" i="37"/>
  <c r="J22" i="37"/>
  <c r="J29" i="37" s="1"/>
  <c r="I22" i="37"/>
  <c r="H22" i="37"/>
  <c r="G22" i="37"/>
  <c r="F22" i="37"/>
  <c r="E22" i="37"/>
  <c r="N22" i="37" s="1"/>
  <c r="O22" i="37" s="1"/>
  <c r="D22" i="37"/>
  <c r="N21" i="37"/>
  <c r="O21" i="37" s="1"/>
  <c r="M20" i="37"/>
  <c r="L20" i="37"/>
  <c r="K20" i="37"/>
  <c r="J20" i="37"/>
  <c r="I20" i="37"/>
  <c r="H20" i="37"/>
  <c r="G20" i="37"/>
  <c r="N20" i="37"/>
  <c r="O20" i="37"/>
  <c r="F20" i="37"/>
  <c r="E20" i="37"/>
  <c r="D20" i="37"/>
  <c r="N19" i="37"/>
  <c r="O19" i="37"/>
  <c r="N18" i="37"/>
  <c r="O18" i="37"/>
  <c r="N17" i="37"/>
  <c r="O17" i="37"/>
  <c r="N16" i="37"/>
  <c r="O16" i="37"/>
  <c r="N15" i="37"/>
  <c r="O15" i="37" s="1"/>
  <c r="M14" i="37"/>
  <c r="L14" i="37"/>
  <c r="K14" i="37"/>
  <c r="J14" i="37"/>
  <c r="I14" i="37"/>
  <c r="H14" i="37"/>
  <c r="G14" i="37"/>
  <c r="G29" i="37" s="1"/>
  <c r="F14" i="37"/>
  <c r="E14" i="37"/>
  <c r="N14" i="37" s="1"/>
  <c r="O14" i="37" s="1"/>
  <c r="D14" i="37"/>
  <c r="N13" i="37"/>
  <c r="O13" i="37" s="1"/>
  <c r="N12" i="37"/>
  <c r="O12" i="37" s="1"/>
  <c r="N11" i="37"/>
  <c r="O11" i="37" s="1"/>
  <c r="M10" i="37"/>
  <c r="L10" i="37"/>
  <c r="K10" i="37"/>
  <c r="J10" i="37"/>
  <c r="I10" i="37"/>
  <c r="H10" i="37"/>
  <c r="G10" i="37"/>
  <c r="F10" i="37"/>
  <c r="E10" i="37"/>
  <c r="D10" i="37"/>
  <c r="N10" i="37" s="1"/>
  <c r="O10" i="37" s="1"/>
  <c r="N9" i="37"/>
  <c r="O9" i="37"/>
  <c r="N8" i="37"/>
  <c r="O8" i="37"/>
  <c r="N7" i="37"/>
  <c r="O7" i="37"/>
  <c r="N6" i="37"/>
  <c r="O6" i="37"/>
  <c r="M5" i="37"/>
  <c r="M29" i="37" s="1"/>
  <c r="L5" i="37"/>
  <c r="L29" i="37" s="1"/>
  <c r="K5" i="37"/>
  <c r="K29" i="37" s="1"/>
  <c r="J5" i="37"/>
  <c r="I5" i="37"/>
  <c r="I29" i="37" s="1"/>
  <c r="H5" i="37"/>
  <c r="N5" i="37" s="1"/>
  <c r="O5" i="37" s="1"/>
  <c r="H29" i="37"/>
  <c r="G5" i="37"/>
  <c r="F5" i="37"/>
  <c r="F29" i="37" s="1"/>
  <c r="E5" i="37"/>
  <c r="D5" i="37"/>
  <c r="N27" i="36"/>
  <c r="O27" i="36" s="1"/>
  <c r="M26" i="36"/>
  <c r="L26" i="36"/>
  <c r="K26" i="36"/>
  <c r="J26" i="36"/>
  <c r="I26" i="36"/>
  <c r="H26" i="36"/>
  <c r="G26" i="36"/>
  <c r="F26" i="36"/>
  <c r="E26" i="36"/>
  <c r="D26" i="36"/>
  <c r="N26" i="36" s="1"/>
  <c r="O26" i="36" s="1"/>
  <c r="N25" i="36"/>
  <c r="O25" i="36" s="1"/>
  <c r="N24" i="36"/>
  <c r="O24" i="36" s="1"/>
  <c r="M23" i="36"/>
  <c r="L23" i="36"/>
  <c r="K23" i="36"/>
  <c r="J23" i="36"/>
  <c r="I23" i="36"/>
  <c r="H23" i="36"/>
  <c r="G23" i="36"/>
  <c r="F23" i="36"/>
  <c r="E23" i="36"/>
  <c r="N23" i="36" s="1"/>
  <c r="O23" i="36" s="1"/>
  <c r="D23" i="36"/>
  <c r="N22" i="36"/>
  <c r="O22" i="36"/>
  <c r="M21" i="36"/>
  <c r="L21" i="36"/>
  <c r="K21" i="36"/>
  <c r="J21" i="36"/>
  <c r="I21" i="36"/>
  <c r="H21" i="36"/>
  <c r="G21" i="36"/>
  <c r="N21" i="36" s="1"/>
  <c r="O21" i="36" s="1"/>
  <c r="F21" i="36"/>
  <c r="E21" i="36"/>
  <c r="D21" i="36"/>
  <c r="N20" i="36"/>
  <c r="O20" i="36" s="1"/>
  <c r="M19" i="36"/>
  <c r="L19" i="36"/>
  <c r="K19" i="36"/>
  <c r="J19" i="36"/>
  <c r="J28" i="36" s="1"/>
  <c r="I19" i="36"/>
  <c r="H19" i="36"/>
  <c r="G19" i="36"/>
  <c r="F19" i="36"/>
  <c r="E19" i="36"/>
  <c r="D19" i="36"/>
  <c r="N19" i="36" s="1"/>
  <c r="O19" i="36" s="1"/>
  <c r="N18" i="36"/>
  <c r="O18" i="36"/>
  <c r="N17" i="36"/>
  <c r="O17" i="36"/>
  <c r="N16" i="36"/>
  <c r="O16" i="36"/>
  <c r="N15" i="36"/>
  <c r="O15" i="36" s="1"/>
  <c r="N14" i="36"/>
  <c r="O14" i="36" s="1"/>
  <c r="M13" i="36"/>
  <c r="L13" i="36"/>
  <c r="K13" i="36"/>
  <c r="J13" i="36"/>
  <c r="I13" i="36"/>
  <c r="H13" i="36"/>
  <c r="H28" i="36" s="1"/>
  <c r="G13" i="36"/>
  <c r="F13" i="36"/>
  <c r="F28" i="36"/>
  <c r="E13" i="36"/>
  <c r="N13" i="36" s="1"/>
  <c r="O13" i="36" s="1"/>
  <c r="D13" i="36"/>
  <c r="N12" i="36"/>
  <c r="O12" i="36" s="1"/>
  <c r="N11" i="36"/>
  <c r="O11" i="36"/>
  <c r="N10" i="36"/>
  <c r="O10" i="36"/>
  <c r="M9" i="36"/>
  <c r="L9" i="36"/>
  <c r="K9" i="36"/>
  <c r="J9" i="36"/>
  <c r="I9" i="36"/>
  <c r="I28" i="36" s="1"/>
  <c r="H9" i="36"/>
  <c r="G9" i="36"/>
  <c r="F9" i="36"/>
  <c r="E9" i="36"/>
  <c r="D9" i="36"/>
  <c r="N9" i="36" s="1"/>
  <c r="O9" i="36" s="1"/>
  <c r="N8" i="36"/>
  <c r="O8" i="36" s="1"/>
  <c r="N7" i="36"/>
  <c r="O7" i="36" s="1"/>
  <c r="N6" i="36"/>
  <c r="O6" i="36"/>
  <c r="M5" i="36"/>
  <c r="M28" i="36" s="1"/>
  <c r="L5" i="36"/>
  <c r="L28" i="36" s="1"/>
  <c r="K5" i="36"/>
  <c r="K28" i="36" s="1"/>
  <c r="J5" i="36"/>
  <c r="I5" i="36"/>
  <c r="H5" i="36"/>
  <c r="G5" i="36"/>
  <c r="G28" i="36"/>
  <c r="F5" i="36"/>
  <c r="E5" i="36"/>
  <c r="E28" i="36" s="1"/>
  <c r="D5" i="36"/>
  <c r="D28" i="36" s="1"/>
  <c r="N27" i="35"/>
  <c r="O27" i="35"/>
  <c r="M26" i="35"/>
  <c r="L26" i="35"/>
  <c r="K26" i="35"/>
  <c r="J26" i="35"/>
  <c r="I26" i="35"/>
  <c r="H26" i="35"/>
  <c r="G26" i="35"/>
  <c r="F26" i="35"/>
  <c r="E26" i="35"/>
  <c r="D26" i="35"/>
  <c r="N26" i="35" s="1"/>
  <c r="O26" i="35" s="1"/>
  <c r="N25" i="35"/>
  <c r="O25" i="35"/>
  <c r="M24" i="35"/>
  <c r="L24" i="35"/>
  <c r="K24" i="35"/>
  <c r="J24" i="35"/>
  <c r="I24" i="35"/>
  <c r="H24" i="35"/>
  <c r="G24" i="35"/>
  <c r="F24" i="35"/>
  <c r="E24" i="35"/>
  <c r="N24" i="35" s="1"/>
  <c r="O24" i="35" s="1"/>
  <c r="D24" i="35"/>
  <c r="N23" i="35"/>
  <c r="O23" i="35"/>
  <c r="M22" i="35"/>
  <c r="L22" i="35"/>
  <c r="K22" i="35"/>
  <c r="J22" i="35"/>
  <c r="I22" i="35"/>
  <c r="H22" i="35"/>
  <c r="G22" i="35"/>
  <c r="G28" i="35" s="1"/>
  <c r="F22" i="35"/>
  <c r="F28" i="35" s="1"/>
  <c r="E22" i="35"/>
  <c r="D22" i="35"/>
  <c r="N22" i="35" s="1"/>
  <c r="O22" i="35" s="1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N20" i="35"/>
  <c r="O20" i="35"/>
  <c r="N19" i="35"/>
  <c r="O19" i="35" s="1"/>
  <c r="N18" i="35"/>
  <c r="O18" i="35" s="1"/>
  <c r="N17" i="35"/>
  <c r="O17" i="35"/>
  <c r="N16" i="35"/>
  <c r="O16" i="35"/>
  <c r="N15" i="35"/>
  <c r="O15" i="35"/>
  <c r="M14" i="35"/>
  <c r="L14" i="35"/>
  <c r="K14" i="35"/>
  <c r="K28" i="35" s="1"/>
  <c r="J14" i="35"/>
  <c r="I14" i="35"/>
  <c r="H14" i="35"/>
  <c r="G14" i="35"/>
  <c r="F14" i="35"/>
  <c r="E14" i="35"/>
  <c r="D14" i="35"/>
  <c r="N14" i="35" s="1"/>
  <c r="O14" i="35" s="1"/>
  <c r="N13" i="35"/>
  <c r="O13" i="35" s="1"/>
  <c r="N12" i="35"/>
  <c r="O12" i="35" s="1"/>
  <c r="N11" i="35"/>
  <c r="O11" i="35"/>
  <c r="M10" i="35"/>
  <c r="L10" i="35"/>
  <c r="K10" i="35"/>
  <c r="J10" i="35"/>
  <c r="I10" i="35"/>
  <c r="I28" i="35" s="1"/>
  <c r="H10" i="35"/>
  <c r="H28" i="35" s="1"/>
  <c r="G10" i="35"/>
  <c r="F10" i="35"/>
  <c r="E10" i="35"/>
  <c r="D10" i="35"/>
  <c r="D28" i="35" s="1"/>
  <c r="N9" i="35"/>
  <c r="O9" i="35"/>
  <c r="N8" i="35"/>
  <c r="O8" i="35"/>
  <c r="N7" i="35"/>
  <c r="O7" i="35"/>
  <c r="N6" i="35"/>
  <c r="O6" i="35" s="1"/>
  <c r="M5" i="35"/>
  <c r="M28" i="35" s="1"/>
  <c r="L5" i="35"/>
  <c r="L28" i="35" s="1"/>
  <c r="K5" i="35"/>
  <c r="J5" i="35"/>
  <c r="J28" i="35"/>
  <c r="I5" i="35"/>
  <c r="H5" i="35"/>
  <c r="G5" i="35"/>
  <c r="F5" i="35"/>
  <c r="E5" i="35"/>
  <c r="E28" i="35" s="1"/>
  <c r="D5" i="35"/>
  <c r="N28" i="34"/>
  <c r="O28" i="34" s="1"/>
  <c r="M27" i="34"/>
  <c r="L27" i="34"/>
  <c r="K27" i="34"/>
  <c r="J27" i="34"/>
  <c r="I27" i="34"/>
  <c r="H27" i="34"/>
  <c r="N27" i="34" s="1"/>
  <c r="O27" i="34" s="1"/>
  <c r="G27" i="34"/>
  <c r="F27" i="34"/>
  <c r="E27" i="34"/>
  <c r="D27" i="34"/>
  <c r="N26" i="34"/>
  <c r="O26" i="34"/>
  <c r="N25" i="34"/>
  <c r="O25" i="34"/>
  <c r="M24" i="34"/>
  <c r="N24" i="34" s="1"/>
  <c r="O24" i="34" s="1"/>
  <c r="L24" i="34"/>
  <c r="K24" i="34"/>
  <c r="J24" i="34"/>
  <c r="I24" i="34"/>
  <c r="H24" i="34"/>
  <c r="G24" i="34"/>
  <c r="F24" i="34"/>
  <c r="E24" i="34"/>
  <c r="D24" i="34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2" i="34" s="1"/>
  <c r="O22" i="34" s="1"/>
  <c r="N21" i="34"/>
  <c r="O21" i="34"/>
  <c r="M20" i="34"/>
  <c r="L20" i="34"/>
  <c r="K20" i="34"/>
  <c r="J20" i="34"/>
  <c r="I20" i="34"/>
  <c r="H20" i="34"/>
  <c r="G20" i="34"/>
  <c r="F20" i="34"/>
  <c r="E20" i="34"/>
  <c r="D20" i="34"/>
  <c r="N20" i="34" s="1"/>
  <c r="O20" i="34" s="1"/>
  <c r="N19" i="34"/>
  <c r="O19" i="34" s="1"/>
  <c r="N18" i="34"/>
  <c r="O18" i="34" s="1"/>
  <c r="N17" i="34"/>
  <c r="O17" i="34"/>
  <c r="N16" i="34"/>
  <c r="O16" i="34"/>
  <c r="N15" i="34"/>
  <c r="O15" i="34"/>
  <c r="M14" i="34"/>
  <c r="L14" i="34"/>
  <c r="L29" i="34" s="1"/>
  <c r="K14" i="34"/>
  <c r="J14" i="34"/>
  <c r="I14" i="34"/>
  <c r="H14" i="34"/>
  <c r="G14" i="34"/>
  <c r="G29" i="34" s="1"/>
  <c r="F14" i="34"/>
  <c r="F29" i="34" s="1"/>
  <c r="E14" i="34"/>
  <c r="D14" i="34"/>
  <c r="N14" i="34" s="1"/>
  <c r="O14" i="34" s="1"/>
  <c r="D29" i="34"/>
  <c r="N13" i="34"/>
  <c r="O13" i="34"/>
  <c r="N12" i="34"/>
  <c r="O12" i="34"/>
  <c r="N11" i="34"/>
  <c r="O11" i="34" s="1"/>
  <c r="M10" i="34"/>
  <c r="L10" i="34"/>
  <c r="K10" i="34"/>
  <c r="J10" i="34"/>
  <c r="I10" i="34"/>
  <c r="H10" i="34"/>
  <c r="H29" i="34" s="1"/>
  <c r="G10" i="34"/>
  <c r="F10" i="34"/>
  <c r="E10" i="34"/>
  <c r="E29" i="34" s="1"/>
  <c r="D10" i="34"/>
  <c r="N10" i="34" s="1"/>
  <c r="O10" i="34" s="1"/>
  <c r="N9" i="34"/>
  <c r="O9" i="34"/>
  <c r="N8" i="34"/>
  <c r="O8" i="34"/>
  <c r="N7" i="34"/>
  <c r="O7" i="34"/>
  <c r="N6" i="34"/>
  <c r="O6" i="34" s="1"/>
  <c r="M5" i="34"/>
  <c r="L5" i="34"/>
  <c r="K5" i="34"/>
  <c r="K29" i="34" s="1"/>
  <c r="J5" i="34"/>
  <c r="J29" i="34" s="1"/>
  <c r="I5" i="34"/>
  <c r="I29" i="34" s="1"/>
  <c r="H5" i="34"/>
  <c r="G5" i="34"/>
  <c r="F5" i="34"/>
  <c r="E5" i="34"/>
  <c r="D5" i="34"/>
  <c r="N5" i="34" s="1"/>
  <c r="O5" i="34" s="1"/>
  <c r="E27" i="33"/>
  <c r="F27" i="33"/>
  <c r="G27" i="33"/>
  <c r="H27" i="33"/>
  <c r="I27" i="33"/>
  <c r="J27" i="33"/>
  <c r="K27" i="33"/>
  <c r="L27" i="33"/>
  <c r="M27" i="33"/>
  <c r="D27" i="33"/>
  <c r="E24" i="33"/>
  <c r="F24" i="33"/>
  <c r="G24" i="33"/>
  <c r="H24" i="33"/>
  <c r="I24" i="33"/>
  <c r="J24" i="33"/>
  <c r="K24" i="33"/>
  <c r="L24" i="33"/>
  <c r="M24" i="33"/>
  <c r="E22" i="33"/>
  <c r="E29" i="33" s="1"/>
  <c r="F22" i="33"/>
  <c r="F29" i="33" s="1"/>
  <c r="G22" i="33"/>
  <c r="H22" i="33"/>
  <c r="I22" i="33"/>
  <c r="J22" i="33"/>
  <c r="K22" i="33"/>
  <c r="L22" i="33"/>
  <c r="M22" i="33"/>
  <c r="E20" i="33"/>
  <c r="F20" i="33"/>
  <c r="G20" i="33"/>
  <c r="N20" i="33" s="1"/>
  <c r="O20" i="33" s="1"/>
  <c r="H20" i="33"/>
  <c r="I20" i="33"/>
  <c r="J20" i="33"/>
  <c r="K20" i="33"/>
  <c r="L20" i="33"/>
  <c r="M20" i="33"/>
  <c r="E14" i="33"/>
  <c r="F14" i="33"/>
  <c r="G14" i="33"/>
  <c r="H14" i="33"/>
  <c r="N14" i="33" s="1"/>
  <c r="O14" i="33" s="1"/>
  <c r="I14" i="33"/>
  <c r="J14" i="33"/>
  <c r="K14" i="33"/>
  <c r="K29" i="33" s="1"/>
  <c r="L14" i="33"/>
  <c r="M14" i="33"/>
  <c r="E10" i="33"/>
  <c r="N10" i="33" s="1"/>
  <c r="O10" i="33" s="1"/>
  <c r="F10" i="33"/>
  <c r="G10" i="33"/>
  <c r="H10" i="33"/>
  <c r="I10" i="33"/>
  <c r="J10" i="33"/>
  <c r="K10" i="33"/>
  <c r="L10" i="33"/>
  <c r="M10" i="33"/>
  <c r="E5" i="33"/>
  <c r="F5" i="33"/>
  <c r="G5" i="33"/>
  <c r="G29" i="33" s="1"/>
  <c r="H5" i="33"/>
  <c r="N5" i="33" s="1"/>
  <c r="O5" i="33" s="1"/>
  <c r="H29" i="33"/>
  <c r="I5" i="33"/>
  <c r="I29" i="33" s="1"/>
  <c r="J5" i="33"/>
  <c r="J29" i="33" s="1"/>
  <c r="K5" i="33"/>
  <c r="L5" i="33"/>
  <c r="M5" i="33"/>
  <c r="M29" i="33" s="1"/>
  <c r="D24" i="33"/>
  <c r="D20" i="33"/>
  <c r="D14" i="33"/>
  <c r="D10" i="33"/>
  <c r="D5" i="33"/>
  <c r="N28" i="33"/>
  <c r="O28" i="33" s="1"/>
  <c r="N25" i="33"/>
  <c r="O25" i="33"/>
  <c r="N26" i="33"/>
  <c r="O26" i="33"/>
  <c r="D22" i="33"/>
  <c r="D29" i="33" s="1"/>
  <c r="N29" i="33" s="1"/>
  <c r="O29" i="33" s="1"/>
  <c r="N23" i="33"/>
  <c r="O23" i="33"/>
  <c r="N21" i="33"/>
  <c r="O21" i="33"/>
  <c r="N12" i="33"/>
  <c r="O12" i="33"/>
  <c r="N13" i="33"/>
  <c r="O13" i="33" s="1"/>
  <c r="N6" i="33"/>
  <c r="O6" i="33" s="1"/>
  <c r="N7" i="33"/>
  <c r="O7" i="33" s="1"/>
  <c r="N8" i="33"/>
  <c r="O8" i="33"/>
  <c r="N9" i="33"/>
  <c r="O9" i="33"/>
  <c r="N16" i="33"/>
  <c r="O16" i="33"/>
  <c r="N17" i="33"/>
  <c r="O17" i="33"/>
  <c r="N18" i="33"/>
  <c r="O18" i="33"/>
  <c r="N19" i="33"/>
  <c r="O19" i="33"/>
  <c r="N15" i="33"/>
  <c r="O15" i="33"/>
  <c r="N11" i="33"/>
  <c r="O11" i="33" s="1"/>
  <c r="L29" i="33"/>
  <c r="N24" i="33"/>
  <c r="O24" i="33"/>
  <c r="N27" i="33"/>
  <c r="O27" i="33" s="1"/>
  <c r="D29" i="37"/>
  <c r="N23" i="41"/>
  <c r="O23" i="41" s="1"/>
  <c r="N25" i="44"/>
  <c r="O25" i="44"/>
  <c r="N18" i="44"/>
  <c r="O18" i="44" s="1"/>
  <c r="N22" i="46"/>
  <c r="O22" i="46" s="1"/>
  <c r="N9" i="46"/>
  <c r="O9" i="46"/>
  <c r="O5" i="47"/>
  <c r="P5" i="47"/>
  <c r="O21" i="49" l="1"/>
  <c r="P21" i="49" s="1"/>
  <c r="O17" i="49"/>
  <c r="P17" i="49" s="1"/>
  <c r="O24" i="49"/>
  <c r="P24" i="49" s="1"/>
  <c r="O19" i="49"/>
  <c r="P19" i="49" s="1"/>
  <c r="O12" i="49"/>
  <c r="P12" i="49" s="1"/>
  <c r="O9" i="49"/>
  <c r="P9" i="49" s="1"/>
  <c r="O5" i="49"/>
  <c r="P5" i="49" s="1"/>
  <c r="O5" i="48"/>
  <c r="P5" i="48" s="1"/>
  <c r="O12" i="48"/>
  <c r="P12" i="48" s="1"/>
  <c r="O24" i="48"/>
  <c r="P24" i="48" s="1"/>
  <c r="O21" i="48"/>
  <c r="P21" i="48" s="1"/>
  <c r="O19" i="48"/>
  <c r="P19" i="48" s="1"/>
  <c r="O17" i="48"/>
  <c r="P17" i="48" s="1"/>
  <c r="O9" i="48"/>
  <c r="P9" i="48" s="1"/>
  <c r="O26" i="47"/>
  <c r="P26" i="47" s="1"/>
  <c r="N27" i="44"/>
  <c r="O27" i="44" s="1"/>
  <c r="N31" i="39"/>
  <c r="O31" i="39" s="1"/>
  <c r="N28" i="35"/>
  <c r="O28" i="35" s="1"/>
  <c r="N28" i="36"/>
  <c r="O28" i="36" s="1"/>
  <c r="N30" i="40"/>
  <c r="O30" i="40" s="1"/>
  <c r="N29" i="34"/>
  <c r="O29" i="34" s="1"/>
  <c r="N31" i="41"/>
  <c r="O31" i="41" s="1"/>
  <c r="N22" i="33"/>
  <c r="O22" i="33" s="1"/>
  <c r="N5" i="42"/>
  <c r="O5" i="42" s="1"/>
  <c r="D27" i="43"/>
  <c r="N27" i="43" s="1"/>
  <c r="O27" i="43" s="1"/>
  <c r="F27" i="42"/>
  <c r="N5" i="36"/>
  <c r="O5" i="36" s="1"/>
  <c r="N10" i="39"/>
  <c r="O10" i="39" s="1"/>
  <c r="N10" i="35"/>
  <c r="O10" i="35" s="1"/>
  <c r="E27" i="42"/>
  <c r="N27" i="42" s="1"/>
  <c r="O27" i="42" s="1"/>
  <c r="E27" i="44"/>
  <c r="J27" i="43"/>
  <c r="J27" i="45"/>
  <c r="N10" i="40"/>
  <c r="O10" i="40" s="1"/>
  <c r="H27" i="45"/>
  <c r="N27" i="45" s="1"/>
  <c r="O27" i="45" s="1"/>
  <c r="F31" i="41"/>
  <c r="D30" i="38"/>
  <c r="N30" i="38" s="1"/>
  <c r="O30" i="38" s="1"/>
  <c r="M29" i="34"/>
  <c r="E29" i="37"/>
  <c r="N29" i="37" s="1"/>
  <c r="O29" i="37" s="1"/>
  <c r="N5" i="44"/>
  <c r="O5" i="44" s="1"/>
  <c r="N5" i="35"/>
  <c r="O5" i="35" s="1"/>
  <c r="J27" i="46"/>
  <c r="N27" i="46" s="1"/>
  <c r="O27" i="46" s="1"/>
  <c r="O26" i="49" l="1"/>
  <c r="P26" i="49" s="1"/>
  <c r="O26" i="48"/>
  <c r="P26" i="48" s="1"/>
</calcChain>
</file>

<file path=xl/sharedStrings.xml><?xml version="1.0" encoding="utf-8"?>
<sst xmlns="http://schemas.openxmlformats.org/spreadsheetml/2006/main" count="753" uniqueCount="95">
  <si>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</si>
  <si>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</si>
  <si>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</si>
  <si>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</si>
  <si>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</si>
  <si>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</si>
  <si>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</si>
  <si>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</si>
  <si>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</si>
  <si>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</si>
  <si>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</si>
  <si>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</si>
  <si>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</si>
  <si>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</si>
  <si>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</si>
  <si>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</si>
  <si>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</si>
  <si>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</si>
  <si>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</si>
  <si>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Executive</t>
  </si>
  <si>
    <t>Financial and Administrative</t>
  </si>
  <si>
    <t>Comprehensive Planning</t>
  </si>
  <si>
    <t>Other General Government Services</t>
  </si>
  <si>
    <t>Public Safety</t>
  </si>
  <si>
    <t>Law Enforcement</t>
  </si>
  <si>
    <t>Fire Control</t>
  </si>
  <si>
    <t>Other Public Safety</t>
  </si>
  <si>
    <t>Physical Environment</t>
  </si>
  <si>
    <t>Gas Utility Services</t>
  </si>
  <si>
    <t>Water Utility Services</t>
  </si>
  <si>
    <t>Garbage / Solid Waste Control Services</t>
  </si>
  <si>
    <t>Sewer / Wastewater Services</t>
  </si>
  <si>
    <t>Flood Control / Stormwater Management</t>
  </si>
  <si>
    <t>Transportation</t>
  </si>
  <si>
    <t>Road and Street Facilities</t>
  </si>
  <si>
    <t>Economic Environment</t>
  </si>
  <si>
    <t>Housing and Urban Development</t>
  </si>
  <si>
    <t>Culture / Recreation</t>
  </si>
  <si>
    <t>Parks and Recreation</t>
  </si>
  <si>
    <t>Other Culture / Recreation</t>
  </si>
  <si>
    <t>Inter-Fund Group Transfers Out</t>
  </si>
  <si>
    <t>Other Uses and Non-Operating</t>
  </si>
  <si>
    <t>2009 Municipal Population:</t>
  </si>
  <si>
    <t>Gulf Breeze Expenditures Reported by Account Code and Fund Type</t>
  </si>
  <si>
    <t>Local Fiscal Year Ended September 30, 2010</t>
  </si>
  <si>
    <t>Legislative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</si>
  <si>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</si>
  <si>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</si>
  <si>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</si>
  <si>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</si>
  <si>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</si>
  <si>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</si>
  <si>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</si>
  <si>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</si>
  <si>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</si>
  <si>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Protective Inspections</t>
  </si>
  <si>
    <t>Other Economic Environment</t>
  </si>
  <si>
    <t>2013 Municipal Population:</t>
  </si>
  <si>
    <t>Local Fiscal Year Ended September 30, 2014</t>
  </si>
  <si>
    <t>Pension Benefits</t>
  </si>
  <si>
    <t>Other General Government</t>
  </si>
  <si>
    <t>Garbage / Solid Waste</t>
  </si>
  <si>
    <t>Flood Control / Stormwater Control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</si>
  <si>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</si>
  <si>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</si>
  <si>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</si>
  <si>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</si>
  <si>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</si>
  <si>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</si>
  <si>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Special Recreation Facilities</t>
  </si>
  <si>
    <t>2007 Municipal Population:</t>
  </si>
  <si>
    <t>Local Fiscal Year Ended September 30, 2015</t>
  </si>
  <si>
    <t>2015 Municipal Population:</t>
  </si>
  <si>
    <t>Local Fiscal Year Ended September 30, 2016</t>
  </si>
  <si>
    <t>Water / Sewer Services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</si>
  <si>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</si>
  <si>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</si>
  <si>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</si>
  <si>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</si>
  <si>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</si>
  <si>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</si>
  <si>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</si>
  <si>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</si>
  <si>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</si>
  <si>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</si>
  <si>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</si>
  <si>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</si>
  <si>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</si>
  <si>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Water-Sewer Combination Services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</si>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</sst>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68E42-5850-4FAC-BDDE-21FF22263E25}">
  <sheetPr>
    <pageSetUpPr fitToPage="1"/>
  </sheetPr>
  <dimension ref="A1:ED30"/>
  <sheetViews>
    <sheetView tabSelected="1" workbookViewId="0">
      <selection sqref="A1:P1"/>
    </sheetView>
  </sheetViews>
  <sheetFormatPr defaultColWidth="9.81640625" defaultRowHeight="15"/>
  <cols>
    <col min="1" max="1" width="1.81640625" style="107" customWidth="1"/>
    <col min="2" max="2" width="6.81640625" style="107" customWidth="1"/>
    <col min="3" max="3" width="55.81640625" style="107" customWidth="1"/>
    <col min="4" max="5" width="16.81640625" style="138" customWidth="1"/>
    <col min="6" max="7" width="15.81640625" style="138" customWidth="1"/>
    <col min="8" max="8" width="13.81640625" style="138" customWidth="1"/>
    <col min="9" max="10" width="15.81640625" style="138" customWidth="1"/>
    <col min="11" max="14" width="13.81640625" style="138" customWidth="1"/>
    <col min="15" max="15" width="16.81640625" style="138" customWidth="1"/>
    <col min="16" max="16" width="13.81640625" style="107" customWidth="1"/>
    <col min="17" max="18" width="9.81640625" style="107"/>
  </cols>
  <sheetData>
    <row r="1" spans="1:134" ht="28.2">
      <c r="A1" s="146" t="s">
        <v>43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3.4" thickBot="1">
      <c r="A2" s="149" t="s">
        <v>93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85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86</v>
      </c>
      <c r="N4" s="98" t="s">
        <v>5</v>
      </c>
      <c r="O4" s="98" t="s">
        <v>87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6">
      <c r="A5" s="101" t="s">
        <v>18</v>
      </c>
      <c r="B5" s="102"/>
      <c r="C5" s="102"/>
      <c r="D5" s="103">
        <f>SUM(D6:D8)</f>
        <v>1814160</v>
      </c>
      <c r="E5" s="103">
        <f>SUM(E6:E8)</f>
        <v>0</v>
      </c>
      <c r="F5" s="103">
        <f>SUM(F6:F8)</f>
        <v>0</v>
      </c>
      <c r="G5" s="103">
        <f>SUM(G6:G8)</f>
        <v>0</v>
      </c>
      <c r="H5" s="103">
        <f>SUM(H6:H8)</f>
        <v>0</v>
      </c>
      <c r="I5" s="103">
        <f>SUM(I6:I8)</f>
        <v>0</v>
      </c>
      <c r="J5" s="103">
        <f>SUM(J6:J8)</f>
        <v>0</v>
      </c>
      <c r="K5" s="103">
        <f>SUM(K6:K8)</f>
        <v>149577</v>
      </c>
      <c r="L5" s="103">
        <f>SUM(L6:L8)</f>
        <v>0</v>
      </c>
      <c r="M5" s="103">
        <f>SUM(M6:M8)</f>
        <v>0</v>
      </c>
      <c r="N5" s="103">
        <f>SUM(N6:N8)</f>
        <v>0</v>
      </c>
      <c r="O5" s="104">
        <f>SUM(D5:N5)</f>
        <v>1963737</v>
      </c>
      <c r="P5" s="105">
        <f>(O5/P$28)</f>
        <v>307.65110449631834</v>
      </c>
      <c r="Q5" s="106"/>
    </row>
    <row r="6" spans="1:134">
      <c r="A6" s="108"/>
      <c r="B6" s="109">
        <v>513</v>
      </c>
      <c r="C6" s="110" t="s">
        <v>20</v>
      </c>
      <c r="D6" s="111">
        <v>971585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 t="shared" ref="O6:O8" si="0">SUM(D6:N6)</f>
        <v>971585</v>
      </c>
      <c r="P6" s="112">
        <f>(O6/P$28)</f>
        <v>152.21447595174683</v>
      </c>
      <c r="Q6" s="113"/>
    </row>
    <row r="7" spans="1:134">
      <c r="A7" s="108"/>
      <c r="B7" s="109">
        <v>518</v>
      </c>
      <c r="C7" s="110" t="s">
        <v>59</v>
      </c>
      <c r="D7" s="111">
        <v>0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149577</v>
      </c>
      <c r="L7" s="111">
        <v>0</v>
      </c>
      <c r="M7" s="111">
        <v>0</v>
      </c>
      <c r="N7" s="111">
        <v>0</v>
      </c>
      <c r="O7" s="111">
        <f t="shared" si="0"/>
        <v>149577</v>
      </c>
      <c r="P7" s="112">
        <f>(O7/P$28)</f>
        <v>23.43365188782704</v>
      </c>
      <c r="Q7" s="113"/>
    </row>
    <row r="8" spans="1:134">
      <c r="A8" s="108"/>
      <c r="B8" s="109">
        <v>519</v>
      </c>
      <c r="C8" s="110" t="s">
        <v>22</v>
      </c>
      <c r="D8" s="111">
        <v>842575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842575</v>
      </c>
      <c r="P8" s="112">
        <f>(O8/P$28)</f>
        <v>132.00297665674447</v>
      </c>
      <c r="Q8" s="113"/>
    </row>
    <row r="9" spans="1:134" ht="15.6">
      <c r="A9" s="114" t="s">
        <v>23</v>
      </c>
      <c r="B9" s="115"/>
      <c r="C9" s="116"/>
      <c r="D9" s="117">
        <f>SUM(D10:D11)</f>
        <v>8018959</v>
      </c>
      <c r="E9" s="117">
        <f>SUM(E10:E11)</f>
        <v>345673</v>
      </c>
      <c r="F9" s="117">
        <f>SUM(F10:F11)</f>
        <v>0</v>
      </c>
      <c r="G9" s="117">
        <f>SUM(G10:G11)</f>
        <v>0</v>
      </c>
      <c r="H9" s="117">
        <f>SUM(H10:H11)</f>
        <v>0</v>
      </c>
      <c r="I9" s="117">
        <f>SUM(I10:I11)</f>
        <v>0</v>
      </c>
      <c r="J9" s="117">
        <f>SUM(J10:J11)</f>
        <v>0</v>
      </c>
      <c r="K9" s="117">
        <f>SUM(K10:K11)</f>
        <v>0</v>
      </c>
      <c r="L9" s="117">
        <f>SUM(L10:L11)</f>
        <v>0</v>
      </c>
      <c r="M9" s="117">
        <f>SUM(M10:M11)</f>
        <v>634</v>
      </c>
      <c r="N9" s="117">
        <f>SUM(N10:N11)</f>
        <v>0</v>
      </c>
      <c r="O9" s="118">
        <f>SUM(D9:N9)</f>
        <v>8365266</v>
      </c>
      <c r="P9" s="119">
        <f>(O9/P$28)</f>
        <v>1310.5539714867616</v>
      </c>
      <c r="Q9" s="120"/>
    </row>
    <row r="10" spans="1:134">
      <c r="A10" s="108"/>
      <c r="B10" s="109">
        <v>521</v>
      </c>
      <c r="C10" s="110" t="s">
        <v>24</v>
      </c>
      <c r="D10" s="111">
        <v>7692230</v>
      </c>
      <c r="E10" s="111">
        <v>345673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634</v>
      </c>
      <c r="N10" s="111">
        <v>0</v>
      </c>
      <c r="O10" s="111">
        <f>SUM(D10:N10)</f>
        <v>8038537</v>
      </c>
      <c r="P10" s="112">
        <f>(O10/P$28)</f>
        <v>1259.3665987780041</v>
      </c>
      <c r="Q10" s="113"/>
    </row>
    <row r="11" spans="1:134">
      <c r="A11" s="108"/>
      <c r="B11" s="109">
        <v>522</v>
      </c>
      <c r="C11" s="110" t="s">
        <v>25</v>
      </c>
      <c r="D11" s="111">
        <v>326729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ref="O11" si="1">SUM(D11:N11)</f>
        <v>326729</v>
      </c>
      <c r="P11" s="112">
        <f>(O11/P$28)</f>
        <v>51.187372708757636</v>
      </c>
      <c r="Q11" s="113"/>
    </row>
    <row r="12" spans="1:134" ht="15.6">
      <c r="A12" s="114" t="s">
        <v>27</v>
      </c>
      <c r="B12" s="115"/>
      <c r="C12" s="116"/>
      <c r="D12" s="117">
        <f>SUM(D13:D16)</f>
        <v>0</v>
      </c>
      <c r="E12" s="117">
        <f>SUM(E13:E16)</f>
        <v>0</v>
      </c>
      <c r="F12" s="117">
        <f>SUM(F13:F16)</f>
        <v>0</v>
      </c>
      <c r="G12" s="117">
        <f>SUM(G13:G16)</f>
        <v>0</v>
      </c>
      <c r="H12" s="117">
        <f>SUM(H13:H16)</f>
        <v>0</v>
      </c>
      <c r="I12" s="117">
        <f>SUM(I13:I16)</f>
        <v>14868350</v>
      </c>
      <c r="J12" s="117">
        <f>SUM(J13:J16)</f>
        <v>0</v>
      </c>
      <c r="K12" s="117">
        <f>SUM(K13:K16)</f>
        <v>0</v>
      </c>
      <c r="L12" s="117">
        <f>SUM(L13:L16)</f>
        <v>0</v>
      </c>
      <c r="M12" s="117">
        <f>SUM(M13:M16)</f>
        <v>0</v>
      </c>
      <c r="N12" s="117">
        <f>SUM(N13:N16)</f>
        <v>0</v>
      </c>
      <c r="O12" s="118">
        <f>SUM(D12:N12)</f>
        <v>14868350</v>
      </c>
      <c r="P12" s="119">
        <f>(O12/P$28)</f>
        <v>2329.3670687764375</v>
      </c>
      <c r="Q12" s="120"/>
    </row>
    <row r="13" spans="1:134">
      <c r="A13" s="108"/>
      <c r="B13" s="109">
        <v>532</v>
      </c>
      <c r="C13" s="110" t="s">
        <v>28</v>
      </c>
      <c r="D13" s="111">
        <v>0</v>
      </c>
      <c r="E13" s="111">
        <v>0</v>
      </c>
      <c r="F13" s="111">
        <v>0</v>
      </c>
      <c r="G13" s="111">
        <v>0</v>
      </c>
      <c r="H13" s="111">
        <v>0</v>
      </c>
      <c r="I13" s="111">
        <v>3278311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>SUM(D13:N13)</f>
        <v>3278311</v>
      </c>
      <c r="P13" s="112">
        <f>(O13/P$28)</f>
        <v>513.60034466551781</v>
      </c>
      <c r="Q13" s="113"/>
    </row>
    <row r="14" spans="1:134">
      <c r="A14" s="108"/>
      <c r="B14" s="109">
        <v>533</v>
      </c>
      <c r="C14" s="110" t="s">
        <v>29</v>
      </c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4509038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ref="O14:O23" si="2">SUM(D14:N14)</f>
        <v>4509038</v>
      </c>
      <c r="P14" s="112">
        <f>(O14/P$28)</f>
        <v>706.41359862133788</v>
      </c>
      <c r="Q14" s="113"/>
    </row>
    <row r="15" spans="1:134">
      <c r="A15" s="108"/>
      <c r="B15" s="109">
        <v>534</v>
      </c>
      <c r="C15" s="110" t="s">
        <v>30</v>
      </c>
      <c r="D15" s="111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965362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si="2"/>
        <v>965362</v>
      </c>
      <c r="P15" s="112">
        <f>(O15/P$28)</f>
        <v>151.23954253485823</v>
      </c>
      <c r="Q15" s="113"/>
    </row>
    <row r="16" spans="1:134">
      <c r="A16" s="108"/>
      <c r="B16" s="109">
        <v>535</v>
      </c>
      <c r="C16" s="110" t="s">
        <v>31</v>
      </c>
      <c r="D16" s="111">
        <v>0</v>
      </c>
      <c r="E16" s="111">
        <v>0</v>
      </c>
      <c r="F16" s="111">
        <v>0</v>
      </c>
      <c r="G16" s="111">
        <v>0</v>
      </c>
      <c r="H16" s="111">
        <v>0</v>
      </c>
      <c r="I16" s="111">
        <v>6115639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si="2"/>
        <v>6115639</v>
      </c>
      <c r="P16" s="112">
        <f>(O16/P$28)</f>
        <v>958.11358295472348</v>
      </c>
      <c r="Q16" s="113"/>
    </row>
    <row r="17" spans="1:120" ht="15.6">
      <c r="A17" s="114" t="s">
        <v>33</v>
      </c>
      <c r="B17" s="115"/>
      <c r="C17" s="116"/>
      <c r="D17" s="117">
        <f>SUM(D18:D18)</f>
        <v>0</v>
      </c>
      <c r="E17" s="117">
        <f>SUM(E18:E18)</f>
        <v>2409725</v>
      </c>
      <c r="F17" s="117">
        <f>SUM(F18:F18)</f>
        <v>0</v>
      </c>
      <c r="G17" s="117">
        <f>SUM(G18:G18)</f>
        <v>0</v>
      </c>
      <c r="H17" s="117">
        <f>SUM(H18:H18)</f>
        <v>0</v>
      </c>
      <c r="I17" s="117">
        <f>SUM(I18:I18)</f>
        <v>0</v>
      </c>
      <c r="J17" s="117">
        <f>SUM(J18:J18)</f>
        <v>0</v>
      </c>
      <c r="K17" s="117">
        <f>SUM(K18:K18)</f>
        <v>0</v>
      </c>
      <c r="L17" s="117">
        <f>SUM(L18:L18)</f>
        <v>0</v>
      </c>
      <c r="M17" s="117">
        <f>SUM(M18:M18)</f>
        <v>0</v>
      </c>
      <c r="N17" s="117">
        <f>SUM(N18:N18)</f>
        <v>0</v>
      </c>
      <c r="O17" s="117">
        <f t="shared" si="2"/>
        <v>2409725</v>
      </c>
      <c r="P17" s="119">
        <f>(O17/P$28)</f>
        <v>377.52232492558358</v>
      </c>
      <c r="Q17" s="120"/>
    </row>
    <row r="18" spans="1:120">
      <c r="A18" s="108"/>
      <c r="B18" s="109">
        <v>541</v>
      </c>
      <c r="C18" s="110" t="s">
        <v>34</v>
      </c>
      <c r="D18" s="111">
        <v>0</v>
      </c>
      <c r="E18" s="111">
        <v>2409725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2"/>
        <v>2409725</v>
      </c>
      <c r="P18" s="112">
        <f>(O18/P$28)</f>
        <v>377.52232492558358</v>
      </c>
      <c r="Q18" s="113"/>
    </row>
    <row r="19" spans="1:120" ht="15.6">
      <c r="A19" s="114" t="s">
        <v>35</v>
      </c>
      <c r="B19" s="115"/>
      <c r="C19" s="116"/>
      <c r="D19" s="117">
        <f>SUM(D20:D20)</f>
        <v>370500</v>
      </c>
      <c r="E19" s="117">
        <f>SUM(E20:E20)</f>
        <v>5330753</v>
      </c>
      <c r="F19" s="117">
        <f>SUM(F20:F20)</f>
        <v>0</v>
      </c>
      <c r="G19" s="117">
        <f>SUM(G20:G20)</f>
        <v>0</v>
      </c>
      <c r="H19" s="117">
        <f>SUM(H20:H20)</f>
        <v>0</v>
      </c>
      <c r="I19" s="117">
        <f>SUM(I20:I20)</f>
        <v>41733</v>
      </c>
      <c r="J19" s="117">
        <f>SUM(J20:J20)</f>
        <v>0</v>
      </c>
      <c r="K19" s="117">
        <f>SUM(K20:K20)</f>
        <v>0</v>
      </c>
      <c r="L19" s="117">
        <f>SUM(L20:L20)</f>
        <v>0</v>
      </c>
      <c r="M19" s="117">
        <f>SUM(M20:M20)</f>
        <v>0</v>
      </c>
      <c r="N19" s="117">
        <f>SUM(N20:N20)</f>
        <v>1646546</v>
      </c>
      <c r="O19" s="117">
        <f t="shared" si="2"/>
        <v>7389532</v>
      </c>
      <c r="P19" s="119">
        <f>(O19/P$28)</f>
        <v>1157.6894877017075</v>
      </c>
      <c r="Q19" s="120"/>
    </row>
    <row r="20" spans="1:120">
      <c r="A20" s="121"/>
      <c r="B20" s="122">
        <v>559</v>
      </c>
      <c r="C20" s="123" t="s">
        <v>56</v>
      </c>
      <c r="D20" s="111">
        <v>370500</v>
      </c>
      <c r="E20" s="111">
        <v>5330753</v>
      </c>
      <c r="F20" s="111">
        <v>0</v>
      </c>
      <c r="G20" s="111">
        <v>0</v>
      </c>
      <c r="H20" s="111">
        <v>0</v>
      </c>
      <c r="I20" s="111">
        <v>41733</v>
      </c>
      <c r="J20" s="111">
        <v>0</v>
      </c>
      <c r="K20" s="111">
        <v>0</v>
      </c>
      <c r="L20" s="111">
        <v>0</v>
      </c>
      <c r="M20" s="111">
        <v>0</v>
      </c>
      <c r="N20" s="111">
        <v>1646546</v>
      </c>
      <c r="O20" s="111">
        <f t="shared" si="2"/>
        <v>7389532</v>
      </c>
      <c r="P20" s="112">
        <f>(O20/P$28)</f>
        <v>1157.6894877017075</v>
      </c>
      <c r="Q20" s="113"/>
    </row>
    <row r="21" spans="1:120" ht="15.6">
      <c r="A21" s="114" t="s">
        <v>37</v>
      </c>
      <c r="B21" s="115"/>
      <c r="C21" s="116"/>
      <c r="D21" s="117">
        <f>SUM(D22:D23)</f>
        <v>2851641</v>
      </c>
      <c r="E21" s="117">
        <f>SUM(E22:E23)</f>
        <v>0</v>
      </c>
      <c r="F21" s="117">
        <f>SUM(F22:F23)</f>
        <v>0</v>
      </c>
      <c r="G21" s="117">
        <f>SUM(G22:G23)</f>
        <v>0</v>
      </c>
      <c r="H21" s="117">
        <f>SUM(H22:H23)</f>
        <v>0</v>
      </c>
      <c r="I21" s="117">
        <f>SUM(I22:I23)</f>
        <v>0</v>
      </c>
      <c r="J21" s="117">
        <f>SUM(J22:J23)</f>
        <v>0</v>
      </c>
      <c r="K21" s="117">
        <f>SUM(K22:K23)</f>
        <v>0</v>
      </c>
      <c r="L21" s="117">
        <f>SUM(L22:L23)</f>
        <v>0</v>
      </c>
      <c r="M21" s="117">
        <f>SUM(M22:M23)</f>
        <v>0</v>
      </c>
      <c r="N21" s="117">
        <f>SUM(N22:N23)</f>
        <v>0</v>
      </c>
      <c r="O21" s="117">
        <f>SUM(D21:N21)</f>
        <v>2851641</v>
      </c>
      <c r="P21" s="119">
        <f>(O21/P$28)</f>
        <v>446.75560081466398</v>
      </c>
      <c r="Q21" s="113"/>
    </row>
    <row r="22" spans="1:120">
      <c r="A22" s="108"/>
      <c r="B22" s="109">
        <v>572</v>
      </c>
      <c r="C22" s="110" t="s">
        <v>38</v>
      </c>
      <c r="D22" s="111">
        <v>1720824</v>
      </c>
      <c r="E22" s="111">
        <v>0</v>
      </c>
      <c r="F22" s="111">
        <v>0</v>
      </c>
      <c r="G22" s="111">
        <v>0</v>
      </c>
      <c r="H22" s="111">
        <v>0</v>
      </c>
      <c r="I22" s="111">
        <v>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1720824</v>
      </c>
      <c r="P22" s="112">
        <f>(O22/P$28)</f>
        <v>269.59486135046217</v>
      </c>
      <c r="Q22" s="113"/>
    </row>
    <row r="23" spans="1:120">
      <c r="A23" s="108"/>
      <c r="B23" s="109">
        <v>579</v>
      </c>
      <c r="C23" s="110" t="s">
        <v>39</v>
      </c>
      <c r="D23" s="111">
        <v>1130817</v>
      </c>
      <c r="E23" s="111">
        <v>0</v>
      </c>
      <c r="F23" s="111">
        <v>0</v>
      </c>
      <c r="G23" s="111">
        <v>0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1130817</v>
      </c>
      <c r="P23" s="112">
        <f>(O23/P$28)</f>
        <v>177.16073946420178</v>
      </c>
      <c r="Q23" s="113"/>
    </row>
    <row r="24" spans="1:120" ht="15.6">
      <c r="A24" s="114" t="s">
        <v>41</v>
      </c>
      <c r="B24" s="115"/>
      <c r="C24" s="116"/>
      <c r="D24" s="117">
        <f>SUM(D25:D25)</f>
        <v>793082</v>
      </c>
      <c r="E24" s="117">
        <f>SUM(E25:E25)</f>
        <v>1061856</v>
      </c>
      <c r="F24" s="117">
        <f>SUM(F25:F25)</f>
        <v>0</v>
      </c>
      <c r="G24" s="117">
        <f>SUM(G25:G25)</f>
        <v>0</v>
      </c>
      <c r="H24" s="117">
        <f>SUM(H25:H25)</f>
        <v>0</v>
      </c>
      <c r="I24" s="117">
        <f>SUM(I25:I25)</f>
        <v>7855129</v>
      </c>
      <c r="J24" s="117">
        <f>SUM(J25:J25)</f>
        <v>0</v>
      </c>
      <c r="K24" s="117">
        <f>SUM(K25:K25)</f>
        <v>0</v>
      </c>
      <c r="L24" s="117">
        <f>SUM(L25:L25)</f>
        <v>0</v>
      </c>
      <c r="M24" s="117">
        <f>SUM(M25:M25)</f>
        <v>0</v>
      </c>
      <c r="N24" s="117">
        <f>SUM(N25:N25)</f>
        <v>0</v>
      </c>
      <c r="O24" s="117">
        <f>SUM(D24:N24)</f>
        <v>9710067</v>
      </c>
      <c r="P24" s="119">
        <f>(O24/P$28)</f>
        <v>1521.2387592041359</v>
      </c>
      <c r="Q24" s="113"/>
    </row>
    <row r="25" spans="1:120" ht="15.6" thickBot="1">
      <c r="A25" s="108"/>
      <c r="B25" s="109">
        <v>581</v>
      </c>
      <c r="C25" s="110" t="s">
        <v>89</v>
      </c>
      <c r="D25" s="111">
        <v>793082</v>
      </c>
      <c r="E25" s="111">
        <v>1061856</v>
      </c>
      <c r="F25" s="111">
        <v>0</v>
      </c>
      <c r="G25" s="111">
        <v>0</v>
      </c>
      <c r="H25" s="111">
        <v>0</v>
      </c>
      <c r="I25" s="111">
        <v>7855129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>SUM(D25:N25)</f>
        <v>9710067</v>
      </c>
      <c r="P25" s="112">
        <f>(O25/P$28)</f>
        <v>1521.2387592041359</v>
      </c>
      <c r="Q25" s="113"/>
    </row>
    <row r="26" spans="1:120" ht="16.2" thickBot="1">
      <c r="A26" s="124" t="s">
        <v>10</v>
      </c>
      <c r="B26" s="125"/>
      <c r="C26" s="126"/>
      <c r="D26" s="127">
        <f>SUM(D5,D9,D12,D17,D19,D21,D24)</f>
        <v>13848342</v>
      </c>
      <c r="E26" s="127">
        <f t="shared" ref="E26:N26" si="3">SUM(E5,E9,E12,E17,E19,E21,E24)</f>
        <v>9148007</v>
      </c>
      <c r="F26" s="127">
        <f t="shared" si="3"/>
        <v>0</v>
      </c>
      <c r="G26" s="127">
        <f t="shared" si="3"/>
        <v>0</v>
      </c>
      <c r="H26" s="127">
        <f t="shared" si="3"/>
        <v>0</v>
      </c>
      <c r="I26" s="127">
        <f t="shared" si="3"/>
        <v>22765212</v>
      </c>
      <c r="J26" s="127">
        <f t="shared" si="3"/>
        <v>0</v>
      </c>
      <c r="K26" s="127">
        <f t="shared" si="3"/>
        <v>149577</v>
      </c>
      <c r="L26" s="127">
        <f t="shared" si="3"/>
        <v>0</v>
      </c>
      <c r="M26" s="127">
        <f t="shared" si="3"/>
        <v>634</v>
      </c>
      <c r="N26" s="127">
        <f t="shared" si="3"/>
        <v>1646546</v>
      </c>
      <c r="O26" s="127">
        <f>SUM(D26:N26)</f>
        <v>47558318</v>
      </c>
      <c r="P26" s="128">
        <f>(O26/P$28)</f>
        <v>7450.7783174056085</v>
      </c>
      <c r="Q26" s="106"/>
      <c r="R26" s="129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  <c r="BM26" s="96"/>
      <c r="BN26" s="96"/>
      <c r="BO26" s="96"/>
      <c r="BP26" s="96"/>
      <c r="BQ26" s="96"/>
      <c r="BR26" s="96"/>
      <c r="BS26" s="96"/>
      <c r="BT26" s="96"/>
      <c r="BU26" s="96"/>
      <c r="BV26" s="96"/>
      <c r="BW26" s="96"/>
      <c r="BX26" s="96"/>
      <c r="BY26" s="96"/>
      <c r="BZ26" s="96"/>
      <c r="CA26" s="96"/>
      <c r="CB26" s="96"/>
      <c r="CC26" s="96"/>
      <c r="CD26" s="96"/>
      <c r="CE26" s="96"/>
      <c r="CF26" s="96"/>
      <c r="CG26" s="96"/>
      <c r="CH26" s="96"/>
      <c r="CI26" s="96"/>
      <c r="CJ26" s="96"/>
      <c r="CK26" s="96"/>
      <c r="CL26" s="96"/>
      <c r="CM26" s="96"/>
      <c r="CN26" s="96"/>
      <c r="CO26" s="96"/>
      <c r="CP26" s="96"/>
      <c r="CQ26" s="96"/>
      <c r="CR26" s="96"/>
      <c r="CS26" s="96"/>
      <c r="CT26" s="96"/>
      <c r="CU26" s="96"/>
      <c r="CV26" s="96"/>
      <c r="CW26" s="96"/>
      <c r="CX26" s="96"/>
      <c r="CY26" s="96"/>
      <c r="CZ26" s="96"/>
      <c r="DA26" s="96"/>
      <c r="DB26" s="96"/>
      <c r="DC26" s="96"/>
      <c r="DD26" s="96"/>
      <c r="DE26" s="96"/>
      <c r="DF26" s="96"/>
      <c r="DG26" s="96"/>
      <c r="DH26" s="96"/>
      <c r="DI26" s="96"/>
      <c r="DJ26" s="96"/>
      <c r="DK26" s="96"/>
      <c r="DL26" s="96"/>
      <c r="DM26" s="96"/>
      <c r="DN26" s="96"/>
      <c r="DO26" s="96"/>
      <c r="DP26" s="96"/>
    </row>
    <row r="27" spans="1:120">
      <c r="A27" s="130"/>
      <c r="B27" s="131"/>
      <c r="C27" s="131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3"/>
    </row>
    <row r="28" spans="1:120">
      <c r="A28" s="134"/>
      <c r="B28" s="135"/>
      <c r="C28" s="135"/>
      <c r="D28" s="136"/>
      <c r="E28" s="136"/>
      <c r="F28" s="136"/>
      <c r="G28" s="136"/>
      <c r="H28" s="136"/>
      <c r="I28" s="136"/>
      <c r="J28" s="136"/>
      <c r="K28" s="136"/>
      <c r="L28" s="136"/>
      <c r="M28" s="139" t="s">
        <v>94</v>
      </c>
      <c r="N28" s="139"/>
      <c r="O28" s="139"/>
      <c r="P28" s="137">
        <v>6383</v>
      </c>
    </row>
    <row r="29" spans="1:120">
      <c r="A29" s="140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2"/>
    </row>
    <row r="30" spans="1:120" ht="15.75" customHeight="1" thickBot="1">
      <c r="A30" s="143" t="s">
        <v>47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5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5"/>
  <sheetViews>
    <sheetView workbookViewId="0">
      <selection sqref="A1:O1"/>
    </sheetView>
  </sheetViews>
  <sheetFormatPr defaultColWidth="9.81640625" defaultRowHeight="15"/>
  <cols>
    <col min="1" max="1" width="1.81640625" style="63" customWidth="1"/>
    <col min="2" max="2" width="6.81640625" style="63" customWidth="1"/>
    <col min="3" max="3" width="55.81640625" style="63" customWidth="1"/>
    <col min="4" max="5" width="16.81640625" style="92" customWidth="1"/>
    <col min="6" max="7" width="15.81640625" style="92" customWidth="1"/>
    <col min="8" max="8" width="13.81640625" style="92" customWidth="1"/>
    <col min="9" max="10" width="15.81640625" style="92" customWidth="1"/>
    <col min="11" max="13" width="13.81640625" style="92" customWidth="1"/>
    <col min="14" max="14" width="16.81640625" style="92" customWidth="1"/>
    <col min="15" max="15" width="13.81640625" style="63" customWidth="1"/>
    <col min="16" max="16" width="9.81640625" style="63" customWidth="1"/>
    <col min="17" max="17" width="9.81640625" style="63"/>
    <col min="18" max="16384" width="9.81640625" style="49"/>
  </cols>
  <sheetData>
    <row r="1" spans="1:133" ht="28.2">
      <c r="A1" s="184" t="s">
        <v>43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3.4" thickBot="1">
      <c r="A2" s="187" t="s">
        <v>58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6">
      <c r="A5" s="57" t="s">
        <v>18</v>
      </c>
      <c r="B5" s="58"/>
      <c r="C5" s="58"/>
      <c r="D5" s="59">
        <f t="shared" ref="D5:M5" si="0">SUM(D6:D9)</f>
        <v>2002411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60298</v>
      </c>
      <c r="M5" s="59">
        <f t="shared" si="0"/>
        <v>1233989</v>
      </c>
      <c r="N5" s="60">
        <f t="shared" ref="N5:N31" si="1">SUM(D5:M5)</f>
        <v>3296698</v>
      </c>
      <c r="O5" s="61">
        <f t="shared" ref="O5:O31" si="2">(N5/O$33)</f>
        <v>566.15112484973383</v>
      </c>
      <c r="P5" s="62"/>
    </row>
    <row r="6" spans="1:133">
      <c r="A6" s="64"/>
      <c r="B6" s="65">
        <v>513</v>
      </c>
      <c r="C6" s="66" t="s">
        <v>20</v>
      </c>
      <c r="D6" s="67">
        <v>1875813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1875813</v>
      </c>
      <c r="O6" s="68">
        <f t="shared" si="2"/>
        <v>322.13858835651723</v>
      </c>
      <c r="P6" s="69"/>
    </row>
    <row r="7" spans="1:133">
      <c r="A7" s="64"/>
      <c r="B7" s="65">
        <v>515</v>
      </c>
      <c r="C7" s="66" t="s">
        <v>21</v>
      </c>
      <c r="D7" s="67">
        <v>126598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126598</v>
      </c>
      <c r="O7" s="68">
        <f t="shared" si="2"/>
        <v>21.741026962047055</v>
      </c>
      <c r="P7" s="69"/>
    </row>
    <row r="8" spans="1:133">
      <c r="A8" s="64"/>
      <c r="B8" s="65">
        <v>518</v>
      </c>
      <c r="C8" s="66" t="s">
        <v>59</v>
      </c>
      <c r="D8" s="67">
        <v>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60298</v>
      </c>
      <c r="M8" s="67">
        <v>0</v>
      </c>
      <c r="N8" s="67">
        <f t="shared" si="1"/>
        <v>60298</v>
      </c>
      <c r="O8" s="68">
        <f t="shared" si="2"/>
        <v>10.355143396874464</v>
      </c>
      <c r="P8" s="69"/>
    </row>
    <row r="9" spans="1:133">
      <c r="A9" s="64"/>
      <c r="B9" s="65">
        <v>519</v>
      </c>
      <c r="C9" s="66" t="s">
        <v>60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1233989</v>
      </c>
      <c r="N9" s="67">
        <f t="shared" si="1"/>
        <v>1233989</v>
      </c>
      <c r="O9" s="68">
        <f t="shared" si="2"/>
        <v>211.91636613429503</v>
      </c>
      <c r="P9" s="69"/>
    </row>
    <row r="10" spans="1:133" ht="15.6">
      <c r="A10" s="70" t="s">
        <v>23</v>
      </c>
      <c r="B10" s="71"/>
      <c r="C10" s="72"/>
      <c r="D10" s="73">
        <f t="shared" ref="D10:M10" si="3">SUM(D11:D14)</f>
        <v>2687125</v>
      </c>
      <c r="E10" s="73">
        <f t="shared" si="3"/>
        <v>679217</v>
      </c>
      <c r="F10" s="73">
        <f t="shared" si="3"/>
        <v>0</v>
      </c>
      <c r="G10" s="73">
        <f t="shared" si="3"/>
        <v>0</v>
      </c>
      <c r="H10" s="73">
        <f t="shared" si="3"/>
        <v>0</v>
      </c>
      <c r="I10" s="73">
        <f t="shared" si="3"/>
        <v>0</v>
      </c>
      <c r="J10" s="73">
        <f t="shared" si="3"/>
        <v>0</v>
      </c>
      <c r="K10" s="73">
        <f t="shared" si="3"/>
        <v>0</v>
      </c>
      <c r="L10" s="73">
        <f t="shared" si="3"/>
        <v>0</v>
      </c>
      <c r="M10" s="73">
        <f t="shared" si="3"/>
        <v>0</v>
      </c>
      <c r="N10" s="74">
        <f t="shared" si="1"/>
        <v>3366342</v>
      </c>
      <c r="O10" s="75">
        <f t="shared" si="2"/>
        <v>578.11128284389486</v>
      </c>
      <c r="P10" s="76"/>
    </row>
    <row r="11" spans="1:133">
      <c r="A11" s="64"/>
      <c r="B11" s="65">
        <v>521</v>
      </c>
      <c r="C11" s="66" t="s">
        <v>24</v>
      </c>
      <c r="D11" s="67">
        <v>2315043</v>
      </c>
      <c r="E11" s="67">
        <v>396811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1"/>
        <v>2711854</v>
      </c>
      <c r="O11" s="68">
        <f t="shared" si="2"/>
        <v>465.71423664777603</v>
      </c>
      <c r="P11" s="69"/>
    </row>
    <row r="12" spans="1:133">
      <c r="A12" s="64"/>
      <c r="B12" s="65">
        <v>522</v>
      </c>
      <c r="C12" s="66" t="s">
        <v>25</v>
      </c>
      <c r="D12" s="67">
        <v>361630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1"/>
        <v>361630</v>
      </c>
      <c r="O12" s="68">
        <f t="shared" si="2"/>
        <v>62.103726601408212</v>
      </c>
      <c r="P12" s="69"/>
    </row>
    <row r="13" spans="1:133">
      <c r="A13" s="64"/>
      <c r="B13" s="65">
        <v>524</v>
      </c>
      <c r="C13" s="66" t="s">
        <v>55</v>
      </c>
      <c r="D13" s="67">
        <v>10452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10452</v>
      </c>
      <c r="O13" s="68">
        <f t="shared" si="2"/>
        <v>1.7949510561566202</v>
      </c>
      <c r="P13" s="69"/>
    </row>
    <row r="14" spans="1:133">
      <c r="A14" s="64"/>
      <c r="B14" s="65">
        <v>529</v>
      </c>
      <c r="C14" s="66" t="s">
        <v>26</v>
      </c>
      <c r="D14" s="67">
        <v>0</v>
      </c>
      <c r="E14" s="67">
        <v>282406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282406</v>
      </c>
      <c r="O14" s="68">
        <f t="shared" si="2"/>
        <v>48.498368538554011</v>
      </c>
      <c r="P14" s="69"/>
    </row>
    <row r="15" spans="1:133" ht="15.6">
      <c r="A15" s="70" t="s">
        <v>27</v>
      </c>
      <c r="B15" s="71"/>
      <c r="C15" s="72"/>
      <c r="D15" s="73">
        <f t="shared" ref="D15:M15" si="4">SUM(D16:D20)</f>
        <v>0</v>
      </c>
      <c r="E15" s="73">
        <f t="shared" si="4"/>
        <v>0</v>
      </c>
      <c r="F15" s="73">
        <f t="shared" si="4"/>
        <v>0</v>
      </c>
      <c r="G15" s="73">
        <f t="shared" si="4"/>
        <v>0</v>
      </c>
      <c r="H15" s="73">
        <f t="shared" si="4"/>
        <v>0</v>
      </c>
      <c r="I15" s="73">
        <f t="shared" si="4"/>
        <v>11080906</v>
      </c>
      <c r="J15" s="73">
        <f t="shared" si="4"/>
        <v>0</v>
      </c>
      <c r="K15" s="73">
        <f t="shared" si="4"/>
        <v>0</v>
      </c>
      <c r="L15" s="73">
        <f t="shared" si="4"/>
        <v>0</v>
      </c>
      <c r="M15" s="73">
        <f t="shared" si="4"/>
        <v>0</v>
      </c>
      <c r="N15" s="74">
        <f t="shared" si="1"/>
        <v>11080906</v>
      </c>
      <c r="O15" s="75">
        <f t="shared" si="2"/>
        <v>1902.9548342778637</v>
      </c>
      <c r="P15" s="76"/>
    </row>
    <row r="16" spans="1:133">
      <c r="A16" s="64"/>
      <c r="B16" s="65">
        <v>532</v>
      </c>
      <c r="C16" s="66" t="s">
        <v>28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2460186</v>
      </c>
      <c r="J16" s="67">
        <v>0</v>
      </c>
      <c r="K16" s="67">
        <v>0</v>
      </c>
      <c r="L16" s="67">
        <v>0</v>
      </c>
      <c r="M16" s="67">
        <v>0</v>
      </c>
      <c r="N16" s="67">
        <f t="shared" si="1"/>
        <v>2460186</v>
      </c>
      <c r="O16" s="68">
        <f t="shared" si="2"/>
        <v>422.49459041731069</v>
      </c>
      <c r="P16" s="69"/>
    </row>
    <row r="17" spans="1:119">
      <c r="A17" s="64"/>
      <c r="B17" s="65">
        <v>533</v>
      </c>
      <c r="C17" s="66" t="s">
        <v>29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1947755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1947755</v>
      </c>
      <c r="O17" s="68">
        <f t="shared" si="2"/>
        <v>334.49338828782413</v>
      </c>
      <c r="P17" s="69"/>
    </row>
    <row r="18" spans="1:119">
      <c r="A18" s="64"/>
      <c r="B18" s="65">
        <v>534</v>
      </c>
      <c r="C18" s="66" t="s">
        <v>61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547242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547242</v>
      </c>
      <c r="O18" s="68">
        <f t="shared" si="2"/>
        <v>93.97939206594539</v>
      </c>
      <c r="P18" s="69"/>
    </row>
    <row r="19" spans="1:119">
      <c r="A19" s="64"/>
      <c r="B19" s="65">
        <v>535</v>
      </c>
      <c r="C19" s="66" t="s">
        <v>31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5559197</v>
      </c>
      <c r="J19" s="67">
        <v>0</v>
      </c>
      <c r="K19" s="67">
        <v>0</v>
      </c>
      <c r="L19" s="67">
        <v>0</v>
      </c>
      <c r="M19" s="67">
        <v>0</v>
      </c>
      <c r="N19" s="67">
        <f t="shared" si="1"/>
        <v>5559197</v>
      </c>
      <c r="O19" s="68">
        <f t="shared" si="2"/>
        <v>954.69637643826206</v>
      </c>
      <c r="P19" s="69"/>
    </row>
    <row r="20" spans="1:119">
      <c r="A20" s="64"/>
      <c r="B20" s="65">
        <v>538</v>
      </c>
      <c r="C20" s="66" t="s">
        <v>62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566526</v>
      </c>
      <c r="J20" s="67">
        <v>0</v>
      </c>
      <c r="K20" s="67">
        <v>0</v>
      </c>
      <c r="L20" s="67">
        <v>0</v>
      </c>
      <c r="M20" s="67">
        <v>0</v>
      </c>
      <c r="N20" s="67">
        <f t="shared" si="1"/>
        <v>566526</v>
      </c>
      <c r="O20" s="68">
        <f t="shared" si="2"/>
        <v>97.291087068521378</v>
      </c>
      <c r="P20" s="69"/>
    </row>
    <row r="21" spans="1:119" ht="15.6">
      <c r="A21" s="70" t="s">
        <v>33</v>
      </c>
      <c r="B21" s="71"/>
      <c r="C21" s="72"/>
      <c r="D21" s="73">
        <f t="shared" ref="D21:M21" si="5">SUM(D22:D22)</f>
        <v>353194</v>
      </c>
      <c r="E21" s="73">
        <f t="shared" si="5"/>
        <v>0</v>
      </c>
      <c r="F21" s="73">
        <f t="shared" si="5"/>
        <v>0</v>
      </c>
      <c r="G21" s="73">
        <f t="shared" si="5"/>
        <v>0</v>
      </c>
      <c r="H21" s="73">
        <f t="shared" si="5"/>
        <v>0</v>
      </c>
      <c r="I21" s="73">
        <f t="shared" si="5"/>
        <v>0</v>
      </c>
      <c r="J21" s="73">
        <f t="shared" si="5"/>
        <v>0</v>
      </c>
      <c r="K21" s="73">
        <f t="shared" si="5"/>
        <v>0</v>
      </c>
      <c r="L21" s="73">
        <f t="shared" si="5"/>
        <v>0</v>
      </c>
      <c r="M21" s="73">
        <f t="shared" si="5"/>
        <v>0</v>
      </c>
      <c r="N21" s="73">
        <f t="shared" si="1"/>
        <v>353194</v>
      </c>
      <c r="O21" s="75">
        <f t="shared" si="2"/>
        <v>60.654988837369054</v>
      </c>
      <c r="P21" s="76"/>
    </row>
    <row r="22" spans="1:119">
      <c r="A22" s="64"/>
      <c r="B22" s="65">
        <v>541</v>
      </c>
      <c r="C22" s="66" t="s">
        <v>63</v>
      </c>
      <c r="D22" s="67">
        <v>353194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1"/>
        <v>353194</v>
      </c>
      <c r="O22" s="68">
        <f t="shared" si="2"/>
        <v>60.654988837369054</v>
      </c>
      <c r="P22" s="69"/>
    </row>
    <row r="23" spans="1:119" ht="15.6">
      <c r="A23" s="70" t="s">
        <v>35</v>
      </c>
      <c r="B23" s="71"/>
      <c r="C23" s="72"/>
      <c r="D23" s="73">
        <f t="shared" ref="D23:M23" si="6">SUM(D24:D25)</f>
        <v>0</v>
      </c>
      <c r="E23" s="73">
        <f t="shared" si="6"/>
        <v>947259</v>
      </c>
      <c r="F23" s="73">
        <f t="shared" si="6"/>
        <v>0</v>
      </c>
      <c r="G23" s="73">
        <f t="shared" si="6"/>
        <v>0</v>
      </c>
      <c r="H23" s="73">
        <f t="shared" si="6"/>
        <v>0</v>
      </c>
      <c r="I23" s="73">
        <f t="shared" si="6"/>
        <v>243452</v>
      </c>
      <c r="J23" s="73">
        <f t="shared" si="6"/>
        <v>0</v>
      </c>
      <c r="K23" s="73">
        <f t="shared" si="6"/>
        <v>0</v>
      </c>
      <c r="L23" s="73">
        <f t="shared" si="6"/>
        <v>0</v>
      </c>
      <c r="M23" s="73">
        <f t="shared" si="6"/>
        <v>0</v>
      </c>
      <c r="N23" s="73">
        <f t="shared" si="1"/>
        <v>1190711</v>
      </c>
      <c r="O23" s="75">
        <f t="shared" si="2"/>
        <v>204.48411471749958</v>
      </c>
      <c r="P23" s="76"/>
    </row>
    <row r="24" spans="1:119">
      <c r="A24" s="64"/>
      <c r="B24" s="65">
        <v>554</v>
      </c>
      <c r="C24" s="66" t="s">
        <v>36</v>
      </c>
      <c r="D24" s="67">
        <v>0</v>
      </c>
      <c r="E24" s="67">
        <v>282388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1"/>
        <v>282388</v>
      </c>
      <c r="O24" s="68">
        <f t="shared" si="2"/>
        <v>48.495277348445818</v>
      </c>
      <c r="P24" s="69"/>
    </row>
    <row r="25" spans="1:119">
      <c r="A25" s="64"/>
      <c r="B25" s="65">
        <v>559</v>
      </c>
      <c r="C25" s="66" t="s">
        <v>56</v>
      </c>
      <c r="D25" s="67">
        <v>0</v>
      </c>
      <c r="E25" s="67">
        <v>664871</v>
      </c>
      <c r="F25" s="67">
        <v>0</v>
      </c>
      <c r="G25" s="67">
        <v>0</v>
      </c>
      <c r="H25" s="67">
        <v>0</v>
      </c>
      <c r="I25" s="67">
        <v>243452</v>
      </c>
      <c r="J25" s="67">
        <v>0</v>
      </c>
      <c r="K25" s="67">
        <v>0</v>
      </c>
      <c r="L25" s="67">
        <v>0</v>
      </c>
      <c r="M25" s="67">
        <v>0</v>
      </c>
      <c r="N25" s="67">
        <f t="shared" si="1"/>
        <v>908323</v>
      </c>
      <c r="O25" s="68">
        <f t="shared" si="2"/>
        <v>155.98883736905375</v>
      </c>
      <c r="P25" s="69"/>
    </row>
    <row r="26" spans="1:119" ht="15.6">
      <c r="A26" s="70" t="s">
        <v>37</v>
      </c>
      <c r="B26" s="71"/>
      <c r="C26" s="72"/>
      <c r="D26" s="73">
        <f t="shared" ref="D26:M26" si="7">SUM(D27:D28)</f>
        <v>1811928</v>
      </c>
      <c r="E26" s="73">
        <f t="shared" si="7"/>
        <v>0</v>
      </c>
      <c r="F26" s="73">
        <f t="shared" si="7"/>
        <v>0</v>
      </c>
      <c r="G26" s="73">
        <f t="shared" si="7"/>
        <v>0</v>
      </c>
      <c r="H26" s="73">
        <f t="shared" si="7"/>
        <v>0</v>
      </c>
      <c r="I26" s="73">
        <f t="shared" si="7"/>
        <v>3104798</v>
      </c>
      <c r="J26" s="73">
        <f t="shared" si="7"/>
        <v>0</v>
      </c>
      <c r="K26" s="73">
        <f t="shared" si="7"/>
        <v>0</v>
      </c>
      <c r="L26" s="73">
        <f t="shared" si="7"/>
        <v>0</v>
      </c>
      <c r="M26" s="73">
        <f t="shared" si="7"/>
        <v>0</v>
      </c>
      <c r="N26" s="73">
        <f t="shared" si="1"/>
        <v>4916726</v>
      </c>
      <c r="O26" s="75">
        <f t="shared" si="2"/>
        <v>844.36304310492869</v>
      </c>
      <c r="P26" s="69"/>
    </row>
    <row r="27" spans="1:119">
      <c r="A27" s="64"/>
      <c r="B27" s="65">
        <v>572</v>
      </c>
      <c r="C27" s="66" t="s">
        <v>64</v>
      </c>
      <c r="D27" s="67">
        <v>1232336</v>
      </c>
      <c r="E27" s="67">
        <v>0</v>
      </c>
      <c r="F27" s="67">
        <v>0</v>
      </c>
      <c r="G27" s="67">
        <v>0</v>
      </c>
      <c r="H27" s="67">
        <v>0</v>
      </c>
      <c r="I27" s="67">
        <v>3104798</v>
      </c>
      <c r="J27" s="67">
        <v>0</v>
      </c>
      <c r="K27" s="67">
        <v>0</v>
      </c>
      <c r="L27" s="67">
        <v>0</v>
      </c>
      <c r="M27" s="67">
        <v>0</v>
      </c>
      <c r="N27" s="67">
        <f t="shared" si="1"/>
        <v>4337134</v>
      </c>
      <c r="O27" s="68">
        <f t="shared" si="2"/>
        <v>744.82809548342777</v>
      </c>
      <c r="P27" s="69"/>
    </row>
    <row r="28" spans="1:119">
      <c r="A28" s="64"/>
      <c r="B28" s="65">
        <v>579</v>
      </c>
      <c r="C28" s="66" t="s">
        <v>39</v>
      </c>
      <c r="D28" s="67">
        <v>579592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si="1"/>
        <v>579592</v>
      </c>
      <c r="O28" s="68">
        <f t="shared" si="2"/>
        <v>99.534947621500947</v>
      </c>
      <c r="P28" s="69"/>
    </row>
    <row r="29" spans="1:119" ht="15.6">
      <c r="A29" s="70" t="s">
        <v>65</v>
      </c>
      <c r="B29" s="71"/>
      <c r="C29" s="72"/>
      <c r="D29" s="73">
        <f t="shared" ref="D29:M29" si="8">SUM(D30:D30)</f>
        <v>195705</v>
      </c>
      <c r="E29" s="73">
        <f t="shared" si="8"/>
        <v>254855</v>
      </c>
      <c r="F29" s="73">
        <f t="shared" si="8"/>
        <v>0</v>
      </c>
      <c r="G29" s="73">
        <f t="shared" si="8"/>
        <v>0</v>
      </c>
      <c r="H29" s="73">
        <f t="shared" si="8"/>
        <v>0</v>
      </c>
      <c r="I29" s="73">
        <f t="shared" si="8"/>
        <v>2101932</v>
      </c>
      <c r="J29" s="73">
        <f t="shared" si="8"/>
        <v>0</v>
      </c>
      <c r="K29" s="73">
        <f t="shared" si="8"/>
        <v>0</v>
      </c>
      <c r="L29" s="73">
        <f t="shared" si="8"/>
        <v>0</v>
      </c>
      <c r="M29" s="73">
        <f t="shared" si="8"/>
        <v>0</v>
      </c>
      <c r="N29" s="73">
        <f t="shared" si="1"/>
        <v>2552492</v>
      </c>
      <c r="O29" s="75">
        <f t="shared" si="2"/>
        <v>438.34655675768505</v>
      </c>
      <c r="P29" s="69"/>
    </row>
    <row r="30" spans="1:119" ht="15.6" thickBot="1">
      <c r="A30" s="64"/>
      <c r="B30" s="65">
        <v>581</v>
      </c>
      <c r="C30" s="66" t="s">
        <v>66</v>
      </c>
      <c r="D30" s="67">
        <v>195705</v>
      </c>
      <c r="E30" s="67">
        <v>254855</v>
      </c>
      <c r="F30" s="67">
        <v>0</v>
      </c>
      <c r="G30" s="67">
        <v>0</v>
      </c>
      <c r="H30" s="67">
        <v>0</v>
      </c>
      <c r="I30" s="67">
        <v>2101932</v>
      </c>
      <c r="J30" s="67">
        <v>0</v>
      </c>
      <c r="K30" s="67">
        <v>0</v>
      </c>
      <c r="L30" s="67">
        <v>0</v>
      </c>
      <c r="M30" s="67">
        <v>0</v>
      </c>
      <c r="N30" s="67">
        <f t="shared" si="1"/>
        <v>2552492</v>
      </c>
      <c r="O30" s="68">
        <f t="shared" si="2"/>
        <v>438.34655675768505</v>
      </c>
      <c r="P30" s="69"/>
    </row>
    <row r="31" spans="1:119" ht="16.2" thickBot="1">
      <c r="A31" s="77" t="s">
        <v>10</v>
      </c>
      <c r="B31" s="78"/>
      <c r="C31" s="79"/>
      <c r="D31" s="80">
        <f>SUM(D5,D10,D15,D21,D23,D26,D29)</f>
        <v>7050363</v>
      </c>
      <c r="E31" s="80">
        <f t="shared" ref="E31:M31" si="9">SUM(E5,E10,E15,E21,E23,E26,E29)</f>
        <v>1881331</v>
      </c>
      <c r="F31" s="80">
        <f t="shared" si="9"/>
        <v>0</v>
      </c>
      <c r="G31" s="80">
        <f t="shared" si="9"/>
        <v>0</v>
      </c>
      <c r="H31" s="80">
        <f t="shared" si="9"/>
        <v>0</v>
      </c>
      <c r="I31" s="80">
        <f t="shared" si="9"/>
        <v>16531088</v>
      </c>
      <c r="J31" s="80">
        <f t="shared" si="9"/>
        <v>0</v>
      </c>
      <c r="K31" s="80">
        <f t="shared" si="9"/>
        <v>0</v>
      </c>
      <c r="L31" s="80">
        <f t="shared" si="9"/>
        <v>60298</v>
      </c>
      <c r="M31" s="80">
        <f t="shared" si="9"/>
        <v>1233989</v>
      </c>
      <c r="N31" s="80">
        <f t="shared" si="1"/>
        <v>26757069</v>
      </c>
      <c r="O31" s="81">
        <f t="shared" si="2"/>
        <v>4595.0659453889748</v>
      </c>
      <c r="P31" s="62"/>
      <c r="Q31" s="82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</row>
    <row r="32" spans="1:119">
      <c r="A32" s="84"/>
      <c r="B32" s="85"/>
      <c r="C32" s="85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7"/>
    </row>
    <row r="33" spans="1:15">
      <c r="A33" s="88"/>
      <c r="B33" s="89"/>
      <c r="C33" s="89"/>
      <c r="D33" s="90"/>
      <c r="E33" s="90"/>
      <c r="F33" s="90"/>
      <c r="G33" s="90"/>
      <c r="H33" s="90"/>
      <c r="I33" s="90"/>
      <c r="J33" s="90"/>
      <c r="K33" s="90"/>
      <c r="L33" s="177" t="s">
        <v>67</v>
      </c>
      <c r="M33" s="177"/>
      <c r="N33" s="177"/>
      <c r="O33" s="91">
        <v>5823</v>
      </c>
    </row>
    <row r="34" spans="1:15">
      <c r="A34" s="178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80"/>
    </row>
    <row r="35" spans="1:15" ht="15.75" customHeight="1" thickBot="1">
      <c r="A35" s="181" t="s">
        <v>47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3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3.4" thickBot="1">
      <c r="A2" s="169" t="s">
        <v>54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 t="shared" ref="D5:M5" si="0">SUM(D6:D8)</f>
        <v>1856540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208464</v>
      </c>
      <c r="J5" s="26">
        <f t="shared" si="0"/>
        <v>0</v>
      </c>
      <c r="K5" s="26">
        <f t="shared" si="0"/>
        <v>50816</v>
      </c>
      <c r="L5" s="26">
        <f t="shared" si="0"/>
        <v>0</v>
      </c>
      <c r="M5" s="26">
        <f t="shared" si="0"/>
        <v>0</v>
      </c>
      <c r="N5" s="27">
        <f t="shared" ref="N5:N30" si="1">SUM(D5:M5)</f>
        <v>2115820</v>
      </c>
      <c r="O5" s="32">
        <f t="shared" ref="O5:O30" si="2">(N5/O$32)</f>
        <v>364.48234280792423</v>
      </c>
      <c r="P5" s="6"/>
    </row>
    <row r="6" spans="1:133">
      <c r="A6" s="12"/>
      <c r="B6" s="44">
        <v>513</v>
      </c>
      <c r="C6" s="20" t="s">
        <v>20</v>
      </c>
      <c r="D6" s="46">
        <v>1743224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50816</v>
      </c>
      <c r="L6" s="46">
        <v>0</v>
      </c>
      <c r="M6" s="46">
        <v>0</v>
      </c>
      <c r="N6" s="46">
        <f t="shared" si="1"/>
        <v>1794040</v>
      </c>
      <c r="O6" s="47">
        <f t="shared" si="2"/>
        <v>309.05081826012059</v>
      </c>
      <c r="P6" s="9"/>
    </row>
    <row r="7" spans="1:133">
      <c r="A7" s="12"/>
      <c r="B7" s="44">
        <v>515</v>
      </c>
      <c r="C7" s="20" t="s">
        <v>21</v>
      </c>
      <c r="D7" s="46">
        <v>113316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113316</v>
      </c>
      <c r="O7" s="47">
        <f t="shared" si="2"/>
        <v>19.520413436692508</v>
      </c>
      <c r="P7" s="9"/>
    </row>
    <row r="8" spans="1:133">
      <c r="A8" s="12"/>
      <c r="B8" s="44">
        <v>519</v>
      </c>
      <c r="C8" s="20" t="s">
        <v>22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208464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208464</v>
      </c>
      <c r="O8" s="47">
        <f t="shared" si="2"/>
        <v>35.911111111111111</v>
      </c>
      <c r="P8" s="9"/>
    </row>
    <row r="9" spans="1:133" ht="15.6">
      <c r="A9" s="28" t="s">
        <v>23</v>
      </c>
      <c r="B9" s="29"/>
      <c r="C9" s="30"/>
      <c r="D9" s="31">
        <f t="shared" ref="D9:M9" si="3">SUM(D10:D13)</f>
        <v>2800140</v>
      </c>
      <c r="E9" s="31">
        <f t="shared" si="3"/>
        <v>634514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3434654</v>
      </c>
      <c r="O9" s="43">
        <f t="shared" si="2"/>
        <v>591.67166236003447</v>
      </c>
      <c r="P9" s="10"/>
    </row>
    <row r="10" spans="1:133">
      <c r="A10" s="12"/>
      <c r="B10" s="44">
        <v>521</v>
      </c>
      <c r="C10" s="20" t="s">
        <v>24</v>
      </c>
      <c r="D10" s="46">
        <v>2306717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2306717</v>
      </c>
      <c r="O10" s="47">
        <f t="shared" si="2"/>
        <v>397.36726959517659</v>
      </c>
      <c r="P10" s="9"/>
    </row>
    <row r="11" spans="1:133">
      <c r="A11" s="12"/>
      <c r="B11" s="44">
        <v>522</v>
      </c>
      <c r="C11" s="20" t="s">
        <v>25</v>
      </c>
      <c r="D11" s="46">
        <v>490161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490161</v>
      </c>
      <c r="O11" s="47">
        <f t="shared" si="2"/>
        <v>84.43772609819122</v>
      </c>
      <c r="P11" s="9"/>
    </row>
    <row r="12" spans="1:133">
      <c r="A12" s="12"/>
      <c r="B12" s="44">
        <v>524</v>
      </c>
      <c r="C12" s="20" t="s">
        <v>55</v>
      </c>
      <c r="D12" s="46">
        <v>3262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3262</v>
      </c>
      <c r="O12" s="47">
        <f t="shared" si="2"/>
        <v>0.56192937123169684</v>
      </c>
      <c r="P12" s="9"/>
    </row>
    <row r="13" spans="1:133">
      <c r="A13" s="12"/>
      <c r="B13" s="44">
        <v>529</v>
      </c>
      <c r="C13" s="20" t="s">
        <v>26</v>
      </c>
      <c r="D13" s="46">
        <v>0</v>
      </c>
      <c r="E13" s="46">
        <v>634514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634514</v>
      </c>
      <c r="O13" s="47">
        <f t="shared" si="2"/>
        <v>109.30473729543498</v>
      </c>
      <c r="P13" s="9"/>
    </row>
    <row r="14" spans="1:133" ht="15.6">
      <c r="A14" s="28" t="s">
        <v>27</v>
      </c>
      <c r="B14" s="29"/>
      <c r="C14" s="30"/>
      <c r="D14" s="31">
        <f t="shared" ref="D14:M14" si="4">SUM(D15:D19)</f>
        <v>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9496148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9496148</v>
      </c>
      <c r="O14" s="43">
        <f t="shared" si="2"/>
        <v>1635.8566752799311</v>
      </c>
      <c r="P14" s="10"/>
    </row>
    <row r="15" spans="1:133">
      <c r="A15" s="12"/>
      <c r="B15" s="44">
        <v>532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1897523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1897523</v>
      </c>
      <c r="O15" s="47">
        <f t="shared" si="2"/>
        <v>326.87734711455641</v>
      </c>
      <c r="P15" s="9"/>
    </row>
    <row r="16" spans="1:133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1781976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1781976</v>
      </c>
      <c r="O16" s="47">
        <f t="shared" si="2"/>
        <v>306.97260981912143</v>
      </c>
      <c r="P16" s="9"/>
    </row>
    <row r="17" spans="1:119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651179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651179</v>
      </c>
      <c r="O17" s="47">
        <f t="shared" si="2"/>
        <v>112.17553832902671</v>
      </c>
      <c r="P17" s="9"/>
    </row>
    <row r="18" spans="1:119">
      <c r="A18" s="12"/>
      <c r="B18" s="44">
        <v>535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4906661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4906661</v>
      </c>
      <c r="O18" s="47">
        <f t="shared" si="2"/>
        <v>845.24737295434966</v>
      </c>
      <c r="P18" s="9"/>
    </row>
    <row r="19" spans="1:119">
      <c r="A19" s="12"/>
      <c r="B19" s="44">
        <v>538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258809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258809</v>
      </c>
      <c r="O19" s="47">
        <f t="shared" si="2"/>
        <v>44.583807062876829</v>
      </c>
      <c r="P19" s="9"/>
    </row>
    <row r="20" spans="1:119" ht="15.6">
      <c r="A20" s="28" t="s">
        <v>33</v>
      </c>
      <c r="B20" s="29"/>
      <c r="C20" s="30"/>
      <c r="D20" s="31">
        <f t="shared" ref="D20:M20" si="5">SUM(D21:D21)</f>
        <v>875016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875016</v>
      </c>
      <c r="O20" s="43">
        <f t="shared" si="2"/>
        <v>150.73488372093024</v>
      </c>
      <c r="P20" s="10"/>
    </row>
    <row r="21" spans="1:119">
      <c r="A21" s="12"/>
      <c r="B21" s="44">
        <v>541</v>
      </c>
      <c r="C21" s="20" t="s">
        <v>34</v>
      </c>
      <c r="D21" s="46">
        <v>875016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875016</v>
      </c>
      <c r="O21" s="47">
        <f t="shared" si="2"/>
        <v>150.73488372093024</v>
      </c>
      <c r="P21" s="9"/>
    </row>
    <row r="22" spans="1:119" ht="15.6">
      <c r="A22" s="28" t="s">
        <v>35</v>
      </c>
      <c r="B22" s="29"/>
      <c r="C22" s="30"/>
      <c r="D22" s="31">
        <f t="shared" ref="D22:M22" si="6">SUM(D23:D24)</f>
        <v>0</v>
      </c>
      <c r="E22" s="31">
        <f t="shared" si="6"/>
        <v>919988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38008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957996</v>
      </c>
      <c r="O22" s="43">
        <f t="shared" si="2"/>
        <v>165.02945736434108</v>
      </c>
      <c r="P22" s="10"/>
    </row>
    <row r="23" spans="1:119">
      <c r="A23" s="13"/>
      <c r="B23" s="45">
        <v>554</v>
      </c>
      <c r="C23" s="21" t="s">
        <v>36</v>
      </c>
      <c r="D23" s="46">
        <v>0</v>
      </c>
      <c r="E23" s="46">
        <v>699875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699875</v>
      </c>
      <c r="O23" s="47">
        <f t="shared" si="2"/>
        <v>120.56416881998277</v>
      </c>
      <c r="P23" s="9"/>
    </row>
    <row r="24" spans="1:119">
      <c r="A24" s="13"/>
      <c r="B24" s="45">
        <v>559</v>
      </c>
      <c r="C24" s="21" t="s">
        <v>56</v>
      </c>
      <c r="D24" s="46">
        <v>0</v>
      </c>
      <c r="E24" s="46">
        <v>220113</v>
      </c>
      <c r="F24" s="46">
        <v>0</v>
      </c>
      <c r="G24" s="46">
        <v>0</v>
      </c>
      <c r="H24" s="46">
        <v>0</v>
      </c>
      <c r="I24" s="46">
        <v>38008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258121</v>
      </c>
      <c r="O24" s="47">
        <f t="shared" si="2"/>
        <v>44.465288544358309</v>
      </c>
      <c r="P24" s="9"/>
    </row>
    <row r="25" spans="1:119" ht="15.6">
      <c r="A25" s="28" t="s">
        <v>37</v>
      </c>
      <c r="B25" s="29"/>
      <c r="C25" s="30"/>
      <c r="D25" s="31">
        <f t="shared" ref="D25:M25" si="7">SUM(D26:D27)</f>
        <v>3936481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2235878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6172359</v>
      </c>
      <c r="O25" s="43">
        <f t="shared" si="2"/>
        <v>1063.283204134367</v>
      </c>
      <c r="P25" s="9"/>
    </row>
    <row r="26" spans="1:119">
      <c r="A26" s="12"/>
      <c r="B26" s="44">
        <v>572</v>
      </c>
      <c r="C26" s="20" t="s">
        <v>38</v>
      </c>
      <c r="D26" s="46">
        <v>3495347</v>
      </c>
      <c r="E26" s="46">
        <v>0</v>
      </c>
      <c r="F26" s="46">
        <v>0</v>
      </c>
      <c r="G26" s="46">
        <v>0</v>
      </c>
      <c r="H26" s="46">
        <v>0</v>
      </c>
      <c r="I26" s="46">
        <v>2235878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5731225</v>
      </c>
      <c r="O26" s="47">
        <f t="shared" si="2"/>
        <v>987.29112833763998</v>
      </c>
      <c r="P26" s="9"/>
    </row>
    <row r="27" spans="1:119">
      <c r="A27" s="12"/>
      <c r="B27" s="44">
        <v>579</v>
      </c>
      <c r="C27" s="20" t="s">
        <v>39</v>
      </c>
      <c r="D27" s="46">
        <v>441134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441134</v>
      </c>
      <c r="O27" s="47">
        <f t="shared" si="2"/>
        <v>75.992075796726965</v>
      </c>
      <c r="P27" s="9"/>
    </row>
    <row r="28" spans="1:119" ht="15.6">
      <c r="A28" s="28" t="s">
        <v>41</v>
      </c>
      <c r="B28" s="29"/>
      <c r="C28" s="30"/>
      <c r="D28" s="31">
        <f t="shared" ref="D28:M28" si="8">SUM(D29:D29)</f>
        <v>265726</v>
      </c>
      <c r="E28" s="31">
        <f t="shared" si="8"/>
        <v>107597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1531913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1905236</v>
      </c>
      <c r="O28" s="43">
        <f t="shared" si="2"/>
        <v>328.20602928509908</v>
      </c>
      <c r="P28" s="9"/>
    </row>
    <row r="29" spans="1:119" ht="15.6" thickBot="1">
      <c r="A29" s="12"/>
      <c r="B29" s="44">
        <v>581</v>
      </c>
      <c r="C29" s="20" t="s">
        <v>40</v>
      </c>
      <c r="D29" s="46">
        <v>265726</v>
      </c>
      <c r="E29" s="46">
        <v>107597</v>
      </c>
      <c r="F29" s="46">
        <v>0</v>
      </c>
      <c r="G29" s="46">
        <v>0</v>
      </c>
      <c r="H29" s="46">
        <v>0</v>
      </c>
      <c r="I29" s="46">
        <v>1531913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1905236</v>
      </c>
      <c r="O29" s="47">
        <f t="shared" si="2"/>
        <v>328.20602928509908</v>
      </c>
      <c r="P29" s="9"/>
    </row>
    <row r="30" spans="1:119" ht="16.2" thickBot="1">
      <c r="A30" s="14" t="s">
        <v>10</v>
      </c>
      <c r="B30" s="23"/>
      <c r="C30" s="22"/>
      <c r="D30" s="15">
        <f>SUM(D5,D9,D14,D20,D22,D25,D28)</f>
        <v>9733903</v>
      </c>
      <c r="E30" s="15">
        <f t="shared" ref="E30:M30" si="9">SUM(E5,E9,E14,E20,E22,E25,E28)</f>
        <v>1662099</v>
      </c>
      <c r="F30" s="15">
        <f t="shared" si="9"/>
        <v>0</v>
      </c>
      <c r="G30" s="15">
        <f t="shared" si="9"/>
        <v>0</v>
      </c>
      <c r="H30" s="15">
        <f t="shared" si="9"/>
        <v>0</v>
      </c>
      <c r="I30" s="15">
        <f t="shared" si="9"/>
        <v>13510411</v>
      </c>
      <c r="J30" s="15">
        <f t="shared" si="9"/>
        <v>0</v>
      </c>
      <c r="K30" s="15">
        <f t="shared" si="9"/>
        <v>50816</v>
      </c>
      <c r="L30" s="15">
        <f t="shared" si="9"/>
        <v>0</v>
      </c>
      <c r="M30" s="15">
        <f t="shared" si="9"/>
        <v>0</v>
      </c>
      <c r="N30" s="15">
        <f t="shared" si="1"/>
        <v>24957229</v>
      </c>
      <c r="O30" s="37">
        <f t="shared" si="2"/>
        <v>4299.2642549526272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57</v>
      </c>
      <c r="M32" s="163"/>
      <c r="N32" s="163"/>
      <c r="O32" s="41">
        <v>5805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47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2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3.4" thickBot="1">
      <c r="A2" s="169" t="s">
        <v>50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 t="shared" ref="D5:M5" si="0">SUM(D6:D8)</f>
        <v>1565039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240071</v>
      </c>
      <c r="J5" s="26">
        <f t="shared" si="0"/>
        <v>0</v>
      </c>
      <c r="K5" s="26">
        <f t="shared" si="0"/>
        <v>34358</v>
      </c>
      <c r="L5" s="26">
        <f t="shared" si="0"/>
        <v>0</v>
      </c>
      <c r="M5" s="26">
        <f t="shared" si="0"/>
        <v>1409284</v>
      </c>
      <c r="N5" s="27">
        <f t="shared" ref="N5:N28" si="1">SUM(D5:M5)</f>
        <v>3248752</v>
      </c>
      <c r="O5" s="32">
        <f t="shared" ref="O5:O28" si="2">(N5/O$30)</f>
        <v>561.09706390328154</v>
      </c>
      <c r="P5" s="6"/>
    </row>
    <row r="6" spans="1:133">
      <c r="A6" s="12"/>
      <c r="B6" s="44">
        <v>513</v>
      </c>
      <c r="C6" s="20" t="s">
        <v>20</v>
      </c>
      <c r="D6" s="46">
        <v>1431966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34358</v>
      </c>
      <c r="L6" s="46">
        <v>0</v>
      </c>
      <c r="M6" s="46">
        <v>0</v>
      </c>
      <c r="N6" s="46">
        <f t="shared" si="1"/>
        <v>1466324</v>
      </c>
      <c r="O6" s="47">
        <f t="shared" si="2"/>
        <v>253.25112262521588</v>
      </c>
      <c r="P6" s="9"/>
    </row>
    <row r="7" spans="1:133">
      <c r="A7" s="12"/>
      <c r="B7" s="44">
        <v>515</v>
      </c>
      <c r="C7" s="20" t="s">
        <v>21</v>
      </c>
      <c r="D7" s="46">
        <v>133073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133073</v>
      </c>
      <c r="O7" s="47">
        <f t="shared" si="2"/>
        <v>22.983246977547495</v>
      </c>
      <c r="P7" s="9"/>
    </row>
    <row r="8" spans="1:133">
      <c r="A8" s="12"/>
      <c r="B8" s="44">
        <v>519</v>
      </c>
      <c r="C8" s="20" t="s">
        <v>22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240071</v>
      </c>
      <c r="J8" s="46">
        <v>0</v>
      </c>
      <c r="K8" s="46">
        <v>0</v>
      </c>
      <c r="L8" s="46">
        <v>0</v>
      </c>
      <c r="M8" s="46">
        <v>1409284</v>
      </c>
      <c r="N8" s="46">
        <f t="shared" si="1"/>
        <v>1649355</v>
      </c>
      <c r="O8" s="47">
        <f t="shared" si="2"/>
        <v>284.86269430051811</v>
      </c>
      <c r="P8" s="9"/>
    </row>
    <row r="9" spans="1:133" ht="15.6">
      <c r="A9" s="28" t="s">
        <v>23</v>
      </c>
      <c r="B9" s="29"/>
      <c r="C9" s="30"/>
      <c r="D9" s="31">
        <f t="shared" ref="D9:M9" si="3">SUM(D10:D12)</f>
        <v>2361478</v>
      </c>
      <c r="E9" s="31">
        <f t="shared" si="3"/>
        <v>492221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2853699</v>
      </c>
      <c r="O9" s="43">
        <f t="shared" si="2"/>
        <v>492.86683937823835</v>
      </c>
      <c r="P9" s="10"/>
    </row>
    <row r="10" spans="1:133">
      <c r="A10" s="12"/>
      <c r="B10" s="44">
        <v>521</v>
      </c>
      <c r="C10" s="20" t="s">
        <v>24</v>
      </c>
      <c r="D10" s="46">
        <v>2058184</v>
      </c>
      <c r="E10" s="46">
        <v>5110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2063294</v>
      </c>
      <c r="O10" s="47">
        <f t="shared" si="2"/>
        <v>356.35474956822105</v>
      </c>
      <c r="P10" s="9"/>
    </row>
    <row r="11" spans="1:133">
      <c r="A11" s="12"/>
      <c r="B11" s="44">
        <v>522</v>
      </c>
      <c r="C11" s="20" t="s">
        <v>25</v>
      </c>
      <c r="D11" s="46">
        <v>303295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303295</v>
      </c>
      <c r="O11" s="47">
        <f t="shared" si="2"/>
        <v>52.382556131260792</v>
      </c>
      <c r="P11" s="9"/>
    </row>
    <row r="12" spans="1:133">
      <c r="A12" s="12"/>
      <c r="B12" s="44">
        <v>529</v>
      </c>
      <c r="C12" s="20" t="s">
        <v>26</v>
      </c>
      <c r="D12" s="46">
        <v>-1</v>
      </c>
      <c r="E12" s="46">
        <v>487111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487110</v>
      </c>
      <c r="O12" s="47">
        <f t="shared" si="2"/>
        <v>84.129533678756474</v>
      </c>
      <c r="P12" s="9"/>
    </row>
    <row r="13" spans="1:133" ht="15.6">
      <c r="A13" s="28" t="s">
        <v>27</v>
      </c>
      <c r="B13" s="29"/>
      <c r="C13" s="30"/>
      <c r="D13" s="31">
        <f t="shared" ref="D13:M13" si="4">SUM(D14:D18)</f>
        <v>0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8920241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8920241</v>
      </c>
      <c r="O13" s="43">
        <f t="shared" si="2"/>
        <v>1540.6288428324697</v>
      </c>
      <c r="P13" s="10"/>
    </row>
    <row r="14" spans="1:133">
      <c r="A14" s="12"/>
      <c r="B14" s="44">
        <v>532</v>
      </c>
      <c r="C14" s="20" t="s">
        <v>28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1286806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1286806</v>
      </c>
      <c r="O14" s="47">
        <f t="shared" si="2"/>
        <v>222.24628670120899</v>
      </c>
      <c r="P14" s="9"/>
    </row>
    <row r="15" spans="1:133">
      <c r="A15" s="12"/>
      <c r="B15" s="44">
        <v>533</v>
      </c>
      <c r="C15" s="20" t="s">
        <v>29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3169096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3169096</v>
      </c>
      <c r="O15" s="47">
        <f t="shared" si="2"/>
        <v>547.3395509499137</v>
      </c>
      <c r="P15" s="9"/>
    </row>
    <row r="16" spans="1:133">
      <c r="A16" s="12"/>
      <c r="B16" s="44">
        <v>534</v>
      </c>
      <c r="C16" s="20" t="s">
        <v>30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896904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896904</v>
      </c>
      <c r="O16" s="47">
        <f t="shared" si="2"/>
        <v>154.9056994818653</v>
      </c>
      <c r="P16" s="9"/>
    </row>
    <row r="17" spans="1:119">
      <c r="A17" s="12"/>
      <c r="B17" s="44">
        <v>535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3307502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3307502</v>
      </c>
      <c r="O17" s="47">
        <f t="shared" si="2"/>
        <v>571.24386873920548</v>
      </c>
      <c r="P17" s="9"/>
    </row>
    <row r="18" spans="1:119">
      <c r="A18" s="12"/>
      <c r="B18" s="44">
        <v>538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259933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259933</v>
      </c>
      <c r="O18" s="47">
        <f t="shared" si="2"/>
        <v>44.89343696027634</v>
      </c>
      <c r="P18" s="9"/>
    </row>
    <row r="19" spans="1:119" ht="15.6">
      <c r="A19" s="28" t="s">
        <v>33</v>
      </c>
      <c r="B19" s="29"/>
      <c r="C19" s="30"/>
      <c r="D19" s="31">
        <f t="shared" ref="D19:M19" si="5">SUM(D20:D20)</f>
        <v>737434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737434</v>
      </c>
      <c r="O19" s="43">
        <f t="shared" si="2"/>
        <v>127.36338514680483</v>
      </c>
      <c r="P19" s="10"/>
    </row>
    <row r="20" spans="1:119">
      <c r="A20" s="12"/>
      <c r="B20" s="44">
        <v>541</v>
      </c>
      <c r="C20" s="20" t="s">
        <v>34</v>
      </c>
      <c r="D20" s="46">
        <v>737434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737434</v>
      </c>
      <c r="O20" s="47">
        <f t="shared" si="2"/>
        <v>127.36338514680483</v>
      </c>
      <c r="P20" s="9"/>
    </row>
    <row r="21" spans="1:119" ht="15.6">
      <c r="A21" s="28" t="s">
        <v>35</v>
      </c>
      <c r="B21" s="29"/>
      <c r="C21" s="30"/>
      <c r="D21" s="31">
        <f t="shared" ref="D21:M21" si="6">SUM(D22:D22)</f>
        <v>0</v>
      </c>
      <c r="E21" s="31">
        <f t="shared" si="6"/>
        <v>1105590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1105590</v>
      </c>
      <c r="O21" s="43">
        <f t="shared" si="2"/>
        <v>190.94818652849742</v>
      </c>
      <c r="P21" s="10"/>
    </row>
    <row r="22" spans="1:119">
      <c r="A22" s="13"/>
      <c r="B22" s="45">
        <v>554</v>
      </c>
      <c r="C22" s="21" t="s">
        <v>36</v>
      </c>
      <c r="D22" s="46">
        <v>0</v>
      </c>
      <c r="E22" s="46">
        <v>1105590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1105590</v>
      </c>
      <c r="O22" s="47">
        <f t="shared" si="2"/>
        <v>190.94818652849742</v>
      </c>
      <c r="P22" s="9"/>
    </row>
    <row r="23" spans="1:119" ht="15.6">
      <c r="A23" s="28" t="s">
        <v>37</v>
      </c>
      <c r="B23" s="29"/>
      <c r="C23" s="30"/>
      <c r="D23" s="31">
        <f t="shared" ref="D23:M23" si="7">SUM(D24:D25)</f>
        <v>6092286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6092286</v>
      </c>
      <c r="O23" s="43">
        <f t="shared" si="2"/>
        <v>1052.2082901554404</v>
      </c>
      <c r="P23" s="9"/>
    </row>
    <row r="24" spans="1:119">
      <c r="A24" s="12"/>
      <c r="B24" s="44">
        <v>572</v>
      </c>
      <c r="C24" s="20" t="s">
        <v>38</v>
      </c>
      <c r="D24" s="46">
        <v>5599180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5599180</v>
      </c>
      <c r="O24" s="47">
        <f t="shared" si="2"/>
        <v>967.04317789291883</v>
      </c>
      <c r="P24" s="9"/>
    </row>
    <row r="25" spans="1:119">
      <c r="A25" s="12"/>
      <c r="B25" s="44">
        <v>579</v>
      </c>
      <c r="C25" s="20" t="s">
        <v>39</v>
      </c>
      <c r="D25" s="46">
        <v>493106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493106</v>
      </c>
      <c r="O25" s="47">
        <f t="shared" si="2"/>
        <v>85.165112262521589</v>
      </c>
      <c r="P25" s="9"/>
    </row>
    <row r="26" spans="1:119" ht="15.6">
      <c r="A26" s="28" t="s">
        <v>41</v>
      </c>
      <c r="B26" s="29"/>
      <c r="C26" s="30"/>
      <c r="D26" s="31">
        <f t="shared" ref="D26:M26" si="8">SUM(D27:D27)</f>
        <v>197227</v>
      </c>
      <c r="E26" s="31">
        <f t="shared" si="8"/>
        <v>436903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1402965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1"/>
        <v>2037095</v>
      </c>
      <c r="O26" s="43">
        <f t="shared" si="2"/>
        <v>351.82987910189985</v>
      </c>
      <c r="P26" s="9"/>
    </row>
    <row r="27" spans="1:119" ht="15.6" thickBot="1">
      <c r="A27" s="12"/>
      <c r="B27" s="44">
        <v>581</v>
      </c>
      <c r="C27" s="20" t="s">
        <v>40</v>
      </c>
      <c r="D27" s="46">
        <v>197227</v>
      </c>
      <c r="E27" s="46">
        <v>436903</v>
      </c>
      <c r="F27" s="46">
        <v>0</v>
      </c>
      <c r="G27" s="46">
        <v>0</v>
      </c>
      <c r="H27" s="46">
        <v>0</v>
      </c>
      <c r="I27" s="46">
        <v>1402965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2037095</v>
      </c>
      <c r="O27" s="47">
        <f t="shared" si="2"/>
        <v>351.82987910189985</v>
      </c>
      <c r="P27" s="9"/>
    </row>
    <row r="28" spans="1:119" ht="16.2" thickBot="1">
      <c r="A28" s="14" t="s">
        <v>10</v>
      </c>
      <c r="B28" s="23"/>
      <c r="C28" s="22"/>
      <c r="D28" s="15">
        <f>SUM(D5,D9,D13,D19,D21,D23,D26)</f>
        <v>10953464</v>
      </c>
      <c r="E28" s="15">
        <f t="shared" ref="E28:M28" si="9">SUM(E5,E9,E13,E19,E21,E23,E26)</f>
        <v>2034714</v>
      </c>
      <c r="F28" s="15">
        <f t="shared" si="9"/>
        <v>0</v>
      </c>
      <c r="G28" s="15">
        <f t="shared" si="9"/>
        <v>0</v>
      </c>
      <c r="H28" s="15">
        <f t="shared" si="9"/>
        <v>0</v>
      </c>
      <c r="I28" s="15">
        <f t="shared" si="9"/>
        <v>10563277</v>
      </c>
      <c r="J28" s="15">
        <f t="shared" si="9"/>
        <v>0</v>
      </c>
      <c r="K28" s="15">
        <f t="shared" si="9"/>
        <v>34358</v>
      </c>
      <c r="L28" s="15">
        <f t="shared" si="9"/>
        <v>0</v>
      </c>
      <c r="M28" s="15">
        <f t="shared" si="9"/>
        <v>1409284</v>
      </c>
      <c r="N28" s="15">
        <f t="shared" si="1"/>
        <v>24995097</v>
      </c>
      <c r="O28" s="37">
        <f t="shared" si="2"/>
        <v>4316.9424870466319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163" t="s">
        <v>51</v>
      </c>
      <c r="M30" s="163"/>
      <c r="N30" s="163"/>
      <c r="O30" s="41">
        <v>5790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47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2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3.4" thickBot="1">
      <c r="A2" s="169" t="s">
        <v>48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 t="shared" ref="D5:M5" si="0">SUM(D6:D9)</f>
        <v>1678591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754773</v>
      </c>
      <c r="J5" s="26">
        <f t="shared" si="0"/>
        <v>0</v>
      </c>
      <c r="K5" s="26">
        <f t="shared" si="0"/>
        <v>11607</v>
      </c>
      <c r="L5" s="26">
        <f t="shared" si="0"/>
        <v>0</v>
      </c>
      <c r="M5" s="26">
        <f t="shared" si="0"/>
        <v>1360706</v>
      </c>
      <c r="N5" s="27">
        <f t="shared" ref="N5:N28" si="1">SUM(D5:M5)</f>
        <v>3805677</v>
      </c>
      <c r="O5" s="32">
        <f t="shared" ref="O5:O28" si="2">(N5/O$30)</f>
        <v>660.13477883781445</v>
      </c>
      <c r="P5" s="6"/>
    </row>
    <row r="6" spans="1:133">
      <c r="A6" s="12"/>
      <c r="B6" s="44">
        <v>512</v>
      </c>
      <c r="C6" s="20" t="s">
        <v>19</v>
      </c>
      <c r="D6" s="46">
        <v>807798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807798</v>
      </c>
      <c r="O6" s="47">
        <f t="shared" si="2"/>
        <v>140.12107545533391</v>
      </c>
      <c r="P6" s="9"/>
    </row>
    <row r="7" spans="1:133">
      <c r="A7" s="12"/>
      <c r="B7" s="44">
        <v>513</v>
      </c>
      <c r="C7" s="20" t="s">
        <v>20</v>
      </c>
      <c r="D7" s="46">
        <v>748380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11607</v>
      </c>
      <c r="L7" s="46">
        <v>0</v>
      </c>
      <c r="M7" s="46">
        <v>1360706</v>
      </c>
      <c r="N7" s="46">
        <f t="shared" si="1"/>
        <v>2120693</v>
      </c>
      <c r="O7" s="47">
        <f t="shared" si="2"/>
        <v>367.85654813529919</v>
      </c>
      <c r="P7" s="9"/>
    </row>
    <row r="8" spans="1:133">
      <c r="A8" s="12"/>
      <c r="B8" s="44">
        <v>515</v>
      </c>
      <c r="C8" s="20" t="s">
        <v>21</v>
      </c>
      <c r="D8" s="46">
        <v>122413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122413</v>
      </c>
      <c r="O8" s="47">
        <f t="shared" si="2"/>
        <v>21.233824804856894</v>
      </c>
      <c r="P8" s="9"/>
    </row>
    <row r="9" spans="1:133">
      <c r="A9" s="12"/>
      <c r="B9" s="44">
        <v>519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754773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754773</v>
      </c>
      <c r="O9" s="47">
        <f t="shared" si="2"/>
        <v>130.92333044232439</v>
      </c>
      <c r="P9" s="9"/>
    </row>
    <row r="10" spans="1:133" ht="15.6">
      <c r="A10" s="28" t="s">
        <v>23</v>
      </c>
      <c r="B10" s="29"/>
      <c r="C10" s="30"/>
      <c r="D10" s="31">
        <f t="shared" ref="D10:M10" si="3">SUM(D11:D13)</f>
        <v>2602552</v>
      </c>
      <c r="E10" s="31">
        <f t="shared" si="3"/>
        <v>10146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2612698</v>
      </c>
      <c r="O10" s="43">
        <f t="shared" si="2"/>
        <v>453.2</v>
      </c>
      <c r="P10" s="10"/>
    </row>
    <row r="11" spans="1:133">
      <c r="A11" s="12"/>
      <c r="B11" s="44">
        <v>521</v>
      </c>
      <c r="C11" s="20" t="s">
        <v>24</v>
      </c>
      <c r="D11" s="46">
        <v>2138423</v>
      </c>
      <c r="E11" s="46">
        <v>10146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2148569</v>
      </c>
      <c r="O11" s="47">
        <f t="shared" si="2"/>
        <v>372.69193408499564</v>
      </c>
      <c r="P11" s="9"/>
    </row>
    <row r="12" spans="1:133">
      <c r="A12" s="12"/>
      <c r="B12" s="44">
        <v>522</v>
      </c>
      <c r="C12" s="20" t="s">
        <v>25</v>
      </c>
      <c r="D12" s="46">
        <v>227781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227781</v>
      </c>
      <c r="O12" s="47">
        <f t="shared" si="2"/>
        <v>39.511014744145704</v>
      </c>
      <c r="P12" s="9"/>
    </row>
    <row r="13" spans="1:133">
      <c r="A13" s="12"/>
      <c r="B13" s="44">
        <v>529</v>
      </c>
      <c r="C13" s="20" t="s">
        <v>26</v>
      </c>
      <c r="D13" s="46">
        <v>236348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236348</v>
      </c>
      <c r="O13" s="47">
        <f t="shared" si="2"/>
        <v>40.997051170858633</v>
      </c>
      <c r="P13" s="9"/>
    </row>
    <row r="14" spans="1:133" ht="15.6">
      <c r="A14" s="28" t="s">
        <v>27</v>
      </c>
      <c r="B14" s="29"/>
      <c r="C14" s="30"/>
      <c r="D14" s="31">
        <f t="shared" ref="D14:M14" si="4">SUM(D15:D19)</f>
        <v>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8915412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8915412</v>
      </c>
      <c r="O14" s="43">
        <f t="shared" si="2"/>
        <v>1546.4721595836947</v>
      </c>
      <c r="P14" s="10"/>
    </row>
    <row r="15" spans="1:133">
      <c r="A15" s="12"/>
      <c r="B15" s="44">
        <v>532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1388341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1388341</v>
      </c>
      <c r="O15" s="47">
        <f t="shared" si="2"/>
        <v>240.82237640936688</v>
      </c>
      <c r="P15" s="9"/>
    </row>
    <row r="16" spans="1:133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3214207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3214207</v>
      </c>
      <c r="O16" s="47">
        <f t="shared" si="2"/>
        <v>557.53807458803124</v>
      </c>
      <c r="P16" s="9"/>
    </row>
    <row r="17" spans="1:119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870997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870997</v>
      </c>
      <c r="O17" s="47">
        <f t="shared" si="2"/>
        <v>151.08360797918473</v>
      </c>
      <c r="P17" s="9"/>
    </row>
    <row r="18" spans="1:119">
      <c r="A18" s="12"/>
      <c r="B18" s="44">
        <v>535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3195591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3195591</v>
      </c>
      <c r="O18" s="47">
        <f t="shared" si="2"/>
        <v>554.30893321769292</v>
      </c>
      <c r="P18" s="9"/>
    </row>
    <row r="19" spans="1:119">
      <c r="A19" s="12"/>
      <c r="B19" s="44">
        <v>538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246276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246276</v>
      </c>
      <c r="O19" s="47">
        <f t="shared" si="2"/>
        <v>42.719167389418907</v>
      </c>
      <c r="P19" s="9"/>
    </row>
    <row r="20" spans="1:119" ht="15.6">
      <c r="A20" s="28" t="s">
        <v>33</v>
      </c>
      <c r="B20" s="29"/>
      <c r="C20" s="30"/>
      <c r="D20" s="31">
        <f t="shared" ref="D20:M20" si="5">SUM(D21:D21)</f>
        <v>300952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300952</v>
      </c>
      <c r="O20" s="43">
        <f t="shared" si="2"/>
        <v>52.203295750216824</v>
      </c>
      <c r="P20" s="10"/>
    </row>
    <row r="21" spans="1:119">
      <c r="A21" s="12"/>
      <c r="B21" s="44">
        <v>541</v>
      </c>
      <c r="C21" s="20" t="s">
        <v>34</v>
      </c>
      <c r="D21" s="46">
        <v>300952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300952</v>
      </c>
      <c r="O21" s="47">
        <f t="shared" si="2"/>
        <v>52.203295750216824</v>
      </c>
      <c r="P21" s="9"/>
    </row>
    <row r="22" spans="1:119" ht="15.6">
      <c r="A22" s="28" t="s">
        <v>35</v>
      </c>
      <c r="B22" s="29"/>
      <c r="C22" s="30"/>
      <c r="D22" s="31">
        <f t="shared" ref="D22:M22" si="6">SUM(D23:D23)</f>
        <v>0</v>
      </c>
      <c r="E22" s="31">
        <f t="shared" si="6"/>
        <v>2149522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2149522</v>
      </c>
      <c r="O22" s="43">
        <f t="shared" si="2"/>
        <v>372.85724197745014</v>
      </c>
      <c r="P22" s="10"/>
    </row>
    <row r="23" spans="1:119">
      <c r="A23" s="13"/>
      <c r="B23" s="45">
        <v>554</v>
      </c>
      <c r="C23" s="21" t="s">
        <v>36</v>
      </c>
      <c r="D23" s="46">
        <v>0</v>
      </c>
      <c r="E23" s="46">
        <v>2149522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2149522</v>
      </c>
      <c r="O23" s="47">
        <f t="shared" si="2"/>
        <v>372.85724197745014</v>
      </c>
      <c r="P23" s="9"/>
    </row>
    <row r="24" spans="1:119" ht="15.6">
      <c r="A24" s="28" t="s">
        <v>37</v>
      </c>
      <c r="B24" s="29"/>
      <c r="C24" s="30"/>
      <c r="D24" s="31">
        <f t="shared" ref="D24:M24" si="7">SUM(D25:D25)</f>
        <v>431165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431165</v>
      </c>
      <c r="O24" s="43">
        <f t="shared" si="2"/>
        <v>74.790112749349518</v>
      </c>
      <c r="P24" s="9"/>
    </row>
    <row r="25" spans="1:119">
      <c r="A25" s="12"/>
      <c r="B25" s="44">
        <v>579</v>
      </c>
      <c r="C25" s="20" t="s">
        <v>39</v>
      </c>
      <c r="D25" s="46">
        <v>431165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431165</v>
      </c>
      <c r="O25" s="47">
        <f t="shared" si="2"/>
        <v>74.790112749349518</v>
      </c>
      <c r="P25" s="9"/>
    </row>
    <row r="26" spans="1:119" ht="15.6">
      <c r="A26" s="28" t="s">
        <v>41</v>
      </c>
      <c r="B26" s="29"/>
      <c r="C26" s="30"/>
      <c r="D26" s="31">
        <f t="shared" ref="D26:M26" si="8">SUM(D27:D27)</f>
        <v>185758</v>
      </c>
      <c r="E26" s="31">
        <f t="shared" si="8"/>
        <v>30017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1043672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550000</v>
      </c>
      <c r="N26" s="31">
        <f t="shared" si="1"/>
        <v>1809447</v>
      </c>
      <c r="O26" s="43">
        <f t="shared" si="2"/>
        <v>313.86764960971379</v>
      </c>
      <c r="P26" s="9"/>
    </row>
    <row r="27" spans="1:119" ht="15.6" thickBot="1">
      <c r="A27" s="12"/>
      <c r="B27" s="44">
        <v>581</v>
      </c>
      <c r="C27" s="20" t="s">
        <v>40</v>
      </c>
      <c r="D27" s="46">
        <v>185758</v>
      </c>
      <c r="E27" s="46">
        <v>30017</v>
      </c>
      <c r="F27" s="46">
        <v>0</v>
      </c>
      <c r="G27" s="46">
        <v>0</v>
      </c>
      <c r="H27" s="46">
        <v>0</v>
      </c>
      <c r="I27" s="46">
        <v>1043672</v>
      </c>
      <c r="J27" s="46">
        <v>0</v>
      </c>
      <c r="K27" s="46">
        <v>0</v>
      </c>
      <c r="L27" s="46">
        <v>0</v>
      </c>
      <c r="M27" s="46">
        <v>550000</v>
      </c>
      <c r="N27" s="46">
        <f t="shared" si="1"/>
        <v>1809447</v>
      </c>
      <c r="O27" s="47">
        <f t="shared" si="2"/>
        <v>313.86764960971379</v>
      </c>
      <c r="P27" s="9"/>
    </row>
    <row r="28" spans="1:119" ht="16.2" thickBot="1">
      <c r="A28" s="14" t="s">
        <v>10</v>
      </c>
      <c r="B28" s="23"/>
      <c r="C28" s="22"/>
      <c r="D28" s="15">
        <f>SUM(D5,D10,D14,D20,D22,D24,D26)</f>
        <v>5199018</v>
      </c>
      <c r="E28" s="15">
        <f t="shared" ref="E28:M28" si="9">SUM(E5,E10,E14,E20,E22,E24,E26)</f>
        <v>2189685</v>
      </c>
      <c r="F28" s="15">
        <f t="shared" si="9"/>
        <v>0</v>
      </c>
      <c r="G28" s="15">
        <f t="shared" si="9"/>
        <v>0</v>
      </c>
      <c r="H28" s="15">
        <f t="shared" si="9"/>
        <v>0</v>
      </c>
      <c r="I28" s="15">
        <f t="shared" si="9"/>
        <v>10713857</v>
      </c>
      <c r="J28" s="15">
        <f t="shared" si="9"/>
        <v>0</v>
      </c>
      <c r="K28" s="15">
        <f t="shared" si="9"/>
        <v>11607</v>
      </c>
      <c r="L28" s="15">
        <f t="shared" si="9"/>
        <v>0</v>
      </c>
      <c r="M28" s="15">
        <f t="shared" si="9"/>
        <v>1910706</v>
      </c>
      <c r="N28" s="15">
        <f t="shared" si="1"/>
        <v>20024873</v>
      </c>
      <c r="O28" s="37">
        <f t="shared" si="2"/>
        <v>3473.5252385082395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163" t="s">
        <v>49</v>
      </c>
      <c r="M30" s="163"/>
      <c r="N30" s="163"/>
      <c r="O30" s="41">
        <v>5765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47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3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3.4" thickBot="1">
      <c r="A2" s="169" t="s">
        <v>44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 t="shared" ref="D5:M5" si="0">SUM(D6:D9)</f>
        <v>2662790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228246</v>
      </c>
      <c r="J5" s="26">
        <f t="shared" si="0"/>
        <v>0</v>
      </c>
      <c r="K5" s="26">
        <f t="shared" si="0"/>
        <v>5996</v>
      </c>
      <c r="L5" s="26">
        <f t="shared" si="0"/>
        <v>0</v>
      </c>
      <c r="M5" s="26">
        <f t="shared" si="0"/>
        <v>0</v>
      </c>
      <c r="N5" s="27">
        <f t="shared" ref="N5:N29" si="1">SUM(D5:M5)</f>
        <v>2897032</v>
      </c>
      <c r="O5" s="32">
        <f t="shared" ref="O5:O29" si="2">(N5/O$31)</f>
        <v>502.69512406732605</v>
      </c>
      <c r="P5" s="6"/>
    </row>
    <row r="6" spans="1:133">
      <c r="A6" s="12"/>
      <c r="B6" s="44">
        <v>511</v>
      </c>
      <c r="C6" s="20" t="s">
        <v>45</v>
      </c>
      <c r="D6" s="46">
        <v>1099382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1099382</v>
      </c>
      <c r="O6" s="47">
        <f t="shared" si="2"/>
        <v>190.76557348603157</v>
      </c>
      <c r="P6" s="9"/>
    </row>
    <row r="7" spans="1:133">
      <c r="A7" s="12"/>
      <c r="B7" s="44">
        <v>513</v>
      </c>
      <c r="C7" s="20" t="s">
        <v>20</v>
      </c>
      <c r="D7" s="46">
        <v>682866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5996</v>
      </c>
      <c r="L7" s="46">
        <v>0</v>
      </c>
      <c r="M7" s="46">
        <v>0</v>
      </c>
      <c r="N7" s="46">
        <f t="shared" si="1"/>
        <v>688862</v>
      </c>
      <c r="O7" s="47">
        <f t="shared" si="2"/>
        <v>119.53184105500607</v>
      </c>
      <c r="P7" s="9"/>
    </row>
    <row r="8" spans="1:133">
      <c r="A8" s="12"/>
      <c r="B8" s="44">
        <v>515</v>
      </c>
      <c r="C8" s="20" t="s">
        <v>21</v>
      </c>
      <c r="D8" s="46">
        <v>880542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880542</v>
      </c>
      <c r="O8" s="47">
        <f t="shared" si="2"/>
        <v>152.79229567933368</v>
      </c>
      <c r="P8" s="9"/>
    </row>
    <row r="9" spans="1:133">
      <c r="A9" s="12"/>
      <c r="B9" s="44">
        <v>519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228246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228246</v>
      </c>
      <c r="O9" s="47">
        <f t="shared" si="2"/>
        <v>39.605413846954711</v>
      </c>
      <c r="P9" s="9"/>
    </row>
    <row r="10" spans="1:133" ht="15.6">
      <c r="A10" s="28" t="s">
        <v>23</v>
      </c>
      <c r="B10" s="29"/>
      <c r="C10" s="30"/>
      <c r="D10" s="31">
        <f t="shared" ref="D10:M10" si="3">SUM(D11:D13)</f>
        <v>2085813</v>
      </c>
      <c r="E10" s="31">
        <f t="shared" si="3"/>
        <v>12899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2098712</v>
      </c>
      <c r="O10" s="43">
        <f t="shared" si="2"/>
        <v>364.17005032101338</v>
      </c>
      <c r="P10" s="10"/>
    </row>
    <row r="11" spans="1:133">
      <c r="A11" s="12"/>
      <c r="B11" s="44">
        <v>521</v>
      </c>
      <c r="C11" s="20" t="s">
        <v>24</v>
      </c>
      <c r="D11" s="46">
        <v>1925879</v>
      </c>
      <c r="E11" s="46">
        <v>10164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1936043</v>
      </c>
      <c r="O11" s="47">
        <f t="shared" si="2"/>
        <v>335.94360576088843</v>
      </c>
      <c r="P11" s="9"/>
    </row>
    <row r="12" spans="1:133">
      <c r="A12" s="12"/>
      <c r="B12" s="44">
        <v>522</v>
      </c>
      <c r="C12" s="20" t="s">
        <v>25</v>
      </c>
      <c r="D12" s="46">
        <v>159934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159934</v>
      </c>
      <c r="O12" s="47">
        <f t="shared" si="2"/>
        <v>27.751865347909074</v>
      </c>
      <c r="P12" s="9"/>
    </row>
    <row r="13" spans="1:133">
      <c r="A13" s="12"/>
      <c r="B13" s="44">
        <v>529</v>
      </c>
      <c r="C13" s="20" t="s">
        <v>26</v>
      </c>
      <c r="D13" s="46">
        <v>0</v>
      </c>
      <c r="E13" s="46">
        <v>2735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2735</v>
      </c>
      <c r="O13" s="47">
        <f t="shared" si="2"/>
        <v>0.4745792122158598</v>
      </c>
      <c r="P13" s="9"/>
    </row>
    <row r="14" spans="1:133" ht="15.6">
      <c r="A14" s="28" t="s">
        <v>27</v>
      </c>
      <c r="B14" s="29"/>
      <c r="C14" s="30"/>
      <c r="D14" s="31">
        <f t="shared" ref="D14:M14" si="4">SUM(D15:D19)</f>
        <v>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8613927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8613927</v>
      </c>
      <c r="O14" s="43">
        <f t="shared" si="2"/>
        <v>1494.6949505465902</v>
      </c>
      <c r="P14" s="10"/>
    </row>
    <row r="15" spans="1:133">
      <c r="A15" s="12"/>
      <c r="B15" s="44">
        <v>532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1329056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1329056</v>
      </c>
      <c r="O15" s="47">
        <f t="shared" si="2"/>
        <v>230.61877494360576</v>
      </c>
      <c r="P15" s="9"/>
    </row>
    <row r="16" spans="1:133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3196500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3196500</v>
      </c>
      <c r="O16" s="47">
        <f t="shared" si="2"/>
        <v>554.65903175429469</v>
      </c>
      <c r="P16" s="9"/>
    </row>
    <row r="17" spans="1:119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887300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887300</v>
      </c>
      <c r="O17" s="47">
        <f t="shared" si="2"/>
        <v>153.96494881138295</v>
      </c>
      <c r="P17" s="9"/>
    </row>
    <row r="18" spans="1:119">
      <c r="A18" s="12"/>
      <c r="B18" s="44">
        <v>535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2965058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2965058</v>
      </c>
      <c r="O18" s="47">
        <f t="shared" si="2"/>
        <v>514.49904563595351</v>
      </c>
      <c r="P18" s="9"/>
    </row>
    <row r="19" spans="1:119">
      <c r="A19" s="12"/>
      <c r="B19" s="44">
        <v>538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236013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236013</v>
      </c>
      <c r="O19" s="47">
        <f t="shared" si="2"/>
        <v>40.953149401353464</v>
      </c>
      <c r="P19" s="9"/>
    </row>
    <row r="20" spans="1:119" ht="15.6">
      <c r="A20" s="28" t="s">
        <v>33</v>
      </c>
      <c r="B20" s="29"/>
      <c r="C20" s="30"/>
      <c r="D20" s="31">
        <f t="shared" ref="D20:M20" si="5">SUM(D21:D21)</f>
        <v>148087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148087</v>
      </c>
      <c r="O20" s="43">
        <f t="shared" si="2"/>
        <v>25.696165191740413</v>
      </c>
      <c r="P20" s="10"/>
    </row>
    <row r="21" spans="1:119">
      <c r="A21" s="12"/>
      <c r="B21" s="44">
        <v>541</v>
      </c>
      <c r="C21" s="20" t="s">
        <v>34</v>
      </c>
      <c r="D21" s="46">
        <v>148087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148087</v>
      </c>
      <c r="O21" s="47">
        <f t="shared" si="2"/>
        <v>25.696165191740413</v>
      </c>
      <c r="P21" s="9"/>
    </row>
    <row r="22" spans="1:119" ht="15.6">
      <c r="A22" s="28" t="s">
        <v>35</v>
      </c>
      <c r="B22" s="29"/>
      <c r="C22" s="30"/>
      <c r="D22" s="31">
        <f t="shared" ref="D22:M22" si="6">SUM(D23:D23)</f>
        <v>0</v>
      </c>
      <c r="E22" s="31">
        <f t="shared" si="6"/>
        <v>669485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669485</v>
      </c>
      <c r="O22" s="43">
        <f t="shared" si="2"/>
        <v>116.16952975880618</v>
      </c>
      <c r="P22" s="10"/>
    </row>
    <row r="23" spans="1:119">
      <c r="A23" s="13"/>
      <c r="B23" s="45">
        <v>554</v>
      </c>
      <c r="C23" s="21" t="s">
        <v>36</v>
      </c>
      <c r="D23" s="46">
        <v>0</v>
      </c>
      <c r="E23" s="46">
        <v>669485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669485</v>
      </c>
      <c r="O23" s="47">
        <f t="shared" si="2"/>
        <v>116.16952975880618</v>
      </c>
      <c r="P23" s="9"/>
    </row>
    <row r="24" spans="1:119" ht="15.6">
      <c r="A24" s="28" t="s">
        <v>37</v>
      </c>
      <c r="B24" s="29"/>
      <c r="C24" s="30"/>
      <c r="D24" s="31">
        <f t="shared" ref="D24:M24" si="7">SUM(D25:D26)</f>
        <v>1290787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1290787</v>
      </c>
      <c r="O24" s="43">
        <f t="shared" si="2"/>
        <v>223.97830990803402</v>
      </c>
      <c r="P24" s="9"/>
    </row>
    <row r="25" spans="1:119">
      <c r="A25" s="12"/>
      <c r="B25" s="44">
        <v>572</v>
      </c>
      <c r="C25" s="20" t="s">
        <v>38</v>
      </c>
      <c r="D25" s="46">
        <v>823374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823374</v>
      </c>
      <c r="O25" s="47">
        <f t="shared" si="2"/>
        <v>142.87246225923997</v>
      </c>
      <c r="P25" s="9"/>
    </row>
    <row r="26" spans="1:119">
      <c r="A26" s="12"/>
      <c r="B26" s="44">
        <v>579</v>
      </c>
      <c r="C26" s="20" t="s">
        <v>39</v>
      </c>
      <c r="D26" s="46">
        <v>467413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467413</v>
      </c>
      <c r="O26" s="47">
        <f t="shared" si="2"/>
        <v>81.105847648794025</v>
      </c>
      <c r="P26" s="9"/>
    </row>
    <row r="27" spans="1:119" ht="15.6">
      <c r="A27" s="28" t="s">
        <v>41</v>
      </c>
      <c r="B27" s="29"/>
      <c r="C27" s="30"/>
      <c r="D27" s="31">
        <f t="shared" ref="D27:M27" si="8">SUM(D28:D28)</f>
        <v>200355</v>
      </c>
      <c r="E27" s="31">
        <f t="shared" si="8"/>
        <v>165000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1464460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1829815</v>
      </c>
      <c r="O27" s="43">
        <f t="shared" si="2"/>
        <v>317.51084504598299</v>
      </c>
      <c r="P27" s="9"/>
    </row>
    <row r="28" spans="1:119" ht="15.6" thickBot="1">
      <c r="A28" s="12"/>
      <c r="B28" s="44">
        <v>581</v>
      </c>
      <c r="C28" s="20" t="s">
        <v>40</v>
      </c>
      <c r="D28" s="46">
        <v>200355</v>
      </c>
      <c r="E28" s="46">
        <v>165000</v>
      </c>
      <c r="F28" s="46">
        <v>0</v>
      </c>
      <c r="G28" s="46">
        <v>0</v>
      </c>
      <c r="H28" s="46">
        <v>0</v>
      </c>
      <c r="I28" s="46">
        <v>1464460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1829815</v>
      </c>
      <c r="O28" s="47">
        <f t="shared" si="2"/>
        <v>317.51084504598299</v>
      </c>
      <c r="P28" s="9"/>
    </row>
    <row r="29" spans="1:119" ht="16.2" thickBot="1">
      <c r="A29" s="14" t="s">
        <v>10</v>
      </c>
      <c r="B29" s="23"/>
      <c r="C29" s="22"/>
      <c r="D29" s="15">
        <f>SUM(D5,D10,D14,D20,D22,D24,D27)</f>
        <v>6387832</v>
      </c>
      <c r="E29" s="15">
        <f t="shared" ref="E29:M29" si="9">SUM(E5,E10,E14,E20,E22,E24,E27)</f>
        <v>847384</v>
      </c>
      <c r="F29" s="15">
        <f t="shared" si="9"/>
        <v>0</v>
      </c>
      <c r="G29" s="15">
        <f t="shared" si="9"/>
        <v>0</v>
      </c>
      <c r="H29" s="15">
        <f t="shared" si="9"/>
        <v>0</v>
      </c>
      <c r="I29" s="15">
        <f t="shared" si="9"/>
        <v>10306633</v>
      </c>
      <c r="J29" s="15">
        <f t="shared" si="9"/>
        <v>0</v>
      </c>
      <c r="K29" s="15">
        <f t="shared" si="9"/>
        <v>5996</v>
      </c>
      <c r="L29" s="15">
        <f t="shared" si="9"/>
        <v>0</v>
      </c>
      <c r="M29" s="15">
        <f t="shared" si="9"/>
        <v>0</v>
      </c>
      <c r="N29" s="15">
        <f t="shared" si="1"/>
        <v>17547845</v>
      </c>
      <c r="O29" s="37">
        <f t="shared" si="2"/>
        <v>3044.9149748394934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3" t="s">
        <v>46</v>
      </c>
      <c r="M31" s="163"/>
      <c r="N31" s="163"/>
      <c r="O31" s="41">
        <v>5763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6" thickBot="1">
      <c r="A33" s="165" t="s">
        <v>47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3"/>
  <sheetViews>
    <sheetView zoomScaleNormal="100"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3.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 t="shared" ref="D5:M5" si="0">SUM(D6:D9)</f>
        <v>1426554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231743</v>
      </c>
      <c r="J5" s="26">
        <f t="shared" si="0"/>
        <v>0</v>
      </c>
      <c r="K5" s="26">
        <f t="shared" si="0"/>
        <v>2910</v>
      </c>
      <c r="L5" s="26">
        <f t="shared" si="0"/>
        <v>0</v>
      </c>
      <c r="M5" s="26">
        <f t="shared" si="0"/>
        <v>1291931</v>
      </c>
      <c r="N5" s="27">
        <f t="shared" ref="N5:N29" si="1">SUM(D5:M5)</f>
        <v>2953138</v>
      </c>
      <c r="O5" s="32">
        <f t="shared" ref="O5:O29" si="2">(N5/O$31)</f>
        <v>509.95303056466929</v>
      </c>
      <c r="P5" s="6"/>
    </row>
    <row r="6" spans="1:133">
      <c r="A6" s="12"/>
      <c r="B6" s="44">
        <v>512</v>
      </c>
      <c r="C6" s="20" t="s">
        <v>19</v>
      </c>
      <c r="D6" s="46">
        <v>721711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721711</v>
      </c>
      <c r="O6" s="47">
        <f t="shared" si="2"/>
        <v>124.62631669832498</v>
      </c>
      <c r="P6" s="9"/>
    </row>
    <row r="7" spans="1:133">
      <c r="A7" s="12"/>
      <c r="B7" s="44">
        <v>513</v>
      </c>
      <c r="C7" s="20" t="s">
        <v>20</v>
      </c>
      <c r="D7" s="46">
        <v>588170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2910</v>
      </c>
      <c r="L7" s="46">
        <v>0</v>
      </c>
      <c r="M7" s="46">
        <v>0</v>
      </c>
      <c r="N7" s="46">
        <f t="shared" si="1"/>
        <v>591080</v>
      </c>
      <c r="O7" s="47">
        <f t="shared" si="2"/>
        <v>102.06872733552063</v>
      </c>
      <c r="P7" s="9"/>
    </row>
    <row r="8" spans="1:133">
      <c r="A8" s="12"/>
      <c r="B8" s="44">
        <v>515</v>
      </c>
      <c r="C8" s="20" t="s">
        <v>21</v>
      </c>
      <c r="D8" s="46">
        <v>116673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116673</v>
      </c>
      <c r="O8" s="47">
        <f t="shared" si="2"/>
        <v>20.147297530651009</v>
      </c>
      <c r="P8" s="9"/>
    </row>
    <row r="9" spans="1:133">
      <c r="A9" s="12"/>
      <c r="B9" s="44">
        <v>519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231743</v>
      </c>
      <c r="J9" s="46">
        <v>0</v>
      </c>
      <c r="K9" s="46">
        <v>0</v>
      </c>
      <c r="L9" s="46">
        <v>0</v>
      </c>
      <c r="M9" s="46">
        <v>1291931</v>
      </c>
      <c r="N9" s="46">
        <f t="shared" si="1"/>
        <v>1523674</v>
      </c>
      <c r="O9" s="47">
        <f t="shared" si="2"/>
        <v>263.11068900017267</v>
      </c>
      <c r="P9" s="9"/>
    </row>
    <row r="10" spans="1:133" ht="15.6">
      <c r="A10" s="28" t="s">
        <v>23</v>
      </c>
      <c r="B10" s="29"/>
      <c r="C10" s="30"/>
      <c r="D10" s="31">
        <f t="shared" ref="D10:M10" si="3">SUM(D11:D13)</f>
        <v>2027714</v>
      </c>
      <c r="E10" s="31">
        <f t="shared" si="3"/>
        <v>9463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2037177</v>
      </c>
      <c r="O10" s="43">
        <f t="shared" si="2"/>
        <v>351.78328440683822</v>
      </c>
      <c r="P10" s="10"/>
    </row>
    <row r="11" spans="1:133">
      <c r="A11" s="12"/>
      <c r="B11" s="44">
        <v>521</v>
      </c>
      <c r="C11" s="20" t="s">
        <v>24</v>
      </c>
      <c r="D11" s="46">
        <v>1888439</v>
      </c>
      <c r="E11" s="46">
        <v>6090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1894529</v>
      </c>
      <c r="O11" s="47">
        <f t="shared" si="2"/>
        <v>327.15057848385425</v>
      </c>
      <c r="P11" s="9"/>
    </row>
    <row r="12" spans="1:133">
      <c r="A12" s="12"/>
      <c r="B12" s="44">
        <v>522</v>
      </c>
      <c r="C12" s="20" t="s">
        <v>25</v>
      </c>
      <c r="D12" s="46">
        <v>139275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139275</v>
      </c>
      <c r="O12" s="47">
        <f t="shared" si="2"/>
        <v>24.050250388533932</v>
      </c>
      <c r="P12" s="9"/>
    </row>
    <row r="13" spans="1:133">
      <c r="A13" s="12"/>
      <c r="B13" s="44">
        <v>529</v>
      </c>
      <c r="C13" s="20" t="s">
        <v>26</v>
      </c>
      <c r="D13" s="46">
        <v>0</v>
      </c>
      <c r="E13" s="46">
        <v>3373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3373</v>
      </c>
      <c r="O13" s="47">
        <f t="shared" si="2"/>
        <v>0.58245553445000864</v>
      </c>
      <c r="P13" s="9"/>
    </row>
    <row r="14" spans="1:133" ht="15.6">
      <c r="A14" s="28" t="s">
        <v>27</v>
      </c>
      <c r="B14" s="29"/>
      <c r="C14" s="30"/>
      <c r="D14" s="31">
        <f t="shared" ref="D14:M14" si="4">SUM(D15:D19)</f>
        <v>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9926232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9926232</v>
      </c>
      <c r="O14" s="43">
        <f t="shared" si="2"/>
        <v>1714.079088240373</v>
      </c>
      <c r="P14" s="10"/>
    </row>
    <row r="15" spans="1:133">
      <c r="A15" s="12"/>
      <c r="B15" s="44">
        <v>532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1699027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1699027</v>
      </c>
      <c r="O15" s="47">
        <f t="shared" si="2"/>
        <v>293.39095147642894</v>
      </c>
      <c r="P15" s="9"/>
    </row>
    <row r="16" spans="1:133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3487910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3487910</v>
      </c>
      <c r="O16" s="47">
        <f t="shared" si="2"/>
        <v>602.29839405974792</v>
      </c>
      <c r="P16" s="9"/>
    </row>
    <row r="17" spans="1:119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890828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890828</v>
      </c>
      <c r="O17" s="47">
        <f t="shared" si="2"/>
        <v>153.82973579692626</v>
      </c>
      <c r="P17" s="9"/>
    </row>
    <row r="18" spans="1:119">
      <c r="A18" s="12"/>
      <c r="B18" s="44">
        <v>535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3581500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3581500</v>
      </c>
      <c r="O18" s="47">
        <f t="shared" si="2"/>
        <v>618.45967881194963</v>
      </c>
      <c r="P18" s="9"/>
    </row>
    <row r="19" spans="1:119">
      <c r="A19" s="12"/>
      <c r="B19" s="44">
        <v>538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266967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266967</v>
      </c>
      <c r="O19" s="47">
        <f t="shared" si="2"/>
        <v>46.100328095320322</v>
      </c>
      <c r="P19" s="9"/>
    </row>
    <row r="20" spans="1:119" ht="15.6">
      <c r="A20" s="28" t="s">
        <v>33</v>
      </c>
      <c r="B20" s="29"/>
      <c r="C20" s="30"/>
      <c r="D20" s="31">
        <f t="shared" ref="D20:M20" si="5">SUM(D21:D21)</f>
        <v>169342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169342</v>
      </c>
      <c r="O20" s="43">
        <f t="shared" si="2"/>
        <v>29.242272491797618</v>
      </c>
      <c r="P20" s="10"/>
    </row>
    <row r="21" spans="1:119">
      <c r="A21" s="12"/>
      <c r="B21" s="44">
        <v>541</v>
      </c>
      <c r="C21" s="20" t="s">
        <v>34</v>
      </c>
      <c r="D21" s="46">
        <v>169342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169342</v>
      </c>
      <c r="O21" s="47">
        <f t="shared" si="2"/>
        <v>29.242272491797618</v>
      </c>
      <c r="P21" s="9"/>
    </row>
    <row r="22" spans="1:119" ht="15.6">
      <c r="A22" s="28" t="s">
        <v>35</v>
      </c>
      <c r="B22" s="29"/>
      <c r="C22" s="30"/>
      <c r="D22" s="31">
        <f t="shared" ref="D22:M22" si="6">SUM(D23:D23)</f>
        <v>0</v>
      </c>
      <c r="E22" s="31">
        <f t="shared" si="6"/>
        <v>525045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525045</v>
      </c>
      <c r="O22" s="43">
        <f t="shared" si="2"/>
        <v>90.665688136763947</v>
      </c>
      <c r="P22" s="10"/>
    </row>
    <row r="23" spans="1:119">
      <c r="A23" s="13"/>
      <c r="B23" s="45">
        <v>554</v>
      </c>
      <c r="C23" s="21" t="s">
        <v>36</v>
      </c>
      <c r="D23" s="46">
        <v>0</v>
      </c>
      <c r="E23" s="46">
        <v>525045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525045</v>
      </c>
      <c r="O23" s="47">
        <f t="shared" si="2"/>
        <v>90.665688136763947</v>
      </c>
      <c r="P23" s="9"/>
    </row>
    <row r="24" spans="1:119" ht="15.6">
      <c r="A24" s="28" t="s">
        <v>37</v>
      </c>
      <c r="B24" s="29"/>
      <c r="C24" s="30"/>
      <c r="D24" s="31">
        <f t="shared" ref="D24:M24" si="7">SUM(D25:D26)</f>
        <v>1516230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1516230</v>
      </c>
      <c r="O24" s="43">
        <f t="shared" si="2"/>
        <v>261.82524607149026</v>
      </c>
      <c r="P24" s="9"/>
    </row>
    <row r="25" spans="1:119">
      <c r="A25" s="12"/>
      <c r="B25" s="44">
        <v>572</v>
      </c>
      <c r="C25" s="20" t="s">
        <v>38</v>
      </c>
      <c r="D25" s="46">
        <v>1035175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1035175</v>
      </c>
      <c r="O25" s="47">
        <f t="shared" si="2"/>
        <v>178.75582800897945</v>
      </c>
      <c r="P25" s="9"/>
    </row>
    <row r="26" spans="1:119">
      <c r="A26" s="12"/>
      <c r="B26" s="44">
        <v>579</v>
      </c>
      <c r="C26" s="20" t="s">
        <v>39</v>
      </c>
      <c r="D26" s="46">
        <v>481055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481055</v>
      </c>
      <c r="O26" s="47">
        <f t="shared" si="2"/>
        <v>83.069418062510792</v>
      </c>
      <c r="P26" s="9"/>
    </row>
    <row r="27" spans="1:119" ht="15.6">
      <c r="A27" s="28" t="s">
        <v>41</v>
      </c>
      <c r="B27" s="29"/>
      <c r="C27" s="30"/>
      <c r="D27" s="31">
        <f t="shared" ref="D27:M27" si="8">SUM(D28:D28)</f>
        <v>182900</v>
      </c>
      <c r="E27" s="31">
        <f t="shared" si="8"/>
        <v>172000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1440709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1795609</v>
      </c>
      <c r="O27" s="43">
        <f t="shared" si="2"/>
        <v>310.06890001726816</v>
      </c>
      <c r="P27" s="9"/>
    </row>
    <row r="28" spans="1:119" ht="15.6" thickBot="1">
      <c r="A28" s="12"/>
      <c r="B28" s="44">
        <v>581</v>
      </c>
      <c r="C28" s="20" t="s">
        <v>40</v>
      </c>
      <c r="D28" s="46">
        <v>182900</v>
      </c>
      <c r="E28" s="46">
        <v>172000</v>
      </c>
      <c r="F28" s="46">
        <v>0</v>
      </c>
      <c r="G28" s="46">
        <v>0</v>
      </c>
      <c r="H28" s="46">
        <v>0</v>
      </c>
      <c r="I28" s="46">
        <v>1440709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1795609</v>
      </c>
      <c r="O28" s="47">
        <f t="shared" si="2"/>
        <v>310.06890001726816</v>
      </c>
      <c r="P28" s="9"/>
    </row>
    <row r="29" spans="1:119" ht="16.2" thickBot="1">
      <c r="A29" s="14" t="s">
        <v>10</v>
      </c>
      <c r="B29" s="23"/>
      <c r="C29" s="22"/>
      <c r="D29" s="15">
        <f>SUM(D5,D10,D14,D20,D22,D24,D27)</f>
        <v>5322740</v>
      </c>
      <c r="E29" s="15">
        <f t="shared" ref="E29:M29" si="9">SUM(E5,E10,E14,E20,E22,E24,E27)</f>
        <v>706508</v>
      </c>
      <c r="F29" s="15">
        <f t="shared" si="9"/>
        <v>0</v>
      </c>
      <c r="G29" s="15">
        <f t="shared" si="9"/>
        <v>0</v>
      </c>
      <c r="H29" s="15">
        <f t="shared" si="9"/>
        <v>0</v>
      </c>
      <c r="I29" s="15">
        <f t="shared" si="9"/>
        <v>11598684</v>
      </c>
      <c r="J29" s="15">
        <f t="shared" si="9"/>
        <v>0</v>
      </c>
      <c r="K29" s="15">
        <f t="shared" si="9"/>
        <v>2910</v>
      </c>
      <c r="L29" s="15">
        <f t="shared" si="9"/>
        <v>0</v>
      </c>
      <c r="M29" s="15">
        <f t="shared" si="9"/>
        <v>1291931</v>
      </c>
      <c r="N29" s="15">
        <f t="shared" si="1"/>
        <v>18922773</v>
      </c>
      <c r="O29" s="37">
        <f t="shared" si="2"/>
        <v>3267.6175099292004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3" t="s">
        <v>42</v>
      </c>
      <c r="M31" s="163"/>
      <c r="N31" s="163"/>
      <c r="O31" s="41">
        <v>5791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6" thickBot="1">
      <c r="A33" s="165" t="s">
        <v>47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A33:O33"/>
    <mergeCell ref="A32:O32"/>
    <mergeCell ref="L31:N3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3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3.4" thickBot="1">
      <c r="A2" s="169" t="s">
        <v>52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 t="shared" ref="D5:M5" si="0">SUM(D6:D9)</f>
        <v>1716423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185407</v>
      </c>
      <c r="J5" s="26">
        <f t="shared" si="0"/>
        <v>0</v>
      </c>
      <c r="K5" s="26">
        <f t="shared" si="0"/>
        <v>7178</v>
      </c>
      <c r="L5" s="26">
        <f t="shared" si="0"/>
        <v>0</v>
      </c>
      <c r="M5" s="26">
        <f t="shared" si="0"/>
        <v>1112944</v>
      </c>
      <c r="N5" s="27">
        <f t="shared" ref="N5:N29" si="1">SUM(D5:M5)</f>
        <v>3021952</v>
      </c>
      <c r="O5" s="32">
        <f t="shared" ref="O5:O29" si="2">(N5/O$31)</f>
        <v>522.82906574394462</v>
      </c>
      <c r="P5" s="6"/>
    </row>
    <row r="6" spans="1:133">
      <c r="A6" s="12"/>
      <c r="B6" s="44">
        <v>512</v>
      </c>
      <c r="C6" s="20" t="s">
        <v>19</v>
      </c>
      <c r="D6" s="46">
        <v>796822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796822</v>
      </c>
      <c r="O6" s="47">
        <f t="shared" si="2"/>
        <v>137.85847750865051</v>
      </c>
      <c r="P6" s="9"/>
    </row>
    <row r="7" spans="1:133">
      <c r="A7" s="12"/>
      <c r="B7" s="44">
        <v>513</v>
      </c>
      <c r="C7" s="20" t="s">
        <v>20</v>
      </c>
      <c r="D7" s="46">
        <v>817155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7178</v>
      </c>
      <c r="L7" s="46">
        <v>0</v>
      </c>
      <c r="M7" s="46">
        <v>0</v>
      </c>
      <c r="N7" s="46">
        <f t="shared" si="1"/>
        <v>824333</v>
      </c>
      <c r="O7" s="47">
        <f t="shared" si="2"/>
        <v>142.6181660899654</v>
      </c>
      <c r="P7" s="9"/>
    </row>
    <row r="8" spans="1:133">
      <c r="A8" s="12"/>
      <c r="B8" s="44">
        <v>515</v>
      </c>
      <c r="C8" s="20" t="s">
        <v>21</v>
      </c>
      <c r="D8" s="46">
        <v>102446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102446</v>
      </c>
      <c r="O8" s="47">
        <f t="shared" si="2"/>
        <v>17.724221453287196</v>
      </c>
      <c r="P8" s="9"/>
    </row>
    <row r="9" spans="1:133">
      <c r="A9" s="12"/>
      <c r="B9" s="44">
        <v>519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185407</v>
      </c>
      <c r="J9" s="46">
        <v>0</v>
      </c>
      <c r="K9" s="46">
        <v>0</v>
      </c>
      <c r="L9" s="46">
        <v>0</v>
      </c>
      <c r="M9" s="46">
        <v>1112944</v>
      </c>
      <c r="N9" s="46">
        <f t="shared" si="1"/>
        <v>1298351</v>
      </c>
      <c r="O9" s="47">
        <f t="shared" si="2"/>
        <v>224.62820069204153</v>
      </c>
      <c r="P9" s="9"/>
    </row>
    <row r="10" spans="1:133" ht="15.6">
      <c r="A10" s="28" t="s">
        <v>23</v>
      </c>
      <c r="B10" s="29"/>
      <c r="C10" s="30"/>
      <c r="D10" s="31">
        <f t="shared" ref="D10:M10" si="3">SUM(D11:D13)</f>
        <v>2635212</v>
      </c>
      <c r="E10" s="31">
        <f t="shared" si="3"/>
        <v>9579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2644791</v>
      </c>
      <c r="O10" s="43">
        <f t="shared" si="2"/>
        <v>457.57629757785469</v>
      </c>
      <c r="P10" s="10"/>
    </row>
    <row r="11" spans="1:133">
      <c r="A11" s="12"/>
      <c r="B11" s="44">
        <v>521</v>
      </c>
      <c r="C11" s="20" t="s">
        <v>24</v>
      </c>
      <c r="D11" s="46">
        <v>2017627</v>
      </c>
      <c r="E11" s="46">
        <v>7266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2024893</v>
      </c>
      <c r="O11" s="47">
        <f t="shared" si="2"/>
        <v>350.32750865051901</v>
      </c>
      <c r="P11" s="9"/>
    </row>
    <row r="12" spans="1:133">
      <c r="A12" s="12"/>
      <c r="B12" s="44">
        <v>522</v>
      </c>
      <c r="C12" s="20" t="s">
        <v>25</v>
      </c>
      <c r="D12" s="46">
        <v>617585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617585</v>
      </c>
      <c r="O12" s="47">
        <f t="shared" si="2"/>
        <v>106.84861591695501</v>
      </c>
      <c r="P12" s="9"/>
    </row>
    <row r="13" spans="1:133">
      <c r="A13" s="12"/>
      <c r="B13" s="44">
        <v>529</v>
      </c>
      <c r="C13" s="20" t="s">
        <v>26</v>
      </c>
      <c r="D13" s="46">
        <v>0</v>
      </c>
      <c r="E13" s="46">
        <v>2313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2313</v>
      </c>
      <c r="O13" s="47">
        <f t="shared" si="2"/>
        <v>0.40017301038062286</v>
      </c>
      <c r="P13" s="9"/>
    </row>
    <row r="14" spans="1:133" ht="15.6">
      <c r="A14" s="28" t="s">
        <v>27</v>
      </c>
      <c r="B14" s="29"/>
      <c r="C14" s="30"/>
      <c r="D14" s="31">
        <f t="shared" ref="D14:M14" si="4">SUM(D15:D19)</f>
        <v>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10192658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10192658</v>
      </c>
      <c r="O14" s="43">
        <f t="shared" si="2"/>
        <v>1763.4356401384084</v>
      </c>
      <c r="P14" s="10"/>
    </row>
    <row r="15" spans="1:133">
      <c r="A15" s="12"/>
      <c r="B15" s="44">
        <v>532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2069608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2069608</v>
      </c>
      <c r="O15" s="47">
        <f t="shared" si="2"/>
        <v>358.06366782006921</v>
      </c>
      <c r="P15" s="9"/>
    </row>
    <row r="16" spans="1:133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3709969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3709969</v>
      </c>
      <c r="O16" s="47">
        <f t="shared" si="2"/>
        <v>641.86314878892733</v>
      </c>
      <c r="P16" s="9"/>
    </row>
    <row r="17" spans="1:119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927122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927122</v>
      </c>
      <c r="O17" s="47">
        <f t="shared" si="2"/>
        <v>160.40173010380622</v>
      </c>
      <c r="P17" s="9"/>
    </row>
    <row r="18" spans="1:119">
      <c r="A18" s="12"/>
      <c r="B18" s="44">
        <v>535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3198764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3198764</v>
      </c>
      <c r="O18" s="47">
        <f t="shared" si="2"/>
        <v>553.41937716262976</v>
      </c>
      <c r="P18" s="9"/>
    </row>
    <row r="19" spans="1:119">
      <c r="A19" s="12"/>
      <c r="B19" s="44">
        <v>538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287195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287195</v>
      </c>
      <c r="O19" s="47">
        <f t="shared" si="2"/>
        <v>49.687716262975776</v>
      </c>
      <c r="P19" s="9"/>
    </row>
    <row r="20" spans="1:119" ht="15.6">
      <c r="A20" s="28" t="s">
        <v>33</v>
      </c>
      <c r="B20" s="29"/>
      <c r="C20" s="30"/>
      <c r="D20" s="31">
        <f t="shared" ref="D20:M20" si="5">SUM(D21:D21)</f>
        <v>130351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130351</v>
      </c>
      <c r="O20" s="43">
        <f t="shared" si="2"/>
        <v>22.552076124567474</v>
      </c>
      <c r="P20" s="10"/>
    </row>
    <row r="21" spans="1:119">
      <c r="A21" s="12"/>
      <c r="B21" s="44">
        <v>541</v>
      </c>
      <c r="C21" s="20" t="s">
        <v>34</v>
      </c>
      <c r="D21" s="46">
        <v>130351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130351</v>
      </c>
      <c r="O21" s="47">
        <f t="shared" si="2"/>
        <v>22.552076124567474</v>
      </c>
      <c r="P21" s="9"/>
    </row>
    <row r="22" spans="1:119" ht="15.6">
      <c r="A22" s="28" t="s">
        <v>35</v>
      </c>
      <c r="B22" s="29"/>
      <c r="C22" s="30"/>
      <c r="D22" s="31">
        <f t="shared" ref="D22:M22" si="6">SUM(D23:D23)</f>
        <v>0</v>
      </c>
      <c r="E22" s="31">
        <f t="shared" si="6"/>
        <v>99348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99348</v>
      </c>
      <c r="O22" s="43">
        <f t="shared" si="2"/>
        <v>17.188235294117646</v>
      </c>
      <c r="P22" s="10"/>
    </row>
    <row r="23" spans="1:119">
      <c r="A23" s="13"/>
      <c r="B23" s="45">
        <v>554</v>
      </c>
      <c r="C23" s="21" t="s">
        <v>36</v>
      </c>
      <c r="D23" s="46">
        <v>0</v>
      </c>
      <c r="E23" s="46">
        <v>99348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99348</v>
      </c>
      <c r="O23" s="47">
        <f t="shared" si="2"/>
        <v>17.188235294117646</v>
      </c>
      <c r="P23" s="9"/>
    </row>
    <row r="24" spans="1:119" ht="15.6">
      <c r="A24" s="28" t="s">
        <v>37</v>
      </c>
      <c r="B24" s="29"/>
      <c r="C24" s="30"/>
      <c r="D24" s="31">
        <f t="shared" ref="D24:M24" si="7">SUM(D25:D26)</f>
        <v>1469751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1469751</v>
      </c>
      <c r="O24" s="43">
        <f t="shared" si="2"/>
        <v>254.28217993079585</v>
      </c>
      <c r="P24" s="9"/>
    </row>
    <row r="25" spans="1:119">
      <c r="A25" s="12"/>
      <c r="B25" s="44">
        <v>572</v>
      </c>
      <c r="C25" s="20" t="s">
        <v>38</v>
      </c>
      <c r="D25" s="46">
        <v>1051696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1051696</v>
      </c>
      <c r="O25" s="47">
        <f t="shared" si="2"/>
        <v>181.95432525951557</v>
      </c>
      <c r="P25" s="9"/>
    </row>
    <row r="26" spans="1:119">
      <c r="A26" s="12"/>
      <c r="B26" s="44">
        <v>579</v>
      </c>
      <c r="C26" s="20" t="s">
        <v>39</v>
      </c>
      <c r="D26" s="46">
        <v>418055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418055</v>
      </c>
      <c r="O26" s="47">
        <f t="shared" si="2"/>
        <v>72.327854671280278</v>
      </c>
      <c r="P26" s="9"/>
    </row>
    <row r="27" spans="1:119" ht="15.6">
      <c r="A27" s="28" t="s">
        <v>41</v>
      </c>
      <c r="B27" s="29"/>
      <c r="C27" s="30"/>
      <c r="D27" s="31">
        <f t="shared" ref="D27:M27" si="8">SUM(D28:D28)</f>
        <v>163230</v>
      </c>
      <c r="E27" s="31">
        <f t="shared" si="8"/>
        <v>120000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1518390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1801620</v>
      </c>
      <c r="O27" s="43">
        <f t="shared" si="2"/>
        <v>311.69896193771626</v>
      </c>
      <c r="P27" s="9"/>
    </row>
    <row r="28" spans="1:119" ht="15.6" thickBot="1">
      <c r="A28" s="12"/>
      <c r="B28" s="44">
        <v>581</v>
      </c>
      <c r="C28" s="20" t="s">
        <v>40</v>
      </c>
      <c r="D28" s="46">
        <v>163230</v>
      </c>
      <c r="E28" s="46">
        <v>120000</v>
      </c>
      <c r="F28" s="46">
        <v>0</v>
      </c>
      <c r="G28" s="46">
        <v>0</v>
      </c>
      <c r="H28" s="46">
        <v>0</v>
      </c>
      <c r="I28" s="46">
        <v>1518390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1801620</v>
      </c>
      <c r="O28" s="47">
        <f t="shared" si="2"/>
        <v>311.69896193771626</v>
      </c>
      <c r="P28" s="9"/>
    </row>
    <row r="29" spans="1:119" ht="16.2" thickBot="1">
      <c r="A29" s="14" t="s">
        <v>10</v>
      </c>
      <c r="B29" s="23"/>
      <c r="C29" s="22"/>
      <c r="D29" s="15">
        <f>SUM(D5,D10,D14,D20,D22,D24,D27)</f>
        <v>6114967</v>
      </c>
      <c r="E29" s="15">
        <f t="shared" ref="E29:M29" si="9">SUM(E5,E10,E14,E20,E22,E24,E27)</f>
        <v>228927</v>
      </c>
      <c r="F29" s="15">
        <f t="shared" si="9"/>
        <v>0</v>
      </c>
      <c r="G29" s="15">
        <f t="shared" si="9"/>
        <v>0</v>
      </c>
      <c r="H29" s="15">
        <f t="shared" si="9"/>
        <v>0</v>
      </c>
      <c r="I29" s="15">
        <f t="shared" si="9"/>
        <v>11896455</v>
      </c>
      <c r="J29" s="15">
        <f t="shared" si="9"/>
        <v>0</v>
      </c>
      <c r="K29" s="15">
        <f t="shared" si="9"/>
        <v>7178</v>
      </c>
      <c r="L29" s="15">
        <f t="shared" si="9"/>
        <v>0</v>
      </c>
      <c r="M29" s="15">
        <f t="shared" si="9"/>
        <v>1112944</v>
      </c>
      <c r="N29" s="15">
        <f t="shared" si="1"/>
        <v>19360471</v>
      </c>
      <c r="O29" s="37">
        <f t="shared" si="2"/>
        <v>3349.5624567474047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3" t="s">
        <v>53</v>
      </c>
      <c r="M31" s="163"/>
      <c r="N31" s="163"/>
      <c r="O31" s="41">
        <v>5780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47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3.4" thickBot="1">
      <c r="A2" s="169" t="s">
        <v>68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 t="shared" ref="D5:M5" si="0">SUM(D6:D9)</f>
        <v>6889275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183764</v>
      </c>
      <c r="J5" s="26">
        <f t="shared" si="0"/>
        <v>0</v>
      </c>
      <c r="K5" s="26">
        <f t="shared" si="0"/>
        <v>4983</v>
      </c>
      <c r="L5" s="26">
        <f t="shared" si="0"/>
        <v>0</v>
      </c>
      <c r="M5" s="26">
        <f t="shared" si="0"/>
        <v>1241479</v>
      </c>
      <c r="N5" s="27">
        <f t="shared" ref="N5:N30" si="1">SUM(D5:M5)</f>
        <v>8319501</v>
      </c>
      <c r="O5" s="32">
        <f t="shared" ref="O5:O30" si="2">(N5/O$32)</f>
        <v>1433.1612403100776</v>
      </c>
      <c r="P5" s="6"/>
    </row>
    <row r="6" spans="1:133">
      <c r="A6" s="12"/>
      <c r="B6" s="44">
        <v>512</v>
      </c>
      <c r="C6" s="20" t="s">
        <v>19</v>
      </c>
      <c r="D6" s="46">
        <v>789478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789478</v>
      </c>
      <c r="O6" s="47">
        <f t="shared" si="2"/>
        <v>135.99965546942292</v>
      </c>
      <c r="P6" s="9"/>
    </row>
    <row r="7" spans="1:133">
      <c r="A7" s="12"/>
      <c r="B7" s="44">
        <v>513</v>
      </c>
      <c r="C7" s="20" t="s">
        <v>20</v>
      </c>
      <c r="D7" s="46">
        <v>5995201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4983</v>
      </c>
      <c r="L7" s="46">
        <v>0</v>
      </c>
      <c r="M7" s="46">
        <v>0</v>
      </c>
      <c r="N7" s="46">
        <f t="shared" si="1"/>
        <v>6000184</v>
      </c>
      <c r="O7" s="47">
        <f t="shared" si="2"/>
        <v>1033.6234280792421</v>
      </c>
      <c r="P7" s="9"/>
    </row>
    <row r="8" spans="1:133">
      <c r="A8" s="12"/>
      <c r="B8" s="44">
        <v>515</v>
      </c>
      <c r="C8" s="20" t="s">
        <v>21</v>
      </c>
      <c r="D8" s="46">
        <v>104596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104596</v>
      </c>
      <c r="O8" s="47">
        <f t="shared" si="2"/>
        <v>18.018260120585701</v>
      </c>
      <c r="P8" s="9"/>
    </row>
    <row r="9" spans="1:133">
      <c r="A9" s="12"/>
      <c r="B9" s="44">
        <v>519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183764</v>
      </c>
      <c r="J9" s="46">
        <v>0</v>
      </c>
      <c r="K9" s="46">
        <v>0</v>
      </c>
      <c r="L9" s="46">
        <v>0</v>
      </c>
      <c r="M9" s="46">
        <v>1241479</v>
      </c>
      <c r="N9" s="46">
        <f t="shared" si="1"/>
        <v>1425243</v>
      </c>
      <c r="O9" s="47">
        <f t="shared" si="2"/>
        <v>245.51989664082689</v>
      </c>
      <c r="P9" s="9"/>
    </row>
    <row r="10" spans="1:133" ht="15.6">
      <c r="A10" s="28" t="s">
        <v>23</v>
      </c>
      <c r="B10" s="29"/>
      <c r="C10" s="30"/>
      <c r="D10" s="31">
        <f t="shared" ref="D10:M10" si="3">SUM(D11:D13)</f>
        <v>4034756</v>
      </c>
      <c r="E10" s="31">
        <f t="shared" si="3"/>
        <v>15273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4050029</v>
      </c>
      <c r="O10" s="43">
        <f t="shared" si="2"/>
        <v>697.67941429801897</v>
      </c>
      <c r="P10" s="10"/>
    </row>
    <row r="11" spans="1:133">
      <c r="A11" s="12"/>
      <c r="B11" s="44">
        <v>521</v>
      </c>
      <c r="C11" s="20" t="s">
        <v>24</v>
      </c>
      <c r="D11" s="46">
        <v>2037791</v>
      </c>
      <c r="E11" s="46">
        <v>13367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2051158</v>
      </c>
      <c r="O11" s="47">
        <f t="shared" si="2"/>
        <v>353.34332472006889</v>
      </c>
      <c r="P11" s="9"/>
    </row>
    <row r="12" spans="1:133">
      <c r="A12" s="12"/>
      <c r="B12" s="44">
        <v>522</v>
      </c>
      <c r="C12" s="20" t="s">
        <v>25</v>
      </c>
      <c r="D12" s="46">
        <v>1996965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1996965</v>
      </c>
      <c r="O12" s="47">
        <f t="shared" si="2"/>
        <v>344.00775193798449</v>
      </c>
      <c r="P12" s="9"/>
    </row>
    <row r="13" spans="1:133">
      <c r="A13" s="12"/>
      <c r="B13" s="44">
        <v>529</v>
      </c>
      <c r="C13" s="20" t="s">
        <v>26</v>
      </c>
      <c r="D13" s="46">
        <v>0</v>
      </c>
      <c r="E13" s="46">
        <v>1906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1906</v>
      </c>
      <c r="O13" s="47">
        <f t="shared" si="2"/>
        <v>0.32833763996554693</v>
      </c>
      <c r="P13" s="9"/>
    </row>
    <row r="14" spans="1:133" ht="15.6">
      <c r="A14" s="28" t="s">
        <v>27</v>
      </c>
      <c r="B14" s="29"/>
      <c r="C14" s="30"/>
      <c r="D14" s="31">
        <f t="shared" ref="D14:M14" si="4">SUM(D15:D19)</f>
        <v>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10100118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10100118</v>
      </c>
      <c r="O14" s="43">
        <f t="shared" si="2"/>
        <v>1739.8997416020673</v>
      </c>
      <c r="P14" s="10"/>
    </row>
    <row r="15" spans="1:133">
      <c r="A15" s="12"/>
      <c r="B15" s="44">
        <v>532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1943120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1943120</v>
      </c>
      <c r="O15" s="47">
        <f t="shared" si="2"/>
        <v>334.73212747631351</v>
      </c>
      <c r="P15" s="9"/>
    </row>
    <row r="16" spans="1:133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3557034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3557034</v>
      </c>
      <c r="O16" s="47">
        <f t="shared" si="2"/>
        <v>612.75348837209299</v>
      </c>
      <c r="P16" s="9"/>
    </row>
    <row r="17" spans="1:119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901298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901298</v>
      </c>
      <c r="O17" s="47">
        <f t="shared" si="2"/>
        <v>155.26236003445305</v>
      </c>
      <c r="P17" s="9"/>
    </row>
    <row r="18" spans="1:119">
      <c r="A18" s="12"/>
      <c r="B18" s="44">
        <v>535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3553519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3553519</v>
      </c>
      <c r="O18" s="47">
        <f t="shared" si="2"/>
        <v>612.14797588285955</v>
      </c>
      <c r="P18" s="9"/>
    </row>
    <row r="19" spans="1:119">
      <c r="A19" s="12"/>
      <c r="B19" s="44">
        <v>538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145147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145147</v>
      </c>
      <c r="O19" s="47">
        <f t="shared" si="2"/>
        <v>25.003789836347977</v>
      </c>
      <c r="P19" s="9"/>
    </row>
    <row r="20" spans="1:119" ht="15.6">
      <c r="A20" s="28" t="s">
        <v>33</v>
      </c>
      <c r="B20" s="29"/>
      <c r="C20" s="30"/>
      <c r="D20" s="31">
        <f t="shared" ref="D20:M20" si="5">SUM(D21:D21)</f>
        <v>306771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306771</v>
      </c>
      <c r="O20" s="43">
        <f t="shared" si="2"/>
        <v>52.845994832041342</v>
      </c>
      <c r="P20" s="10"/>
    </row>
    <row r="21" spans="1:119">
      <c r="A21" s="12"/>
      <c r="B21" s="44">
        <v>541</v>
      </c>
      <c r="C21" s="20" t="s">
        <v>34</v>
      </c>
      <c r="D21" s="46">
        <v>306771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306771</v>
      </c>
      <c r="O21" s="47">
        <f t="shared" si="2"/>
        <v>52.845994832041342</v>
      </c>
      <c r="P21" s="9"/>
    </row>
    <row r="22" spans="1:119" ht="15.6">
      <c r="A22" s="28" t="s">
        <v>35</v>
      </c>
      <c r="B22" s="29"/>
      <c r="C22" s="30"/>
      <c r="D22" s="31">
        <f t="shared" ref="D22:M22" si="6">SUM(D23:D23)</f>
        <v>0</v>
      </c>
      <c r="E22" s="31">
        <f t="shared" si="6"/>
        <v>847562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847562</v>
      </c>
      <c r="O22" s="43">
        <f t="shared" si="2"/>
        <v>146.00551248923341</v>
      </c>
      <c r="P22" s="10"/>
    </row>
    <row r="23" spans="1:119">
      <c r="A23" s="13"/>
      <c r="B23" s="45">
        <v>554</v>
      </c>
      <c r="C23" s="21" t="s">
        <v>36</v>
      </c>
      <c r="D23" s="46">
        <v>0</v>
      </c>
      <c r="E23" s="46">
        <v>847562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847562</v>
      </c>
      <c r="O23" s="47">
        <f t="shared" si="2"/>
        <v>146.00551248923341</v>
      </c>
      <c r="P23" s="9"/>
    </row>
    <row r="24" spans="1:119" ht="15.6">
      <c r="A24" s="28" t="s">
        <v>37</v>
      </c>
      <c r="B24" s="29"/>
      <c r="C24" s="30"/>
      <c r="D24" s="31">
        <f t="shared" ref="D24:M24" si="7">SUM(D25:D27)</f>
        <v>6688216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1901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6690117</v>
      </c>
      <c r="O24" s="43">
        <f t="shared" si="2"/>
        <v>1152.4749354005169</v>
      </c>
      <c r="P24" s="9"/>
    </row>
    <row r="25" spans="1:119">
      <c r="A25" s="12"/>
      <c r="B25" s="44">
        <v>572</v>
      </c>
      <c r="C25" s="20" t="s">
        <v>38</v>
      </c>
      <c r="D25" s="46">
        <v>6020760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6020760</v>
      </c>
      <c r="O25" s="47">
        <f t="shared" si="2"/>
        <v>1037.1679586563307</v>
      </c>
      <c r="P25" s="9"/>
    </row>
    <row r="26" spans="1:119">
      <c r="A26" s="12"/>
      <c r="B26" s="44">
        <v>575</v>
      </c>
      <c r="C26" s="20" t="s">
        <v>69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1901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1901</v>
      </c>
      <c r="O26" s="47">
        <f t="shared" si="2"/>
        <v>0.32747631352282514</v>
      </c>
      <c r="P26" s="9"/>
    </row>
    <row r="27" spans="1:119">
      <c r="A27" s="12"/>
      <c r="B27" s="44">
        <v>579</v>
      </c>
      <c r="C27" s="20" t="s">
        <v>39</v>
      </c>
      <c r="D27" s="46">
        <v>667456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667456</v>
      </c>
      <c r="O27" s="47">
        <f t="shared" si="2"/>
        <v>114.97950043066322</v>
      </c>
      <c r="P27" s="9"/>
    </row>
    <row r="28" spans="1:119" ht="15.6">
      <c r="A28" s="28" t="s">
        <v>41</v>
      </c>
      <c r="B28" s="29"/>
      <c r="C28" s="30"/>
      <c r="D28" s="31">
        <f t="shared" ref="D28:M28" si="8">SUM(D29:D29)</f>
        <v>1451332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1320018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2771350</v>
      </c>
      <c r="O28" s="43">
        <f t="shared" si="2"/>
        <v>477.40740740740739</v>
      </c>
      <c r="P28" s="9"/>
    </row>
    <row r="29" spans="1:119" ht="15.6" thickBot="1">
      <c r="A29" s="12"/>
      <c r="B29" s="44">
        <v>581</v>
      </c>
      <c r="C29" s="20" t="s">
        <v>40</v>
      </c>
      <c r="D29" s="46">
        <v>1451332</v>
      </c>
      <c r="E29" s="46">
        <v>0</v>
      </c>
      <c r="F29" s="46">
        <v>0</v>
      </c>
      <c r="G29" s="46">
        <v>0</v>
      </c>
      <c r="H29" s="46">
        <v>0</v>
      </c>
      <c r="I29" s="46">
        <v>1320018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2771350</v>
      </c>
      <c r="O29" s="47">
        <f t="shared" si="2"/>
        <v>477.40740740740739</v>
      </c>
      <c r="P29" s="9"/>
    </row>
    <row r="30" spans="1:119" ht="16.2" thickBot="1">
      <c r="A30" s="14" t="s">
        <v>10</v>
      </c>
      <c r="B30" s="23"/>
      <c r="C30" s="22"/>
      <c r="D30" s="15">
        <f>SUM(D5,D10,D14,D20,D22,D24,D28)</f>
        <v>19370350</v>
      </c>
      <c r="E30" s="15">
        <f t="shared" ref="E30:M30" si="9">SUM(E5,E10,E14,E20,E22,E24,E28)</f>
        <v>862835</v>
      </c>
      <c r="F30" s="15">
        <f t="shared" si="9"/>
        <v>0</v>
      </c>
      <c r="G30" s="15">
        <f t="shared" si="9"/>
        <v>0</v>
      </c>
      <c r="H30" s="15">
        <f t="shared" si="9"/>
        <v>0</v>
      </c>
      <c r="I30" s="15">
        <f t="shared" si="9"/>
        <v>11605801</v>
      </c>
      <c r="J30" s="15">
        <f t="shared" si="9"/>
        <v>0</v>
      </c>
      <c r="K30" s="15">
        <f t="shared" si="9"/>
        <v>4983</v>
      </c>
      <c r="L30" s="15">
        <f t="shared" si="9"/>
        <v>0</v>
      </c>
      <c r="M30" s="15">
        <f t="shared" si="9"/>
        <v>1241479</v>
      </c>
      <c r="N30" s="15">
        <f t="shared" si="1"/>
        <v>33085448</v>
      </c>
      <c r="O30" s="37">
        <f t="shared" si="2"/>
        <v>5699.4742463393623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70</v>
      </c>
      <c r="M32" s="163"/>
      <c r="N32" s="163"/>
      <c r="O32" s="41">
        <v>5805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47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D5020-3910-4F00-BD19-BE781FA1BA07}">
  <sheetPr>
    <pageSetUpPr fitToPage="1"/>
  </sheetPr>
  <dimension ref="A1:ED30"/>
  <sheetViews>
    <sheetView workbookViewId="0">
      <selection sqref="A1:P1"/>
    </sheetView>
  </sheetViews>
  <sheetFormatPr defaultColWidth="9.81640625" defaultRowHeight="15"/>
  <cols>
    <col min="1" max="1" width="1.81640625" style="107" customWidth="1"/>
    <col min="2" max="2" width="6.81640625" style="107" customWidth="1"/>
    <col min="3" max="3" width="55.81640625" style="107" customWidth="1"/>
    <col min="4" max="5" width="16.81640625" style="138" customWidth="1"/>
    <col min="6" max="7" width="15.81640625" style="138" customWidth="1"/>
    <col min="8" max="8" width="13.81640625" style="138" customWidth="1"/>
    <col min="9" max="10" width="15.81640625" style="138" customWidth="1"/>
    <col min="11" max="14" width="13.81640625" style="138" customWidth="1"/>
    <col min="15" max="15" width="16.81640625" style="138" customWidth="1"/>
    <col min="16" max="16" width="13.81640625" style="107" customWidth="1"/>
    <col min="17" max="18" width="9.81640625" style="107"/>
  </cols>
  <sheetData>
    <row r="1" spans="1:134" ht="28.2">
      <c r="A1" s="146" t="s">
        <v>43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3.4" thickBot="1">
      <c r="A2" s="149" t="s">
        <v>91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85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86</v>
      </c>
      <c r="N4" s="98" t="s">
        <v>5</v>
      </c>
      <c r="O4" s="98" t="s">
        <v>87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6">
      <c r="A5" s="101" t="s">
        <v>18</v>
      </c>
      <c r="B5" s="102"/>
      <c r="C5" s="102"/>
      <c r="D5" s="103">
        <f t="shared" ref="D5:N5" si="0">SUM(D6:D8)</f>
        <v>1604219</v>
      </c>
      <c r="E5" s="103">
        <f t="shared" si="0"/>
        <v>0</v>
      </c>
      <c r="F5" s="103">
        <f t="shared" si="0"/>
        <v>0</v>
      </c>
      <c r="G5" s="103">
        <f t="shared" si="0"/>
        <v>0</v>
      </c>
      <c r="H5" s="103">
        <f t="shared" si="0"/>
        <v>0</v>
      </c>
      <c r="I5" s="103">
        <f t="shared" si="0"/>
        <v>0</v>
      </c>
      <c r="J5" s="103">
        <f t="shared" si="0"/>
        <v>0</v>
      </c>
      <c r="K5" s="103">
        <f t="shared" si="0"/>
        <v>98075</v>
      </c>
      <c r="L5" s="103">
        <f t="shared" si="0"/>
        <v>0</v>
      </c>
      <c r="M5" s="103">
        <f t="shared" si="0"/>
        <v>0</v>
      </c>
      <c r="N5" s="103">
        <f t="shared" si="0"/>
        <v>0</v>
      </c>
      <c r="O5" s="104">
        <f>SUM(D5:N5)</f>
        <v>1702294</v>
      </c>
      <c r="P5" s="105">
        <f t="shared" ref="P5:P26" si="1">(O5/P$28)</f>
        <v>266.81724137931036</v>
      </c>
      <c r="Q5" s="106"/>
    </row>
    <row r="6" spans="1:134">
      <c r="A6" s="108"/>
      <c r="B6" s="109">
        <v>513</v>
      </c>
      <c r="C6" s="110" t="s">
        <v>20</v>
      </c>
      <c r="D6" s="111">
        <v>882165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 t="shared" ref="O6:O8" si="2">SUM(D6:N6)</f>
        <v>882165</v>
      </c>
      <c r="P6" s="112">
        <f t="shared" si="1"/>
        <v>138.27037617554859</v>
      </c>
      <c r="Q6" s="113"/>
    </row>
    <row r="7" spans="1:134">
      <c r="A7" s="108"/>
      <c r="B7" s="109">
        <v>518</v>
      </c>
      <c r="C7" s="110" t="s">
        <v>59</v>
      </c>
      <c r="D7" s="111">
        <v>0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98075</v>
      </c>
      <c r="L7" s="111">
        <v>0</v>
      </c>
      <c r="M7" s="111">
        <v>0</v>
      </c>
      <c r="N7" s="111">
        <v>0</v>
      </c>
      <c r="O7" s="111">
        <f t="shared" si="2"/>
        <v>98075</v>
      </c>
      <c r="P7" s="112">
        <f t="shared" si="1"/>
        <v>15.372257053291536</v>
      </c>
      <c r="Q7" s="113"/>
    </row>
    <row r="8" spans="1:134">
      <c r="A8" s="108"/>
      <c r="B8" s="109">
        <v>519</v>
      </c>
      <c r="C8" s="110" t="s">
        <v>22</v>
      </c>
      <c r="D8" s="111">
        <v>722054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2"/>
        <v>722054</v>
      </c>
      <c r="P8" s="112">
        <f t="shared" si="1"/>
        <v>113.17460815047022</v>
      </c>
      <c r="Q8" s="113"/>
    </row>
    <row r="9" spans="1:134" ht="15.6">
      <c r="A9" s="114" t="s">
        <v>23</v>
      </c>
      <c r="B9" s="115"/>
      <c r="C9" s="116"/>
      <c r="D9" s="117">
        <f t="shared" ref="D9:N9" si="3">SUM(D10:D11)</f>
        <v>4284134</v>
      </c>
      <c r="E9" s="117">
        <f t="shared" si="3"/>
        <v>290719</v>
      </c>
      <c r="F9" s="117">
        <f t="shared" si="3"/>
        <v>0</v>
      </c>
      <c r="G9" s="117">
        <f t="shared" si="3"/>
        <v>0</v>
      </c>
      <c r="H9" s="117">
        <f t="shared" si="3"/>
        <v>0</v>
      </c>
      <c r="I9" s="117">
        <f t="shared" si="3"/>
        <v>0</v>
      </c>
      <c r="J9" s="117">
        <f t="shared" si="3"/>
        <v>0</v>
      </c>
      <c r="K9" s="117">
        <f t="shared" si="3"/>
        <v>0</v>
      </c>
      <c r="L9" s="117">
        <f t="shared" si="3"/>
        <v>0</v>
      </c>
      <c r="M9" s="117">
        <f t="shared" si="3"/>
        <v>0</v>
      </c>
      <c r="N9" s="117">
        <f t="shared" si="3"/>
        <v>0</v>
      </c>
      <c r="O9" s="118">
        <f>SUM(D9:N9)</f>
        <v>4574853</v>
      </c>
      <c r="P9" s="119">
        <f t="shared" si="1"/>
        <v>717.06159874608147</v>
      </c>
      <c r="Q9" s="120"/>
    </row>
    <row r="10" spans="1:134">
      <c r="A10" s="108"/>
      <c r="B10" s="109">
        <v>521</v>
      </c>
      <c r="C10" s="110" t="s">
        <v>24</v>
      </c>
      <c r="D10" s="111">
        <v>3971349</v>
      </c>
      <c r="E10" s="111">
        <v>290719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>SUM(D10:N10)</f>
        <v>4262068</v>
      </c>
      <c r="P10" s="112">
        <f t="shared" si="1"/>
        <v>668.03573667711601</v>
      </c>
      <c r="Q10" s="113"/>
    </row>
    <row r="11" spans="1:134">
      <c r="A11" s="108"/>
      <c r="B11" s="109">
        <v>522</v>
      </c>
      <c r="C11" s="110" t="s">
        <v>25</v>
      </c>
      <c r="D11" s="111">
        <v>312785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ref="O11" si="4">SUM(D11:N11)</f>
        <v>312785</v>
      </c>
      <c r="P11" s="112">
        <f t="shared" si="1"/>
        <v>49.025862068965516</v>
      </c>
      <c r="Q11" s="113"/>
    </row>
    <row r="12" spans="1:134" ht="15.6">
      <c r="A12" s="114" t="s">
        <v>27</v>
      </c>
      <c r="B12" s="115"/>
      <c r="C12" s="116"/>
      <c r="D12" s="117">
        <f t="shared" ref="D12:N12" si="5">SUM(D13:D16)</f>
        <v>0</v>
      </c>
      <c r="E12" s="117">
        <f t="shared" si="5"/>
        <v>0</v>
      </c>
      <c r="F12" s="117">
        <f t="shared" si="5"/>
        <v>0</v>
      </c>
      <c r="G12" s="117">
        <f t="shared" si="5"/>
        <v>0</v>
      </c>
      <c r="H12" s="117">
        <f t="shared" si="5"/>
        <v>0</v>
      </c>
      <c r="I12" s="117">
        <f t="shared" si="5"/>
        <v>14631691</v>
      </c>
      <c r="J12" s="117">
        <f t="shared" si="5"/>
        <v>0</v>
      </c>
      <c r="K12" s="117">
        <f t="shared" si="5"/>
        <v>0</v>
      </c>
      <c r="L12" s="117">
        <f t="shared" si="5"/>
        <v>0</v>
      </c>
      <c r="M12" s="117">
        <f t="shared" si="5"/>
        <v>0</v>
      </c>
      <c r="N12" s="117">
        <f t="shared" si="5"/>
        <v>0</v>
      </c>
      <c r="O12" s="118">
        <f>SUM(D12:N12)</f>
        <v>14631691</v>
      </c>
      <c r="P12" s="119">
        <f t="shared" si="1"/>
        <v>2293.3684952978056</v>
      </c>
      <c r="Q12" s="120"/>
    </row>
    <row r="13" spans="1:134">
      <c r="A13" s="108"/>
      <c r="B13" s="109">
        <v>532</v>
      </c>
      <c r="C13" s="110" t="s">
        <v>28</v>
      </c>
      <c r="D13" s="111">
        <v>0</v>
      </c>
      <c r="E13" s="111">
        <v>0</v>
      </c>
      <c r="F13" s="111">
        <v>0</v>
      </c>
      <c r="G13" s="111">
        <v>0</v>
      </c>
      <c r="H13" s="111">
        <v>0</v>
      </c>
      <c r="I13" s="111">
        <v>3387309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>SUM(D13:N13)</f>
        <v>3387309</v>
      </c>
      <c r="P13" s="112">
        <f t="shared" si="1"/>
        <v>530.9261755485893</v>
      </c>
      <c r="Q13" s="113"/>
    </row>
    <row r="14" spans="1:134">
      <c r="A14" s="108"/>
      <c r="B14" s="109">
        <v>533</v>
      </c>
      <c r="C14" s="110" t="s">
        <v>29</v>
      </c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3976914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ref="O14:O23" si="6">SUM(D14:N14)</f>
        <v>3976914</v>
      </c>
      <c r="P14" s="112">
        <f t="shared" si="1"/>
        <v>623.34075235109719</v>
      </c>
      <c r="Q14" s="113"/>
    </row>
    <row r="15" spans="1:134">
      <c r="A15" s="108"/>
      <c r="B15" s="109">
        <v>534</v>
      </c>
      <c r="C15" s="110" t="s">
        <v>30</v>
      </c>
      <c r="D15" s="111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939776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si="6"/>
        <v>939776</v>
      </c>
      <c r="P15" s="112">
        <f t="shared" si="1"/>
        <v>147.30031347962384</v>
      </c>
      <c r="Q15" s="113"/>
    </row>
    <row r="16" spans="1:134">
      <c r="A16" s="108"/>
      <c r="B16" s="109">
        <v>535</v>
      </c>
      <c r="C16" s="110" t="s">
        <v>31</v>
      </c>
      <c r="D16" s="111">
        <v>0</v>
      </c>
      <c r="E16" s="111">
        <v>0</v>
      </c>
      <c r="F16" s="111">
        <v>0</v>
      </c>
      <c r="G16" s="111">
        <v>0</v>
      </c>
      <c r="H16" s="111">
        <v>0</v>
      </c>
      <c r="I16" s="111">
        <v>6327692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si="6"/>
        <v>6327692</v>
      </c>
      <c r="P16" s="112">
        <f t="shared" si="1"/>
        <v>991.80125391849526</v>
      </c>
      <c r="Q16" s="113"/>
    </row>
    <row r="17" spans="1:120" ht="15.6">
      <c r="A17" s="114" t="s">
        <v>33</v>
      </c>
      <c r="B17" s="115"/>
      <c r="C17" s="116"/>
      <c r="D17" s="117">
        <f t="shared" ref="D17:N17" si="7">SUM(D18:D18)</f>
        <v>0</v>
      </c>
      <c r="E17" s="117">
        <f t="shared" si="7"/>
        <v>5122219</v>
      </c>
      <c r="F17" s="117">
        <f t="shared" si="7"/>
        <v>0</v>
      </c>
      <c r="G17" s="117">
        <f t="shared" si="7"/>
        <v>0</v>
      </c>
      <c r="H17" s="117">
        <f t="shared" si="7"/>
        <v>0</v>
      </c>
      <c r="I17" s="117">
        <f t="shared" si="7"/>
        <v>0</v>
      </c>
      <c r="J17" s="117">
        <f t="shared" si="7"/>
        <v>0</v>
      </c>
      <c r="K17" s="117">
        <f t="shared" si="7"/>
        <v>0</v>
      </c>
      <c r="L17" s="117">
        <f t="shared" si="7"/>
        <v>0</v>
      </c>
      <c r="M17" s="117">
        <f t="shared" si="7"/>
        <v>0</v>
      </c>
      <c r="N17" s="117">
        <f t="shared" si="7"/>
        <v>0</v>
      </c>
      <c r="O17" s="117">
        <f t="shared" si="6"/>
        <v>5122219</v>
      </c>
      <c r="P17" s="119">
        <f t="shared" si="1"/>
        <v>802.85564263322885</v>
      </c>
      <c r="Q17" s="120"/>
    </row>
    <row r="18" spans="1:120">
      <c r="A18" s="108"/>
      <c r="B18" s="109">
        <v>541</v>
      </c>
      <c r="C18" s="110" t="s">
        <v>34</v>
      </c>
      <c r="D18" s="111">
        <v>0</v>
      </c>
      <c r="E18" s="111">
        <v>5122219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6"/>
        <v>5122219</v>
      </c>
      <c r="P18" s="112">
        <f t="shared" si="1"/>
        <v>802.85564263322885</v>
      </c>
      <c r="Q18" s="113"/>
    </row>
    <row r="19" spans="1:120" ht="15.6">
      <c r="A19" s="114" t="s">
        <v>35</v>
      </c>
      <c r="B19" s="115"/>
      <c r="C19" s="116"/>
      <c r="D19" s="117">
        <f t="shared" ref="D19:N19" si="8">SUM(D20:D20)</f>
        <v>0</v>
      </c>
      <c r="E19" s="117">
        <f t="shared" si="8"/>
        <v>1220728</v>
      </c>
      <c r="F19" s="117">
        <f t="shared" si="8"/>
        <v>0</v>
      </c>
      <c r="G19" s="117">
        <f t="shared" si="8"/>
        <v>0</v>
      </c>
      <c r="H19" s="117">
        <f t="shared" si="8"/>
        <v>0</v>
      </c>
      <c r="I19" s="117">
        <f t="shared" si="8"/>
        <v>78847</v>
      </c>
      <c r="J19" s="117">
        <f t="shared" si="8"/>
        <v>0</v>
      </c>
      <c r="K19" s="117">
        <f t="shared" si="8"/>
        <v>0</v>
      </c>
      <c r="L19" s="117">
        <f t="shared" si="8"/>
        <v>0</v>
      </c>
      <c r="M19" s="117">
        <f t="shared" si="8"/>
        <v>0</v>
      </c>
      <c r="N19" s="117">
        <f t="shared" si="8"/>
        <v>2726503</v>
      </c>
      <c r="O19" s="117">
        <f t="shared" si="6"/>
        <v>4026078</v>
      </c>
      <c r="P19" s="119">
        <f t="shared" si="1"/>
        <v>631.04670846394981</v>
      </c>
      <c r="Q19" s="120"/>
    </row>
    <row r="20" spans="1:120">
      <c r="A20" s="121"/>
      <c r="B20" s="122">
        <v>559</v>
      </c>
      <c r="C20" s="123" t="s">
        <v>56</v>
      </c>
      <c r="D20" s="111">
        <v>0</v>
      </c>
      <c r="E20" s="111">
        <v>1220728</v>
      </c>
      <c r="F20" s="111">
        <v>0</v>
      </c>
      <c r="G20" s="111">
        <v>0</v>
      </c>
      <c r="H20" s="111">
        <v>0</v>
      </c>
      <c r="I20" s="111">
        <v>78847</v>
      </c>
      <c r="J20" s="111">
        <v>0</v>
      </c>
      <c r="K20" s="111">
        <v>0</v>
      </c>
      <c r="L20" s="111">
        <v>0</v>
      </c>
      <c r="M20" s="111">
        <v>0</v>
      </c>
      <c r="N20" s="111">
        <v>2726503</v>
      </c>
      <c r="O20" s="111">
        <f t="shared" si="6"/>
        <v>4026078</v>
      </c>
      <c r="P20" s="112">
        <f t="shared" si="1"/>
        <v>631.04670846394981</v>
      </c>
      <c r="Q20" s="113"/>
    </row>
    <row r="21" spans="1:120" ht="15.6">
      <c r="A21" s="114" t="s">
        <v>37</v>
      </c>
      <c r="B21" s="115"/>
      <c r="C21" s="116"/>
      <c r="D21" s="117">
        <f t="shared" ref="D21:N21" si="9">SUM(D22:D23)</f>
        <v>4437304</v>
      </c>
      <c r="E21" s="117">
        <f t="shared" si="9"/>
        <v>0</v>
      </c>
      <c r="F21" s="117">
        <f t="shared" si="9"/>
        <v>0</v>
      </c>
      <c r="G21" s="117">
        <f t="shared" si="9"/>
        <v>0</v>
      </c>
      <c r="H21" s="117">
        <f t="shared" si="9"/>
        <v>0</v>
      </c>
      <c r="I21" s="117">
        <f t="shared" si="9"/>
        <v>0</v>
      </c>
      <c r="J21" s="117">
        <f t="shared" si="9"/>
        <v>0</v>
      </c>
      <c r="K21" s="117">
        <f t="shared" si="9"/>
        <v>0</v>
      </c>
      <c r="L21" s="117">
        <f t="shared" si="9"/>
        <v>0</v>
      </c>
      <c r="M21" s="117">
        <f t="shared" si="9"/>
        <v>0</v>
      </c>
      <c r="N21" s="117">
        <f t="shared" si="9"/>
        <v>0</v>
      </c>
      <c r="O21" s="117">
        <f>SUM(D21:N21)</f>
        <v>4437304</v>
      </c>
      <c r="P21" s="119">
        <f t="shared" si="1"/>
        <v>695.50219435736676</v>
      </c>
      <c r="Q21" s="113"/>
    </row>
    <row r="22" spans="1:120">
      <c r="A22" s="108"/>
      <c r="B22" s="109">
        <v>572</v>
      </c>
      <c r="C22" s="110" t="s">
        <v>38</v>
      </c>
      <c r="D22" s="111">
        <v>3041330</v>
      </c>
      <c r="E22" s="111">
        <v>0</v>
      </c>
      <c r="F22" s="111">
        <v>0</v>
      </c>
      <c r="G22" s="111">
        <v>0</v>
      </c>
      <c r="H22" s="111">
        <v>0</v>
      </c>
      <c r="I22" s="111">
        <v>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6"/>
        <v>3041330</v>
      </c>
      <c r="P22" s="112">
        <f t="shared" si="1"/>
        <v>476.69749216300943</v>
      </c>
      <c r="Q22" s="113"/>
    </row>
    <row r="23" spans="1:120">
      <c r="A23" s="108"/>
      <c r="B23" s="109">
        <v>579</v>
      </c>
      <c r="C23" s="110" t="s">
        <v>39</v>
      </c>
      <c r="D23" s="111">
        <v>1395974</v>
      </c>
      <c r="E23" s="111">
        <v>0</v>
      </c>
      <c r="F23" s="111">
        <v>0</v>
      </c>
      <c r="G23" s="111">
        <v>0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6"/>
        <v>1395974</v>
      </c>
      <c r="P23" s="112">
        <f t="shared" si="1"/>
        <v>218.80470219435736</v>
      </c>
      <c r="Q23" s="113"/>
    </row>
    <row r="24" spans="1:120" ht="15.6">
      <c r="A24" s="114" t="s">
        <v>41</v>
      </c>
      <c r="B24" s="115"/>
      <c r="C24" s="116"/>
      <c r="D24" s="117">
        <f t="shared" ref="D24:N24" si="10">SUM(D25:D25)</f>
        <v>718699</v>
      </c>
      <c r="E24" s="117">
        <f t="shared" si="10"/>
        <v>1468896</v>
      </c>
      <c r="F24" s="117">
        <f t="shared" si="10"/>
        <v>0</v>
      </c>
      <c r="G24" s="117">
        <f t="shared" si="10"/>
        <v>0</v>
      </c>
      <c r="H24" s="117">
        <f t="shared" si="10"/>
        <v>0</v>
      </c>
      <c r="I24" s="117">
        <f t="shared" si="10"/>
        <v>1302985</v>
      </c>
      <c r="J24" s="117">
        <f t="shared" si="10"/>
        <v>0</v>
      </c>
      <c r="K24" s="117">
        <f t="shared" si="10"/>
        <v>0</v>
      </c>
      <c r="L24" s="117">
        <f t="shared" si="10"/>
        <v>0</v>
      </c>
      <c r="M24" s="117">
        <f t="shared" si="10"/>
        <v>0</v>
      </c>
      <c r="N24" s="117">
        <f t="shared" si="10"/>
        <v>0</v>
      </c>
      <c r="O24" s="117">
        <f>SUM(D24:N24)</f>
        <v>3490580</v>
      </c>
      <c r="P24" s="119">
        <f t="shared" si="1"/>
        <v>547.11285266457685</v>
      </c>
      <c r="Q24" s="113"/>
    </row>
    <row r="25" spans="1:120" ht="15.6" thickBot="1">
      <c r="A25" s="108"/>
      <c r="B25" s="109">
        <v>581</v>
      </c>
      <c r="C25" s="110" t="s">
        <v>89</v>
      </c>
      <c r="D25" s="111">
        <v>718699</v>
      </c>
      <c r="E25" s="111">
        <v>1468896</v>
      </c>
      <c r="F25" s="111">
        <v>0</v>
      </c>
      <c r="G25" s="111">
        <v>0</v>
      </c>
      <c r="H25" s="111">
        <v>0</v>
      </c>
      <c r="I25" s="111">
        <v>1302985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>SUM(D25:N25)</f>
        <v>3490580</v>
      </c>
      <c r="P25" s="112">
        <f t="shared" si="1"/>
        <v>547.11285266457685</v>
      </c>
      <c r="Q25" s="113"/>
    </row>
    <row r="26" spans="1:120" ht="16.2" thickBot="1">
      <c r="A26" s="124" t="s">
        <v>10</v>
      </c>
      <c r="B26" s="125"/>
      <c r="C26" s="126"/>
      <c r="D26" s="127">
        <f>SUM(D5,D9,D12,D17,D19,D21,D24)</f>
        <v>11044356</v>
      </c>
      <c r="E26" s="127">
        <f t="shared" ref="E26:N26" si="11">SUM(E5,E9,E12,E17,E19,E21,E24)</f>
        <v>8102562</v>
      </c>
      <c r="F26" s="127">
        <f t="shared" si="11"/>
        <v>0</v>
      </c>
      <c r="G26" s="127">
        <f t="shared" si="11"/>
        <v>0</v>
      </c>
      <c r="H26" s="127">
        <f t="shared" si="11"/>
        <v>0</v>
      </c>
      <c r="I26" s="127">
        <f t="shared" si="11"/>
        <v>16013523</v>
      </c>
      <c r="J26" s="127">
        <f t="shared" si="11"/>
        <v>0</v>
      </c>
      <c r="K26" s="127">
        <f t="shared" si="11"/>
        <v>98075</v>
      </c>
      <c r="L26" s="127">
        <f t="shared" si="11"/>
        <v>0</v>
      </c>
      <c r="M26" s="127">
        <f t="shared" si="11"/>
        <v>0</v>
      </c>
      <c r="N26" s="127">
        <f t="shared" si="11"/>
        <v>2726503</v>
      </c>
      <c r="O26" s="127">
        <f>SUM(D26:N26)</f>
        <v>37985019</v>
      </c>
      <c r="P26" s="128">
        <f t="shared" si="1"/>
        <v>5953.7647335423198</v>
      </c>
      <c r="Q26" s="106"/>
      <c r="R26" s="129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  <c r="BM26" s="96"/>
      <c r="BN26" s="96"/>
      <c r="BO26" s="96"/>
      <c r="BP26" s="96"/>
      <c r="BQ26" s="96"/>
      <c r="BR26" s="96"/>
      <c r="BS26" s="96"/>
      <c r="BT26" s="96"/>
      <c r="BU26" s="96"/>
      <c r="BV26" s="96"/>
      <c r="BW26" s="96"/>
      <c r="BX26" s="96"/>
      <c r="BY26" s="96"/>
      <c r="BZ26" s="96"/>
      <c r="CA26" s="96"/>
      <c r="CB26" s="96"/>
      <c r="CC26" s="96"/>
      <c r="CD26" s="96"/>
      <c r="CE26" s="96"/>
      <c r="CF26" s="96"/>
      <c r="CG26" s="96"/>
      <c r="CH26" s="96"/>
      <c r="CI26" s="96"/>
      <c r="CJ26" s="96"/>
      <c r="CK26" s="96"/>
      <c r="CL26" s="96"/>
      <c r="CM26" s="96"/>
      <c r="CN26" s="96"/>
      <c r="CO26" s="96"/>
      <c r="CP26" s="96"/>
      <c r="CQ26" s="96"/>
      <c r="CR26" s="96"/>
      <c r="CS26" s="96"/>
      <c r="CT26" s="96"/>
      <c r="CU26" s="96"/>
      <c r="CV26" s="96"/>
      <c r="CW26" s="96"/>
      <c r="CX26" s="96"/>
      <c r="CY26" s="96"/>
      <c r="CZ26" s="96"/>
      <c r="DA26" s="96"/>
      <c r="DB26" s="96"/>
      <c r="DC26" s="96"/>
      <c r="DD26" s="96"/>
      <c r="DE26" s="96"/>
      <c r="DF26" s="96"/>
      <c r="DG26" s="96"/>
      <c r="DH26" s="96"/>
      <c r="DI26" s="96"/>
      <c r="DJ26" s="96"/>
      <c r="DK26" s="96"/>
      <c r="DL26" s="96"/>
      <c r="DM26" s="96"/>
      <c r="DN26" s="96"/>
      <c r="DO26" s="96"/>
      <c r="DP26" s="96"/>
    </row>
    <row r="27" spans="1:120">
      <c r="A27" s="130"/>
      <c r="B27" s="131"/>
      <c r="C27" s="131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3"/>
    </row>
    <row r="28" spans="1:120">
      <c r="A28" s="134"/>
      <c r="B28" s="135"/>
      <c r="C28" s="135"/>
      <c r="D28" s="136"/>
      <c r="E28" s="136"/>
      <c r="F28" s="136"/>
      <c r="G28" s="136"/>
      <c r="H28" s="136"/>
      <c r="I28" s="136"/>
      <c r="J28" s="136"/>
      <c r="K28" s="136"/>
      <c r="L28" s="136"/>
      <c r="M28" s="139" t="s">
        <v>92</v>
      </c>
      <c r="N28" s="139"/>
      <c r="O28" s="139"/>
      <c r="P28" s="137">
        <v>6380</v>
      </c>
    </row>
    <row r="29" spans="1:120">
      <c r="A29" s="140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2"/>
    </row>
    <row r="30" spans="1:120" ht="15.75" customHeight="1" thickBot="1">
      <c r="A30" s="143" t="s">
        <v>47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5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0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3.4" thickBot="1">
      <c r="A2" s="169" t="s">
        <v>84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85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86</v>
      </c>
      <c r="N4" s="34" t="s">
        <v>5</v>
      </c>
      <c r="O4" s="34" t="s">
        <v>87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4" t="s">
        <v>18</v>
      </c>
      <c r="B5" s="25"/>
      <c r="C5" s="25"/>
      <c r="D5" s="26">
        <f t="shared" ref="D5:N5" si="0">SUM(D6:D8)</f>
        <v>2548972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76098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26" si="1">SUM(D5:N5)</f>
        <v>2625070</v>
      </c>
      <c r="P5" s="32">
        <f t="shared" ref="P5:P26" si="2">(O5/P$28)</f>
        <v>412.81176285579494</v>
      </c>
      <c r="Q5" s="6"/>
    </row>
    <row r="6" spans="1:134">
      <c r="A6" s="12"/>
      <c r="B6" s="44">
        <v>513</v>
      </c>
      <c r="C6" s="20" t="s">
        <v>20</v>
      </c>
      <c r="D6" s="46">
        <v>1619061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1619061</v>
      </c>
      <c r="P6" s="47">
        <f t="shared" si="2"/>
        <v>254.60937254285264</v>
      </c>
      <c r="Q6" s="9"/>
    </row>
    <row r="7" spans="1:134">
      <c r="A7" s="12"/>
      <c r="B7" s="44">
        <v>518</v>
      </c>
      <c r="C7" s="20" t="s">
        <v>59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76098</v>
      </c>
      <c r="L7" s="46">
        <v>0</v>
      </c>
      <c r="M7" s="46">
        <v>0</v>
      </c>
      <c r="N7" s="46">
        <v>0</v>
      </c>
      <c r="O7" s="46">
        <f t="shared" si="1"/>
        <v>76098</v>
      </c>
      <c r="P7" s="47">
        <f t="shared" si="2"/>
        <v>11.966975939613146</v>
      </c>
      <c r="Q7" s="9"/>
    </row>
    <row r="8" spans="1:134">
      <c r="A8" s="12"/>
      <c r="B8" s="44">
        <v>519</v>
      </c>
      <c r="C8" s="20" t="s">
        <v>22</v>
      </c>
      <c r="D8" s="46">
        <v>929911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929911</v>
      </c>
      <c r="P8" s="47">
        <f t="shared" si="2"/>
        <v>146.23541437332915</v>
      </c>
      <c r="Q8" s="9"/>
    </row>
    <row r="9" spans="1:134" ht="15.6">
      <c r="A9" s="28" t="s">
        <v>23</v>
      </c>
      <c r="B9" s="29"/>
      <c r="C9" s="30"/>
      <c r="D9" s="31">
        <f t="shared" ref="D9:N9" si="3">SUM(D10:D11)</f>
        <v>3450783</v>
      </c>
      <c r="E9" s="31">
        <f t="shared" si="3"/>
        <v>335735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31">
        <f t="shared" si="3"/>
        <v>0</v>
      </c>
      <c r="O9" s="42">
        <f t="shared" si="1"/>
        <v>3786518</v>
      </c>
      <c r="P9" s="43">
        <f t="shared" si="2"/>
        <v>595.45809089479474</v>
      </c>
      <c r="Q9" s="10"/>
    </row>
    <row r="10" spans="1:134">
      <c r="A10" s="12"/>
      <c r="B10" s="44">
        <v>521</v>
      </c>
      <c r="C10" s="20" t="s">
        <v>24</v>
      </c>
      <c r="D10" s="46">
        <v>3125965</v>
      </c>
      <c r="E10" s="46">
        <v>335735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3461700</v>
      </c>
      <c r="P10" s="47">
        <f t="shared" si="2"/>
        <v>544.37804686271431</v>
      </c>
      <c r="Q10" s="9"/>
    </row>
    <row r="11" spans="1:134">
      <c r="A11" s="12"/>
      <c r="B11" s="44">
        <v>522</v>
      </c>
      <c r="C11" s="20" t="s">
        <v>25</v>
      </c>
      <c r="D11" s="46">
        <v>324818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324818</v>
      </c>
      <c r="P11" s="47">
        <f t="shared" si="2"/>
        <v>51.080044032080515</v>
      </c>
      <c r="Q11" s="9"/>
    </row>
    <row r="12" spans="1:134" ht="15.6">
      <c r="A12" s="28" t="s">
        <v>27</v>
      </c>
      <c r="B12" s="29"/>
      <c r="C12" s="30"/>
      <c r="D12" s="31">
        <f t="shared" ref="D12:N12" si="4">SUM(D13:D16)</f>
        <v>0</v>
      </c>
      <c r="E12" s="31">
        <f t="shared" si="4"/>
        <v>0</v>
      </c>
      <c r="F12" s="31">
        <f t="shared" si="4"/>
        <v>0</v>
      </c>
      <c r="G12" s="31">
        <f t="shared" si="4"/>
        <v>0</v>
      </c>
      <c r="H12" s="31">
        <f t="shared" si="4"/>
        <v>0</v>
      </c>
      <c r="I12" s="31">
        <f t="shared" si="4"/>
        <v>15353456</v>
      </c>
      <c r="J12" s="31">
        <f t="shared" si="4"/>
        <v>0</v>
      </c>
      <c r="K12" s="31">
        <f t="shared" si="4"/>
        <v>0</v>
      </c>
      <c r="L12" s="31">
        <f t="shared" si="4"/>
        <v>0</v>
      </c>
      <c r="M12" s="31">
        <f t="shared" si="4"/>
        <v>0</v>
      </c>
      <c r="N12" s="31">
        <f t="shared" si="4"/>
        <v>0</v>
      </c>
      <c r="O12" s="42">
        <f t="shared" si="1"/>
        <v>15353456</v>
      </c>
      <c r="P12" s="43">
        <f t="shared" si="2"/>
        <v>2414.4450385280707</v>
      </c>
      <c r="Q12" s="10"/>
    </row>
    <row r="13" spans="1:134">
      <c r="A13" s="12"/>
      <c r="B13" s="44">
        <v>532</v>
      </c>
      <c r="C13" s="20" t="s">
        <v>28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2809930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2809930</v>
      </c>
      <c r="P13" s="47">
        <f t="shared" si="2"/>
        <v>441.88237144205061</v>
      </c>
      <c r="Q13" s="9"/>
    </row>
    <row r="14" spans="1:134">
      <c r="A14" s="12"/>
      <c r="B14" s="44">
        <v>533</v>
      </c>
      <c r="C14" s="20" t="s">
        <v>29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2476116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2476116</v>
      </c>
      <c r="P14" s="47">
        <f t="shared" si="2"/>
        <v>389.38763956596949</v>
      </c>
      <c r="Q14" s="9"/>
    </row>
    <row r="15" spans="1:134">
      <c r="A15" s="12"/>
      <c r="B15" s="44">
        <v>534</v>
      </c>
      <c r="C15" s="20" t="s">
        <v>30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877883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877883</v>
      </c>
      <c r="P15" s="47">
        <f t="shared" si="2"/>
        <v>138.05362478377103</v>
      </c>
      <c r="Q15" s="9"/>
    </row>
    <row r="16" spans="1:134">
      <c r="A16" s="12"/>
      <c r="B16" s="44">
        <v>536</v>
      </c>
      <c r="C16" s="20" t="s">
        <v>88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9189527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9189527</v>
      </c>
      <c r="P16" s="47">
        <f t="shared" si="2"/>
        <v>1445.1214027362794</v>
      </c>
      <c r="Q16" s="9"/>
    </row>
    <row r="17" spans="1:120" ht="15.6">
      <c r="A17" s="28" t="s">
        <v>33</v>
      </c>
      <c r="B17" s="29"/>
      <c r="C17" s="30"/>
      <c r="D17" s="31">
        <f t="shared" ref="D17:N17" si="5">SUM(D18:D18)</f>
        <v>0</v>
      </c>
      <c r="E17" s="31">
        <f t="shared" si="5"/>
        <v>2950730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5"/>
        <v>0</v>
      </c>
      <c r="O17" s="31">
        <f t="shared" si="1"/>
        <v>2950730</v>
      </c>
      <c r="P17" s="43">
        <f t="shared" si="2"/>
        <v>464.02421764428368</v>
      </c>
      <c r="Q17" s="10"/>
    </row>
    <row r="18" spans="1:120">
      <c r="A18" s="12"/>
      <c r="B18" s="44">
        <v>541</v>
      </c>
      <c r="C18" s="20" t="s">
        <v>34</v>
      </c>
      <c r="D18" s="46">
        <v>0</v>
      </c>
      <c r="E18" s="46">
        <v>2950730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2950730</v>
      </c>
      <c r="P18" s="47">
        <f t="shared" si="2"/>
        <v>464.02421764428368</v>
      </c>
      <c r="Q18" s="9"/>
    </row>
    <row r="19" spans="1:120" ht="15.6">
      <c r="A19" s="28" t="s">
        <v>35</v>
      </c>
      <c r="B19" s="29"/>
      <c r="C19" s="30"/>
      <c r="D19" s="31">
        <f t="shared" ref="D19:N19" si="6">SUM(D20:D20)</f>
        <v>0</v>
      </c>
      <c r="E19" s="31">
        <f t="shared" si="6"/>
        <v>642614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206599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6"/>
        <v>3461488</v>
      </c>
      <c r="O19" s="31">
        <f t="shared" si="1"/>
        <v>4310701</v>
      </c>
      <c r="P19" s="43">
        <f t="shared" si="2"/>
        <v>677.88976254128011</v>
      </c>
      <c r="Q19" s="10"/>
    </row>
    <row r="20" spans="1:120">
      <c r="A20" s="13"/>
      <c r="B20" s="45">
        <v>559</v>
      </c>
      <c r="C20" s="21" t="s">
        <v>56</v>
      </c>
      <c r="D20" s="46">
        <v>0</v>
      </c>
      <c r="E20" s="46">
        <v>642614</v>
      </c>
      <c r="F20" s="46">
        <v>0</v>
      </c>
      <c r="G20" s="46">
        <v>0</v>
      </c>
      <c r="H20" s="46">
        <v>0</v>
      </c>
      <c r="I20" s="46">
        <v>206599</v>
      </c>
      <c r="J20" s="46">
        <v>0</v>
      </c>
      <c r="K20" s="46">
        <v>0</v>
      </c>
      <c r="L20" s="46">
        <v>0</v>
      </c>
      <c r="M20" s="46">
        <v>0</v>
      </c>
      <c r="N20" s="46">
        <v>3461488</v>
      </c>
      <c r="O20" s="46">
        <f t="shared" si="1"/>
        <v>4310701</v>
      </c>
      <c r="P20" s="47">
        <f t="shared" si="2"/>
        <v>677.88976254128011</v>
      </c>
      <c r="Q20" s="9"/>
    </row>
    <row r="21" spans="1:120" ht="15.6">
      <c r="A21" s="28" t="s">
        <v>37</v>
      </c>
      <c r="B21" s="29"/>
      <c r="C21" s="30"/>
      <c r="D21" s="31">
        <f t="shared" ref="D21:N21" si="7">SUM(D22:D23)</f>
        <v>2681421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7"/>
        <v>0</v>
      </c>
      <c r="O21" s="31">
        <f t="shared" si="1"/>
        <v>2681421</v>
      </c>
      <c r="P21" s="43">
        <f t="shared" si="2"/>
        <v>421.673376317031</v>
      </c>
      <c r="Q21" s="9"/>
    </row>
    <row r="22" spans="1:120">
      <c r="A22" s="12"/>
      <c r="B22" s="44">
        <v>572</v>
      </c>
      <c r="C22" s="20" t="s">
        <v>38</v>
      </c>
      <c r="D22" s="46">
        <v>1519194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1519194</v>
      </c>
      <c r="P22" s="47">
        <f t="shared" si="2"/>
        <v>238.90454473973895</v>
      </c>
      <c r="Q22" s="9"/>
    </row>
    <row r="23" spans="1:120">
      <c r="A23" s="12"/>
      <c r="B23" s="44">
        <v>579</v>
      </c>
      <c r="C23" s="20" t="s">
        <v>39</v>
      </c>
      <c r="D23" s="46">
        <v>1162227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1162227</v>
      </c>
      <c r="P23" s="47">
        <f t="shared" si="2"/>
        <v>182.76883157729202</v>
      </c>
      <c r="Q23" s="9"/>
    </row>
    <row r="24" spans="1:120" ht="15.6">
      <c r="A24" s="28" t="s">
        <v>41</v>
      </c>
      <c r="B24" s="29"/>
      <c r="C24" s="30"/>
      <c r="D24" s="31">
        <f t="shared" ref="D24:N24" si="8">SUM(D25:D25)</f>
        <v>1754393</v>
      </c>
      <c r="E24" s="31">
        <f t="shared" si="8"/>
        <v>821396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1150883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8"/>
        <v>0</v>
      </c>
      <c r="O24" s="31">
        <f t="shared" si="1"/>
        <v>3726672</v>
      </c>
      <c r="P24" s="43">
        <f t="shared" si="2"/>
        <v>586.04686271426328</v>
      </c>
      <c r="Q24" s="9"/>
    </row>
    <row r="25" spans="1:120" ht="15.6" thickBot="1">
      <c r="A25" s="12"/>
      <c r="B25" s="44">
        <v>581</v>
      </c>
      <c r="C25" s="20" t="s">
        <v>89</v>
      </c>
      <c r="D25" s="46">
        <v>1754393</v>
      </c>
      <c r="E25" s="46">
        <v>821396</v>
      </c>
      <c r="F25" s="46">
        <v>0</v>
      </c>
      <c r="G25" s="46">
        <v>0</v>
      </c>
      <c r="H25" s="46">
        <v>0</v>
      </c>
      <c r="I25" s="46">
        <v>1150883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3726672</v>
      </c>
      <c r="P25" s="47">
        <f t="shared" si="2"/>
        <v>586.04686271426328</v>
      </c>
      <c r="Q25" s="9"/>
    </row>
    <row r="26" spans="1:120" ht="16.2" thickBot="1">
      <c r="A26" s="14" t="s">
        <v>10</v>
      </c>
      <c r="B26" s="23"/>
      <c r="C26" s="22"/>
      <c r="D26" s="15">
        <f>SUM(D5,D9,D12,D17,D19,D21,D24)</f>
        <v>10435569</v>
      </c>
      <c r="E26" s="15">
        <f t="shared" ref="E26:N26" si="9">SUM(E5,E9,E12,E17,E19,E21,E24)</f>
        <v>4750475</v>
      </c>
      <c r="F26" s="15">
        <f t="shared" si="9"/>
        <v>0</v>
      </c>
      <c r="G26" s="15">
        <f t="shared" si="9"/>
        <v>0</v>
      </c>
      <c r="H26" s="15">
        <f t="shared" si="9"/>
        <v>0</v>
      </c>
      <c r="I26" s="15">
        <f t="shared" si="9"/>
        <v>16710938</v>
      </c>
      <c r="J26" s="15">
        <f t="shared" si="9"/>
        <v>0</v>
      </c>
      <c r="K26" s="15">
        <f t="shared" si="9"/>
        <v>76098</v>
      </c>
      <c r="L26" s="15">
        <f t="shared" si="9"/>
        <v>0</v>
      </c>
      <c r="M26" s="15">
        <f t="shared" si="9"/>
        <v>0</v>
      </c>
      <c r="N26" s="15">
        <f t="shared" si="9"/>
        <v>3461488</v>
      </c>
      <c r="O26" s="15">
        <f t="shared" si="1"/>
        <v>35434568</v>
      </c>
      <c r="P26" s="37">
        <f t="shared" si="2"/>
        <v>5572.3491114955177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9"/>
    </row>
    <row r="28" spans="1:120">
      <c r="A28" s="38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163" t="s">
        <v>90</v>
      </c>
      <c r="N28" s="163"/>
      <c r="O28" s="163"/>
      <c r="P28" s="41">
        <v>6359</v>
      </c>
    </row>
    <row r="29" spans="1:120">
      <c r="A29" s="164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2"/>
    </row>
    <row r="30" spans="1:120" ht="15.75" customHeight="1" thickBot="1">
      <c r="A30" s="165" t="s">
        <v>47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5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C31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3.4" thickBot="1">
      <c r="A2" s="169" t="s">
        <v>82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 t="shared" ref="D5:M5" si="0">SUM(D6:D8)</f>
        <v>2584135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319851</v>
      </c>
      <c r="L5" s="26">
        <f t="shared" si="0"/>
        <v>0</v>
      </c>
      <c r="M5" s="26">
        <f t="shared" si="0"/>
        <v>0</v>
      </c>
      <c r="N5" s="27">
        <f t="shared" ref="N5:N27" si="1">SUM(D5:M5)</f>
        <v>2903986</v>
      </c>
      <c r="O5" s="32">
        <f t="shared" ref="O5:O27" si="2">(N5/O$29)</f>
        <v>491.36818950930626</v>
      </c>
      <c r="P5" s="6"/>
    </row>
    <row r="6" spans="1:133">
      <c r="A6" s="12"/>
      <c r="B6" s="44">
        <v>513</v>
      </c>
      <c r="C6" s="20" t="s">
        <v>20</v>
      </c>
      <c r="D6" s="46">
        <v>2252165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2252165</v>
      </c>
      <c r="O6" s="47">
        <f t="shared" si="2"/>
        <v>381.07698815566835</v>
      </c>
      <c r="P6" s="9"/>
    </row>
    <row r="7" spans="1:133">
      <c r="A7" s="12"/>
      <c r="B7" s="44">
        <v>515</v>
      </c>
      <c r="C7" s="20" t="s">
        <v>21</v>
      </c>
      <c r="D7" s="46">
        <v>331970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331970</v>
      </c>
      <c r="O7" s="47">
        <f t="shared" si="2"/>
        <v>56.170896785109981</v>
      </c>
      <c r="P7" s="9"/>
    </row>
    <row r="8" spans="1:133">
      <c r="A8" s="12"/>
      <c r="B8" s="44">
        <v>518</v>
      </c>
      <c r="C8" s="20" t="s">
        <v>59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319851</v>
      </c>
      <c r="L8" s="46">
        <v>0</v>
      </c>
      <c r="M8" s="46">
        <v>0</v>
      </c>
      <c r="N8" s="46">
        <f t="shared" si="1"/>
        <v>319851</v>
      </c>
      <c r="O8" s="47">
        <f t="shared" si="2"/>
        <v>54.120304568527921</v>
      </c>
      <c r="P8" s="9"/>
    </row>
    <row r="9" spans="1:133" ht="15.6">
      <c r="A9" s="28" t="s">
        <v>23</v>
      </c>
      <c r="B9" s="29"/>
      <c r="C9" s="30"/>
      <c r="D9" s="31">
        <f t="shared" ref="D9:M9" si="3">SUM(D10:D11)</f>
        <v>3338686</v>
      </c>
      <c r="E9" s="31">
        <f t="shared" si="3"/>
        <v>310303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3648989</v>
      </c>
      <c r="O9" s="43">
        <f t="shared" si="2"/>
        <v>617.42622673434857</v>
      </c>
      <c r="P9" s="10"/>
    </row>
    <row r="10" spans="1:133">
      <c r="A10" s="12"/>
      <c r="B10" s="44">
        <v>521</v>
      </c>
      <c r="C10" s="20" t="s">
        <v>24</v>
      </c>
      <c r="D10" s="46">
        <v>2959837</v>
      </c>
      <c r="E10" s="46">
        <v>310303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3270140</v>
      </c>
      <c r="O10" s="47">
        <f t="shared" si="2"/>
        <v>553.32318104906938</v>
      </c>
      <c r="P10" s="9"/>
    </row>
    <row r="11" spans="1:133">
      <c r="A11" s="12"/>
      <c r="B11" s="44">
        <v>522</v>
      </c>
      <c r="C11" s="20" t="s">
        <v>25</v>
      </c>
      <c r="D11" s="46">
        <v>378849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378849</v>
      </c>
      <c r="O11" s="47">
        <f t="shared" si="2"/>
        <v>64.103045685279184</v>
      </c>
      <c r="P11" s="9"/>
    </row>
    <row r="12" spans="1:133" ht="15.6">
      <c r="A12" s="28" t="s">
        <v>27</v>
      </c>
      <c r="B12" s="29"/>
      <c r="C12" s="30"/>
      <c r="D12" s="31">
        <f t="shared" ref="D12:M12" si="4">SUM(D13:D17)</f>
        <v>0</v>
      </c>
      <c r="E12" s="31">
        <f t="shared" si="4"/>
        <v>0</v>
      </c>
      <c r="F12" s="31">
        <f t="shared" si="4"/>
        <v>0</v>
      </c>
      <c r="G12" s="31">
        <f t="shared" si="4"/>
        <v>0</v>
      </c>
      <c r="H12" s="31">
        <f t="shared" si="4"/>
        <v>0</v>
      </c>
      <c r="I12" s="31">
        <f t="shared" si="4"/>
        <v>16269144</v>
      </c>
      <c r="J12" s="31">
        <f t="shared" si="4"/>
        <v>0</v>
      </c>
      <c r="K12" s="31">
        <f t="shared" si="4"/>
        <v>0</v>
      </c>
      <c r="L12" s="31">
        <f t="shared" si="4"/>
        <v>0</v>
      </c>
      <c r="M12" s="31">
        <f t="shared" si="4"/>
        <v>0</v>
      </c>
      <c r="N12" s="42">
        <f t="shared" si="1"/>
        <v>16269144</v>
      </c>
      <c r="O12" s="43">
        <f t="shared" si="2"/>
        <v>2752.8162436548223</v>
      </c>
      <c r="P12" s="10"/>
    </row>
    <row r="13" spans="1:133">
      <c r="A13" s="12"/>
      <c r="B13" s="44">
        <v>532</v>
      </c>
      <c r="C13" s="20" t="s">
        <v>28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2513805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2513805</v>
      </c>
      <c r="O13" s="47">
        <f t="shared" si="2"/>
        <v>425.34771573604058</v>
      </c>
      <c r="P13" s="9"/>
    </row>
    <row r="14" spans="1:133">
      <c r="A14" s="12"/>
      <c r="B14" s="44">
        <v>533</v>
      </c>
      <c r="C14" s="20" t="s">
        <v>29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2513018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2513018</v>
      </c>
      <c r="O14" s="47">
        <f t="shared" si="2"/>
        <v>425.214551607445</v>
      </c>
      <c r="P14" s="9"/>
    </row>
    <row r="15" spans="1:133">
      <c r="A15" s="12"/>
      <c r="B15" s="44">
        <v>534</v>
      </c>
      <c r="C15" s="20" t="s">
        <v>61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880359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880359</v>
      </c>
      <c r="O15" s="47">
        <f t="shared" si="2"/>
        <v>148.96091370558375</v>
      </c>
      <c r="P15" s="9"/>
    </row>
    <row r="16" spans="1:133">
      <c r="A16" s="12"/>
      <c r="B16" s="44">
        <v>536</v>
      </c>
      <c r="C16" s="20" t="s">
        <v>74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9791800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9791800</v>
      </c>
      <c r="O16" s="47">
        <f t="shared" si="2"/>
        <v>1656.818950930626</v>
      </c>
      <c r="P16" s="9"/>
    </row>
    <row r="17" spans="1:119">
      <c r="A17" s="12"/>
      <c r="B17" s="44">
        <v>538</v>
      </c>
      <c r="C17" s="20" t="s">
        <v>62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570162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570162</v>
      </c>
      <c r="O17" s="47">
        <f t="shared" si="2"/>
        <v>96.474111675126906</v>
      </c>
      <c r="P17" s="9"/>
    </row>
    <row r="18" spans="1:119" ht="15.6">
      <c r="A18" s="28" t="s">
        <v>33</v>
      </c>
      <c r="B18" s="29"/>
      <c r="C18" s="30"/>
      <c r="D18" s="31">
        <f t="shared" ref="D18:M18" si="5">SUM(D19:D19)</f>
        <v>1140702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1140702</v>
      </c>
      <c r="O18" s="43">
        <f t="shared" si="2"/>
        <v>193.01218274111676</v>
      </c>
      <c r="P18" s="10"/>
    </row>
    <row r="19" spans="1:119">
      <c r="A19" s="12"/>
      <c r="B19" s="44">
        <v>541</v>
      </c>
      <c r="C19" s="20" t="s">
        <v>63</v>
      </c>
      <c r="D19" s="46">
        <v>1140702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1140702</v>
      </c>
      <c r="O19" s="47">
        <f t="shared" si="2"/>
        <v>193.01218274111676</v>
      </c>
      <c r="P19" s="9"/>
    </row>
    <row r="20" spans="1:119" ht="15.6">
      <c r="A20" s="28" t="s">
        <v>35</v>
      </c>
      <c r="B20" s="29"/>
      <c r="C20" s="30"/>
      <c r="D20" s="31">
        <f t="shared" ref="D20:M20" si="6">SUM(D21:D21)</f>
        <v>0</v>
      </c>
      <c r="E20" s="31">
        <f t="shared" si="6"/>
        <v>1044297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249472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1885487</v>
      </c>
      <c r="N20" s="31">
        <f t="shared" si="1"/>
        <v>3179256</v>
      </c>
      <c r="O20" s="43">
        <f t="shared" si="2"/>
        <v>537.94517766497461</v>
      </c>
      <c r="P20" s="10"/>
    </row>
    <row r="21" spans="1:119">
      <c r="A21" s="13"/>
      <c r="B21" s="45">
        <v>559</v>
      </c>
      <c r="C21" s="21" t="s">
        <v>56</v>
      </c>
      <c r="D21" s="46">
        <v>0</v>
      </c>
      <c r="E21" s="46">
        <v>1044297</v>
      </c>
      <c r="F21" s="46">
        <v>0</v>
      </c>
      <c r="G21" s="46">
        <v>0</v>
      </c>
      <c r="H21" s="46">
        <v>0</v>
      </c>
      <c r="I21" s="46">
        <v>249472</v>
      </c>
      <c r="J21" s="46">
        <v>0</v>
      </c>
      <c r="K21" s="46">
        <v>0</v>
      </c>
      <c r="L21" s="46">
        <v>0</v>
      </c>
      <c r="M21" s="46">
        <v>1885487</v>
      </c>
      <c r="N21" s="46">
        <f t="shared" si="1"/>
        <v>3179256</v>
      </c>
      <c r="O21" s="47">
        <f t="shared" si="2"/>
        <v>537.94517766497461</v>
      </c>
      <c r="P21" s="9"/>
    </row>
    <row r="22" spans="1:119" ht="15.6">
      <c r="A22" s="28" t="s">
        <v>37</v>
      </c>
      <c r="B22" s="29"/>
      <c r="C22" s="30"/>
      <c r="D22" s="31">
        <f t="shared" ref="D22:M22" si="7">SUM(D23:D24)</f>
        <v>1974251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1"/>
        <v>1974251</v>
      </c>
      <c r="O22" s="43">
        <f t="shared" si="2"/>
        <v>334.05262267343488</v>
      </c>
      <c r="P22" s="9"/>
    </row>
    <row r="23" spans="1:119">
      <c r="A23" s="12"/>
      <c r="B23" s="44">
        <v>572</v>
      </c>
      <c r="C23" s="20" t="s">
        <v>64</v>
      </c>
      <c r="D23" s="46">
        <v>1271602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1271602</v>
      </c>
      <c r="O23" s="47">
        <f t="shared" si="2"/>
        <v>215.16108291032148</v>
      </c>
      <c r="P23" s="9"/>
    </row>
    <row r="24" spans="1:119">
      <c r="A24" s="12"/>
      <c r="B24" s="44">
        <v>579</v>
      </c>
      <c r="C24" s="20" t="s">
        <v>39</v>
      </c>
      <c r="D24" s="46">
        <v>702649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702649</v>
      </c>
      <c r="O24" s="47">
        <f t="shared" si="2"/>
        <v>118.89153976311337</v>
      </c>
      <c r="P24" s="9"/>
    </row>
    <row r="25" spans="1:119" ht="15.6">
      <c r="A25" s="28" t="s">
        <v>65</v>
      </c>
      <c r="B25" s="29"/>
      <c r="C25" s="30"/>
      <c r="D25" s="31">
        <f t="shared" ref="D25:M25" si="8">SUM(D26:D26)</f>
        <v>1875302</v>
      </c>
      <c r="E25" s="31">
        <f t="shared" si="8"/>
        <v>939324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1221612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1"/>
        <v>4036238</v>
      </c>
      <c r="O25" s="43">
        <f t="shared" si="2"/>
        <v>682.95059221658209</v>
      </c>
      <c r="P25" s="9"/>
    </row>
    <row r="26" spans="1:119" ht="15.6" thickBot="1">
      <c r="A26" s="12"/>
      <c r="B26" s="44">
        <v>581</v>
      </c>
      <c r="C26" s="20" t="s">
        <v>66</v>
      </c>
      <c r="D26" s="46">
        <v>1875302</v>
      </c>
      <c r="E26" s="46">
        <v>939324</v>
      </c>
      <c r="F26" s="46">
        <v>0</v>
      </c>
      <c r="G26" s="46">
        <v>0</v>
      </c>
      <c r="H26" s="46">
        <v>0</v>
      </c>
      <c r="I26" s="46">
        <v>1221612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4036238</v>
      </c>
      <c r="O26" s="47">
        <f t="shared" si="2"/>
        <v>682.95059221658209</v>
      </c>
      <c r="P26" s="9"/>
    </row>
    <row r="27" spans="1:119" ht="16.2" thickBot="1">
      <c r="A27" s="14" t="s">
        <v>10</v>
      </c>
      <c r="B27" s="23"/>
      <c r="C27" s="22"/>
      <c r="D27" s="15">
        <f>SUM(D5,D9,D12,D18,D20,D22,D25)</f>
        <v>10913076</v>
      </c>
      <c r="E27" s="15">
        <f t="shared" ref="E27:M27" si="9">SUM(E5,E9,E12,E18,E20,E22,E25)</f>
        <v>2293924</v>
      </c>
      <c r="F27" s="15">
        <f t="shared" si="9"/>
        <v>0</v>
      </c>
      <c r="G27" s="15">
        <f t="shared" si="9"/>
        <v>0</v>
      </c>
      <c r="H27" s="15">
        <f t="shared" si="9"/>
        <v>0</v>
      </c>
      <c r="I27" s="15">
        <f t="shared" si="9"/>
        <v>17740228</v>
      </c>
      <c r="J27" s="15">
        <f t="shared" si="9"/>
        <v>0</v>
      </c>
      <c r="K27" s="15">
        <f t="shared" si="9"/>
        <v>319851</v>
      </c>
      <c r="L27" s="15">
        <f t="shared" si="9"/>
        <v>0</v>
      </c>
      <c r="M27" s="15">
        <f t="shared" si="9"/>
        <v>1885487</v>
      </c>
      <c r="N27" s="15">
        <f t="shared" si="1"/>
        <v>33152566</v>
      </c>
      <c r="O27" s="37">
        <f t="shared" si="2"/>
        <v>5609.5712351945858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3" t="s">
        <v>83</v>
      </c>
      <c r="M29" s="163"/>
      <c r="N29" s="163"/>
      <c r="O29" s="41">
        <v>5910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customHeight="1" thickBot="1">
      <c r="A31" s="165" t="s">
        <v>47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1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3.4" thickBot="1">
      <c r="A2" s="169" t="s">
        <v>80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 t="shared" ref="D5:M5" si="0">SUM(D6:D8)</f>
        <v>2511643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66955</v>
      </c>
      <c r="L5" s="26">
        <f t="shared" si="0"/>
        <v>0</v>
      </c>
      <c r="M5" s="26">
        <f t="shared" si="0"/>
        <v>0</v>
      </c>
      <c r="N5" s="27">
        <f t="shared" ref="N5:N27" si="1">SUM(D5:M5)</f>
        <v>2578598</v>
      </c>
      <c r="O5" s="32">
        <f t="shared" ref="O5:O27" si="2">(N5/O$29)</f>
        <v>440.86134381945629</v>
      </c>
      <c r="P5" s="6"/>
    </row>
    <row r="6" spans="1:133">
      <c r="A6" s="12"/>
      <c r="B6" s="44">
        <v>513</v>
      </c>
      <c r="C6" s="20" t="s">
        <v>20</v>
      </c>
      <c r="D6" s="46">
        <v>2203874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2203874</v>
      </c>
      <c r="O6" s="47">
        <f t="shared" si="2"/>
        <v>376.79500769362284</v>
      </c>
      <c r="P6" s="9"/>
    </row>
    <row r="7" spans="1:133">
      <c r="A7" s="12"/>
      <c r="B7" s="44">
        <v>515</v>
      </c>
      <c r="C7" s="20" t="s">
        <v>21</v>
      </c>
      <c r="D7" s="46">
        <v>307769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307769</v>
      </c>
      <c r="O7" s="47">
        <f t="shared" si="2"/>
        <v>52.619080184646947</v>
      </c>
      <c r="P7" s="9"/>
    </row>
    <row r="8" spans="1:133">
      <c r="A8" s="12"/>
      <c r="B8" s="44">
        <v>518</v>
      </c>
      <c r="C8" s="20" t="s">
        <v>59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66955</v>
      </c>
      <c r="L8" s="46">
        <v>0</v>
      </c>
      <c r="M8" s="46">
        <v>0</v>
      </c>
      <c r="N8" s="46">
        <f t="shared" si="1"/>
        <v>66955</v>
      </c>
      <c r="O8" s="47">
        <f t="shared" si="2"/>
        <v>11.447255941186528</v>
      </c>
      <c r="P8" s="9"/>
    </row>
    <row r="9" spans="1:133" ht="15.6">
      <c r="A9" s="28" t="s">
        <v>23</v>
      </c>
      <c r="B9" s="29"/>
      <c r="C9" s="30"/>
      <c r="D9" s="31">
        <f t="shared" ref="D9:M9" si="3">SUM(D10:D11)</f>
        <v>3431166</v>
      </c>
      <c r="E9" s="31">
        <f t="shared" si="3"/>
        <v>306248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3737414</v>
      </c>
      <c r="O9" s="43">
        <f t="shared" si="2"/>
        <v>638.98341596854164</v>
      </c>
      <c r="P9" s="10"/>
    </row>
    <row r="10" spans="1:133">
      <c r="A10" s="12"/>
      <c r="B10" s="44">
        <v>521</v>
      </c>
      <c r="C10" s="20" t="s">
        <v>24</v>
      </c>
      <c r="D10" s="46">
        <v>3066350</v>
      </c>
      <c r="E10" s="46">
        <v>306248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3372598</v>
      </c>
      <c r="O10" s="47">
        <f t="shared" si="2"/>
        <v>576.6110446230125</v>
      </c>
      <c r="P10" s="9"/>
    </row>
    <row r="11" spans="1:133">
      <c r="A11" s="12"/>
      <c r="B11" s="44">
        <v>522</v>
      </c>
      <c r="C11" s="20" t="s">
        <v>25</v>
      </c>
      <c r="D11" s="46">
        <v>364816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364816</v>
      </c>
      <c r="O11" s="47">
        <f t="shared" si="2"/>
        <v>62.372371345529153</v>
      </c>
      <c r="P11" s="9"/>
    </row>
    <row r="12" spans="1:133" ht="15.6">
      <c r="A12" s="28" t="s">
        <v>27</v>
      </c>
      <c r="B12" s="29"/>
      <c r="C12" s="30"/>
      <c r="D12" s="31">
        <f t="shared" ref="D12:M12" si="4">SUM(D13:D17)</f>
        <v>0</v>
      </c>
      <c r="E12" s="31">
        <f t="shared" si="4"/>
        <v>0</v>
      </c>
      <c r="F12" s="31">
        <f t="shared" si="4"/>
        <v>0</v>
      </c>
      <c r="G12" s="31">
        <f t="shared" si="4"/>
        <v>0</v>
      </c>
      <c r="H12" s="31">
        <f t="shared" si="4"/>
        <v>0</v>
      </c>
      <c r="I12" s="31">
        <f t="shared" si="4"/>
        <v>12177215</v>
      </c>
      <c r="J12" s="31">
        <f t="shared" si="4"/>
        <v>0</v>
      </c>
      <c r="K12" s="31">
        <f t="shared" si="4"/>
        <v>0</v>
      </c>
      <c r="L12" s="31">
        <f t="shared" si="4"/>
        <v>0</v>
      </c>
      <c r="M12" s="31">
        <f t="shared" si="4"/>
        <v>0</v>
      </c>
      <c r="N12" s="42">
        <f t="shared" si="1"/>
        <v>12177215</v>
      </c>
      <c r="O12" s="43">
        <f t="shared" si="2"/>
        <v>2081.9310993332192</v>
      </c>
      <c r="P12" s="10"/>
    </row>
    <row r="13" spans="1:133">
      <c r="A13" s="12"/>
      <c r="B13" s="44">
        <v>532</v>
      </c>
      <c r="C13" s="20" t="s">
        <v>28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2444999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2444999</v>
      </c>
      <c r="O13" s="47">
        <f t="shared" si="2"/>
        <v>418.02000341938793</v>
      </c>
      <c r="P13" s="9"/>
    </row>
    <row r="14" spans="1:133">
      <c r="A14" s="12"/>
      <c r="B14" s="44">
        <v>533</v>
      </c>
      <c r="C14" s="20" t="s">
        <v>29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2295977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2295977</v>
      </c>
      <c r="O14" s="47">
        <f t="shared" si="2"/>
        <v>392.5418020174389</v>
      </c>
      <c r="P14" s="9"/>
    </row>
    <row r="15" spans="1:133">
      <c r="A15" s="12"/>
      <c r="B15" s="44">
        <v>534</v>
      </c>
      <c r="C15" s="20" t="s">
        <v>61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692374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692374</v>
      </c>
      <c r="O15" s="47">
        <f t="shared" si="2"/>
        <v>118.37476491707984</v>
      </c>
      <c r="P15" s="9"/>
    </row>
    <row r="16" spans="1:133">
      <c r="A16" s="12"/>
      <c r="B16" s="44">
        <v>536</v>
      </c>
      <c r="C16" s="20" t="s">
        <v>74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6232840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6232840</v>
      </c>
      <c r="O16" s="47">
        <f t="shared" si="2"/>
        <v>1065.6248931441271</v>
      </c>
      <c r="P16" s="9"/>
    </row>
    <row r="17" spans="1:119">
      <c r="A17" s="12"/>
      <c r="B17" s="44">
        <v>538</v>
      </c>
      <c r="C17" s="20" t="s">
        <v>62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511025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511025</v>
      </c>
      <c r="O17" s="47">
        <f t="shared" si="2"/>
        <v>87.369635835185505</v>
      </c>
      <c r="P17" s="9"/>
    </row>
    <row r="18" spans="1:119" ht="15.6">
      <c r="A18" s="28" t="s">
        <v>33</v>
      </c>
      <c r="B18" s="29"/>
      <c r="C18" s="30"/>
      <c r="D18" s="31">
        <f t="shared" ref="D18:M18" si="5">SUM(D19:D19)</f>
        <v>690542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690542</v>
      </c>
      <c r="O18" s="43">
        <f t="shared" si="2"/>
        <v>118.06154898273209</v>
      </c>
      <c r="P18" s="10"/>
    </row>
    <row r="19" spans="1:119">
      <c r="A19" s="12"/>
      <c r="B19" s="44">
        <v>541</v>
      </c>
      <c r="C19" s="20" t="s">
        <v>63</v>
      </c>
      <c r="D19" s="46">
        <v>690542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690542</v>
      </c>
      <c r="O19" s="47">
        <f t="shared" si="2"/>
        <v>118.06154898273209</v>
      </c>
      <c r="P19" s="9"/>
    </row>
    <row r="20" spans="1:119" ht="15.6">
      <c r="A20" s="28" t="s">
        <v>35</v>
      </c>
      <c r="B20" s="29"/>
      <c r="C20" s="30"/>
      <c r="D20" s="31">
        <f t="shared" ref="D20:M20" si="6">SUM(D21:D21)</f>
        <v>0</v>
      </c>
      <c r="E20" s="31">
        <f t="shared" si="6"/>
        <v>754097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2461606</v>
      </c>
      <c r="N20" s="31">
        <f t="shared" si="1"/>
        <v>3215703</v>
      </c>
      <c r="O20" s="43">
        <f t="shared" si="2"/>
        <v>549.78680116259193</v>
      </c>
      <c r="P20" s="10"/>
    </row>
    <row r="21" spans="1:119">
      <c r="A21" s="13"/>
      <c r="B21" s="45">
        <v>559</v>
      </c>
      <c r="C21" s="21" t="s">
        <v>56</v>
      </c>
      <c r="D21" s="46">
        <v>0</v>
      </c>
      <c r="E21" s="46">
        <v>754097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2461606</v>
      </c>
      <c r="N21" s="46">
        <f t="shared" si="1"/>
        <v>3215703</v>
      </c>
      <c r="O21" s="47">
        <f t="shared" si="2"/>
        <v>549.78680116259193</v>
      </c>
      <c r="P21" s="9"/>
    </row>
    <row r="22" spans="1:119" ht="15.6">
      <c r="A22" s="28" t="s">
        <v>37</v>
      </c>
      <c r="B22" s="29"/>
      <c r="C22" s="30"/>
      <c r="D22" s="31">
        <f t="shared" ref="D22:M22" si="7">SUM(D23:D24)</f>
        <v>2309612</v>
      </c>
      <c r="E22" s="31">
        <f t="shared" si="7"/>
        <v>58098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2444174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1"/>
        <v>4811884</v>
      </c>
      <c r="O22" s="43">
        <f t="shared" si="2"/>
        <v>822.68490340229096</v>
      </c>
      <c r="P22" s="9"/>
    </row>
    <row r="23" spans="1:119">
      <c r="A23" s="12"/>
      <c r="B23" s="44">
        <v>572</v>
      </c>
      <c r="C23" s="20" t="s">
        <v>64</v>
      </c>
      <c r="D23" s="46">
        <v>1131951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1131951</v>
      </c>
      <c r="O23" s="47">
        <f t="shared" si="2"/>
        <v>193.52897931270303</v>
      </c>
      <c r="P23" s="9"/>
    </row>
    <row r="24" spans="1:119">
      <c r="A24" s="12"/>
      <c r="B24" s="44">
        <v>579</v>
      </c>
      <c r="C24" s="20" t="s">
        <v>39</v>
      </c>
      <c r="D24" s="46">
        <v>1177661</v>
      </c>
      <c r="E24" s="46">
        <v>58098</v>
      </c>
      <c r="F24" s="46">
        <v>0</v>
      </c>
      <c r="G24" s="46">
        <v>0</v>
      </c>
      <c r="H24" s="46">
        <v>0</v>
      </c>
      <c r="I24" s="46">
        <v>2444174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3679933</v>
      </c>
      <c r="O24" s="47">
        <f t="shared" si="2"/>
        <v>629.15592408958798</v>
      </c>
      <c r="P24" s="9"/>
    </row>
    <row r="25" spans="1:119" ht="15.6">
      <c r="A25" s="28" t="s">
        <v>65</v>
      </c>
      <c r="B25" s="29"/>
      <c r="C25" s="30"/>
      <c r="D25" s="31">
        <f t="shared" ref="D25:M25" si="8">SUM(D26:D26)</f>
        <v>0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997595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1"/>
        <v>997595</v>
      </c>
      <c r="O25" s="43">
        <f t="shared" si="2"/>
        <v>170.55821507950077</v>
      </c>
      <c r="P25" s="9"/>
    </row>
    <row r="26" spans="1:119" ht="15.6" thickBot="1">
      <c r="A26" s="12"/>
      <c r="B26" s="44">
        <v>581</v>
      </c>
      <c r="C26" s="20" t="s">
        <v>66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997595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997595</v>
      </c>
      <c r="O26" s="47">
        <f t="shared" si="2"/>
        <v>170.55821507950077</v>
      </c>
      <c r="P26" s="9"/>
    </row>
    <row r="27" spans="1:119" ht="16.2" thickBot="1">
      <c r="A27" s="14" t="s">
        <v>10</v>
      </c>
      <c r="B27" s="23"/>
      <c r="C27" s="22"/>
      <c r="D27" s="15">
        <f>SUM(D5,D9,D12,D18,D20,D22,D25)</f>
        <v>8942963</v>
      </c>
      <c r="E27" s="15">
        <f t="shared" ref="E27:M27" si="9">SUM(E5,E9,E12,E18,E20,E22,E25)</f>
        <v>1118443</v>
      </c>
      <c r="F27" s="15">
        <f t="shared" si="9"/>
        <v>0</v>
      </c>
      <c r="G27" s="15">
        <f t="shared" si="9"/>
        <v>0</v>
      </c>
      <c r="H27" s="15">
        <f t="shared" si="9"/>
        <v>0</v>
      </c>
      <c r="I27" s="15">
        <f t="shared" si="9"/>
        <v>15618984</v>
      </c>
      <c r="J27" s="15">
        <f t="shared" si="9"/>
        <v>0</v>
      </c>
      <c r="K27" s="15">
        <f t="shared" si="9"/>
        <v>66955</v>
      </c>
      <c r="L27" s="15">
        <f t="shared" si="9"/>
        <v>0</v>
      </c>
      <c r="M27" s="15">
        <f t="shared" si="9"/>
        <v>2461606</v>
      </c>
      <c r="N27" s="15">
        <f t="shared" si="1"/>
        <v>28208951</v>
      </c>
      <c r="O27" s="37">
        <f t="shared" si="2"/>
        <v>4822.8673277483331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3" t="s">
        <v>81</v>
      </c>
      <c r="M29" s="163"/>
      <c r="N29" s="163"/>
      <c r="O29" s="41">
        <v>5849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customHeight="1" thickBot="1">
      <c r="A31" s="165" t="s">
        <v>47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1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3.4" thickBot="1">
      <c r="A2" s="169" t="s">
        <v>78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 t="shared" ref="D5:M5" si="0">SUM(D6:D8)</f>
        <v>3168844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799644</v>
      </c>
      <c r="L5" s="26">
        <f t="shared" si="0"/>
        <v>0</v>
      </c>
      <c r="M5" s="26">
        <f t="shared" si="0"/>
        <v>0</v>
      </c>
      <c r="N5" s="27">
        <f t="shared" ref="N5:N27" si="1">SUM(D5:M5)</f>
        <v>3968488</v>
      </c>
      <c r="O5" s="32">
        <f t="shared" ref="O5:O27" si="2">(N5/O$29)</f>
        <v>678.48999829030606</v>
      </c>
      <c r="P5" s="6"/>
    </row>
    <row r="6" spans="1:133">
      <c r="A6" s="12"/>
      <c r="B6" s="44">
        <v>513</v>
      </c>
      <c r="C6" s="20" t="s">
        <v>20</v>
      </c>
      <c r="D6" s="46">
        <v>2895682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2895682</v>
      </c>
      <c r="O6" s="47">
        <f t="shared" si="2"/>
        <v>495.0730039322961</v>
      </c>
      <c r="P6" s="9"/>
    </row>
    <row r="7" spans="1:133">
      <c r="A7" s="12"/>
      <c r="B7" s="44">
        <v>515</v>
      </c>
      <c r="C7" s="20" t="s">
        <v>21</v>
      </c>
      <c r="D7" s="46">
        <v>273162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273162</v>
      </c>
      <c r="O7" s="47">
        <f t="shared" si="2"/>
        <v>46.702342280731749</v>
      </c>
      <c r="P7" s="9"/>
    </row>
    <row r="8" spans="1:133">
      <c r="A8" s="12"/>
      <c r="B8" s="44">
        <v>518</v>
      </c>
      <c r="C8" s="20" t="s">
        <v>59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799644</v>
      </c>
      <c r="L8" s="46">
        <v>0</v>
      </c>
      <c r="M8" s="46">
        <v>0</v>
      </c>
      <c r="N8" s="46">
        <f t="shared" si="1"/>
        <v>799644</v>
      </c>
      <c r="O8" s="47">
        <f t="shared" si="2"/>
        <v>136.71465207727817</v>
      </c>
      <c r="P8" s="9"/>
    </row>
    <row r="9" spans="1:133" ht="15.6">
      <c r="A9" s="28" t="s">
        <v>23</v>
      </c>
      <c r="B9" s="29"/>
      <c r="C9" s="30"/>
      <c r="D9" s="31">
        <f t="shared" ref="D9:M9" si="3">SUM(D10:D11)</f>
        <v>3548267</v>
      </c>
      <c r="E9" s="31">
        <f t="shared" si="3"/>
        <v>300639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3848906</v>
      </c>
      <c r="O9" s="43">
        <f t="shared" si="2"/>
        <v>658.04513592067019</v>
      </c>
      <c r="P9" s="10"/>
    </row>
    <row r="10" spans="1:133">
      <c r="A10" s="12"/>
      <c r="B10" s="44">
        <v>521</v>
      </c>
      <c r="C10" s="20" t="s">
        <v>24</v>
      </c>
      <c r="D10" s="46">
        <v>2767618</v>
      </c>
      <c r="E10" s="46">
        <v>300639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3068257</v>
      </c>
      <c r="O10" s="47">
        <f t="shared" si="2"/>
        <v>524.57804752949221</v>
      </c>
      <c r="P10" s="9"/>
    </row>
    <row r="11" spans="1:133">
      <c r="A11" s="12"/>
      <c r="B11" s="44">
        <v>522</v>
      </c>
      <c r="C11" s="20" t="s">
        <v>25</v>
      </c>
      <c r="D11" s="46">
        <v>780649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780649</v>
      </c>
      <c r="O11" s="47">
        <f t="shared" si="2"/>
        <v>133.46708839117798</v>
      </c>
      <c r="P11" s="9"/>
    </row>
    <row r="12" spans="1:133" ht="15.6">
      <c r="A12" s="28" t="s">
        <v>27</v>
      </c>
      <c r="B12" s="29"/>
      <c r="C12" s="30"/>
      <c r="D12" s="31">
        <f t="shared" ref="D12:M12" si="4">SUM(D13:D17)</f>
        <v>0</v>
      </c>
      <c r="E12" s="31">
        <f t="shared" si="4"/>
        <v>0</v>
      </c>
      <c r="F12" s="31">
        <f t="shared" si="4"/>
        <v>0</v>
      </c>
      <c r="G12" s="31">
        <f t="shared" si="4"/>
        <v>0</v>
      </c>
      <c r="H12" s="31">
        <f t="shared" si="4"/>
        <v>0</v>
      </c>
      <c r="I12" s="31">
        <f t="shared" si="4"/>
        <v>12066551</v>
      </c>
      <c r="J12" s="31">
        <f t="shared" si="4"/>
        <v>0</v>
      </c>
      <c r="K12" s="31">
        <f t="shared" si="4"/>
        <v>0</v>
      </c>
      <c r="L12" s="31">
        <f t="shared" si="4"/>
        <v>0</v>
      </c>
      <c r="M12" s="31">
        <f t="shared" si="4"/>
        <v>0</v>
      </c>
      <c r="N12" s="42">
        <f t="shared" si="1"/>
        <v>12066551</v>
      </c>
      <c r="O12" s="43">
        <f t="shared" si="2"/>
        <v>2063.0109420413746</v>
      </c>
      <c r="P12" s="10"/>
    </row>
    <row r="13" spans="1:133">
      <c r="A13" s="12"/>
      <c r="B13" s="44">
        <v>532</v>
      </c>
      <c r="C13" s="20" t="s">
        <v>28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2864895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2864895</v>
      </c>
      <c r="O13" s="47">
        <f t="shared" si="2"/>
        <v>489.80936912292702</v>
      </c>
      <c r="P13" s="9"/>
    </row>
    <row r="14" spans="1:133">
      <c r="A14" s="12"/>
      <c r="B14" s="44">
        <v>533</v>
      </c>
      <c r="C14" s="20" t="s">
        <v>29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2128291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2128291</v>
      </c>
      <c r="O14" s="47">
        <f t="shared" si="2"/>
        <v>363.87262779962384</v>
      </c>
      <c r="P14" s="9"/>
    </row>
    <row r="15" spans="1:133">
      <c r="A15" s="12"/>
      <c r="B15" s="44">
        <v>534</v>
      </c>
      <c r="C15" s="20" t="s">
        <v>61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648270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648270</v>
      </c>
      <c r="O15" s="47">
        <f t="shared" si="2"/>
        <v>110.83433065481279</v>
      </c>
      <c r="P15" s="9"/>
    </row>
    <row r="16" spans="1:133">
      <c r="A16" s="12"/>
      <c r="B16" s="44">
        <v>536</v>
      </c>
      <c r="C16" s="20" t="s">
        <v>74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5901517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5901517</v>
      </c>
      <c r="O16" s="47">
        <f t="shared" si="2"/>
        <v>1008.9787997948367</v>
      </c>
      <c r="P16" s="9"/>
    </row>
    <row r="17" spans="1:119">
      <c r="A17" s="12"/>
      <c r="B17" s="44">
        <v>538</v>
      </c>
      <c r="C17" s="20" t="s">
        <v>62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523578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523578</v>
      </c>
      <c r="O17" s="47">
        <f t="shared" si="2"/>
        <v>89.515814669174219</v>
      </c>
      <c r="P17" s="9"/>
    </row>
    <row r="18" spans="1:119" ht="15.6">
      <c r="A18" s="28" t="s">
        <v>33</v>
      </c>
      <c r="B18" s="29"/>
      <c r="C18" s="30"/>
      <c r="D18" s="31">
        <f t="shared" ref="D18:M18" si="5">SUM(D19:D19)</f>
        <v>486002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486002</v>
      </c>
      <c r="O18" s="43">
        <f t="shared" si="2"/>
        <v>83.091468627115745</v>
      </c>
      <c r="P18" s="10"/>
    </row>
    <row r="19" spans="1:119">
      <c r="A19" s="12"/>
      <c r="B19" s="44">
        <v>541</v>
      </c>
      <c r="C19" s="20" t="s">
        <v>63</v>
      </c>
      <c r="D19" s="46">
        <v>486002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486002</v>
      </c>
      <c r="O19" s="47">
        <f t="shared" si="2"/>
        <v>83.091468627115745</v>
      </c>
      <c r="P19" s="9"/>
    </row>
    <row r="20" spans="1:119" ht="15.6">
      <c r="A20" s="28" t="s">
        <v>35</v>
      </c>
      <c r="B20" s="29"/>
      <c r="C20" s="30"/>
      <c r="D20" s="31">
        <f t="shared" ref="D20:M20" si="6">SUM(D21:D21)</f>
        <v>0</v>
      </c>
      <c r="E20" s="31">
        <f t="shared" si="6"/>
        <v>367566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7531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1776756</v>
      </c>
      <c r="N20" s="31">
        <f t="shared" si="1"/>
        <v>2151853</v>
      </c>
      <c r="O20" s="43">
        <f t="shared" si="2"/>
        <v>367.90100871943923</v>
      </c>
      <c r="P20" s="10"/>
    </row>
    <row r="21" spans="1:119">
      <c r="A21" s="13"/>
      <c r="B21" s="45">
        <v>559</v>
      </c>
      <c r="C21" s="21" t="s">
        <v>56</v>
      </c>
      <c r="D21" s="46">
        <v>0</v>
      </c>
      <c r="E21" s="46">
        <v>367566</v>
      </c>
      <c r="F21" s="46">
        <v>0</v>
      </c>
      <c r="G21" s="46">
        <v>0</v>
      </c>
      <c r="H21" s="46">
        <v>0</v>
      </c>
      <c r="I21" s="46">
        <v>7531</v>
      </c>
      <c r="J21" s="46">
        <v>0</v>
      </c>
      <c r="K21" s="46">
        <v>0</v>
      </c>
      <c r="L21" s="46">
        <v>0</v>
      </c>
      <c r="M21" s="46">
        <v>1776756</v>
      </c>
      <c r="N21" s="46">
        <f t="shared" si="1"/>
        <v>2151853</v>
      </c>
      <c r="O21" s="47">
        <f t="shared" si="2"/>
        <v>367.90100871943923</v>
      </c>
      <c r="P21" s="9"/>
    </row>
    <row r="22" spans="1:119" ht="15.6">
      <c r="A22" s="28" t="s">
        <v>37</v>
      </c>
      <c r="B22" s="29"/>
      <c r="C22" s="30"/>
      <c r="D22" s="31">
        <f t="shared" ref="D22:M22" si="7">SUM(D23:D24)</f>
        <v>2691779</v>
      </c>
      <c r="E22" s="31">
        <f t="shared" si="7"/>
        <v>50438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3341503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1"/>
        <v>6083720</v>
      </c>
      <c r="O22" s="43">
        <f t="shared" si="2"/>
        <v>1040.1299367413233</v>
      </c>
      <c r="P22" s="9"/>
    </row>
    <row r="23" spans="1:119">
      <c r="A23" s="12"/>
      <c r="B23" s="44">
        <v>572</v>
      </c>
      <c r="C23" s="20" t="s">
        <v>64</v>
      </c>
      <c r="D23" s="46">
        <v>1812443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1812443</v>
      </c>
      <c r="O23" s="47">
        <f t="shared" si="2"/>
        <v>309.87228586083091</v>
      </c>
      <c r="P23" s="9"/>
    </row>
    <row r="24" spans="1:119">
      <c r="A24" s="12"/>
      <c r="B24" s="44">
        <v>579</v>
      </c>
      <c r="C24" s="20" t="s">
        <v>39</v>
      </c>
      <c r="D24" s="46">
        <v>879336</v>
      </c>
      <c r="E24" s="46">
        <v>50438</v>
      </c>
      <c r="F24" s="46">
        <v>0</v>
      </c>
      <c r="G24" s="46">
        <v>0</v>
      </c>
      <c r="H24" s="46">
        <v>0</v>
      </c>
      <c r="I24" s="46">
        <v>3341503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4271277</v>
      </c>
      <c r="O24" s="47">
        <f t="shared" si="2"/>
        <v>730.25765088049241</v>
      </c>
      <c r="P24" s="9"/>
    </row>
    <row r="25" spans="1:119" ht="15.6">
      <c r="A25" s="28" t="s">
        <v>65</v>
      </c>
      <c r="B25" s="29"/>
      <c r="C25" s="30"/>
      <c r="D25" s="31">
        <f t="shared" ref="D25:M25" si="8">SUM(D26:D26)</f>
        <v>0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872527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1"/>
        <v>872527</v>
      </c>
      <c r="O25" s="43">
        <f t="shared" si="2"/>
        <v>149.17541460078647</v>
      </c>
      <c r="P25" s="9"/>
    </row>
    <row r="26" spans="1:119" ht="15.6" thickBot="1">
      <c r="A26" s="12"/>
      <c r="B26" s="44">
        <v>581</v>
      </c>
      <c r="C26" s="20" t="s">
        <v>66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872527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872527</v>
      </c>
      <c r="O26" s="47">
        <f t="shared" si="2"/>
        <v>149.17541460078647</v>
      </c>
      <c r="P26" s="9"/>
    </row>
    <row r="27" spans="1:119" ht="16.2" thickBot="1">
      <c r="A27" s="14" t="s">
        <v>10</v>
      </c>
      <c r="B27" s="23"/>
      <c r="C27" s="22"/>
      <c r="D27" s="15">
        <f>SUM(D5,D9,D12,D18,D20,D22,D25)</f>
        <v>9894892</v>
      </c>
      <c r="E27" s="15">
        <f t="shared" ref="E27:M27" si="9">SUM(E5,E9,E12,E18,E20,E22,E25)</f>
        <v>718643</v>
      </c>
      <c r="F27" s="15">
        <f t="shared" si="9"/>
        <v>0</v>
      </c>
      <c r="G27" s="15">
        <f t="shared" si="9"/>
        <v>0</v>
      </c>
      <c r="H27" s="15">
        <f t="shared" si="9"/>
        <v>0</v>
      </c>
      <c r="I27" s="15">
        <f t="shared" si="9"/>
        <v>16288112</v>
      </c>
      <c r="J27" s="15">
        <f t="shared" si="9"/>
        <v>0</v>
      </c>
      <c r="K27" s="15">
        <f t="shared" si="9"/>
        <v>799644</v>
      </c>
      <c r="L27" s="15">
        <f t="shared" si="9"/>
        <v>0</v>
      </c>
      <c r="M27" s="15">
        <f t="shared" si="9"/>
        <v>1776756</v>
      </c>
      <c r="N27" s="15">
        <f t="shared" si="1"/>
        <v>29478047</v>
      </c>
      <c r="O27" s="37">
        <f t="shared" si="2"/>
        <v>5039.8439049410154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3" t="s">
        <v>79</v>
      </c>
      <c r="M29" s="163"/>
      <c r="N29" s="163"/>
      <c r="O29" s="41">
        <v>5849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customHeight="1" thickBot="1">
      <c r="A31" s="165" t="s">
        <v>47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1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3.4" thickBot="1">
      <c r="A2" s="169" t="s">
        <v>76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 t="shared" ref="D5:M5" si="0">SUM(D6:D8)</f>
        <v>2508970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62123</v>
      </c>
      <c r="L5" s="26">
        <f t="shared" si="0"/>
        <v>0</v>
      </c>
      <c r="M5" s="26">
        <f t="shared" si="0"/>
        <v>0</v>
      </c>
      <c r="N5" s="27">
        <f t="shared" ref="N5:N27" si="1">SUM(D5:M5)</f>
        <v>2571093</v>
      </c>
      <c r="O5" s="32">
        <f t="shared" ref="O5:O27" si="2">(N5/O$29)</f>
        <v>440.4064748201439</v>
      </c>
      <c r="P5" s="6"/>
    </row>
    <row r="6" spans="1:133">
      <c r="A6" s="12"/>
      <c r="B6" s="44">
        <v>513</v>
      </c>
      <c r="C6" s="20" t="s">
        <v>20</v>
      </c>
      <c r="D6" s="46">
        <v>2273042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2273042</v>
      </c>
      <c r="O6" s="47">
        <f t="shared" si="2"/>
        <v>389.3528605686879</v>
      </c>
      <c r="P6" s="9"/>
    </row>
    <row r="7" spans="1:133">
      <c r="A7" s="12"/>
      <c r="B7" s="44">
        <v>515</v>
      </c>
      <c r="C7" s="20" t="s">
        <v>21</v>
      </c>
      <c r="D7" s="46">
        <v>235928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235928</v>
      </c>
      <c r="O7" s="47">
        <f t="shared" si="2"/>
        <v>40.412470023980816</v>
      </c>
      <c r="P7" s="9"/>
    </row>
    <row r="8" spans="1:133">
      <c r="A8" s="12"/>
      <c r="B8" s="44">
        <v>518</v>
      </c>
      <c r="C8" s="20" t="s">
        <v>59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62123</v>
      </c>
      <c r="L8" s="46">
        <v>0</v>
      </c>
      <c r="M8" s="46">
        <v>0</v>
      </c>
      <c r="N8" s="46">
        <f t="shared" si="1"/>
        <v>62123</v>
      </c>
      <c r="O8" s="47">
        <f t="shared" si="2"/>
        <v>10.641144227475163</v>
      </c>
      <c r="P8" s="9"/>
    </row>
    <row r="9" spans="1:133" ht="15.6">
      <c r="A9" s="28" t="s">
        <v>23</v>
      </c>
      <c r="B9" s="29"/>
      <c r="C9" s="30"/>
      <c r="D9" s="31">
        <f t="shared" ref="D9:M9" si="3">SUM(D10:D11)</f>
        <v>2911898</v>
      </c>
      <c r="E9" s="31">
        <f t="shared" si="3"/>
        <v>328168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3240066</v>
      </c>
      <c r="O9" s="43">
        <f t="shared" si="2"/>
        <v>554.99588900308322</v>
      </c>
      <c r="P9" s="10"/>
    </row>
    <row r="10" spans="1:133">
      <c r="A10" s="12"/>
      <c r="B10" s="44">
        <v>521</v>
      </c>
      <c r="C10" s="20" t="s">
        <v>24</v>
      </c>
      <c r="D10" s="46">
        <v>2549211</v>
      </c>
      <c r="E10" s="46">
        <v>328168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2877379</v>
      </c>
      <c r="O10" s="47">
        <f t="shared" si="2"/>
        <v>492.87067488866052</v>
      </c>
      <c r="P10" s="9"/>
    </row>
    <row r="11" spans="1:133">
      <c r="A11" s="12"/>
      <c r="B11" s="44">
        <v>522</v>
      </c>
      <c r="C11" s="20" t="s">
        <v>25</v>
      </c>
      <c r="D11" s="46">
        <v>362687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362687</v>
      </c>
      <c r="O11" s="47">
        <f t="shared" si="2"/>
        <v>62.125214114422747</v>
      </c>
      <c r="P11" s="9"/>
    </row>
    <row r="12" spans="1:133" ht="15.6">
      <c r="A12" s="28" t="s">
        <v>27</v>
      </c>
      <c r="B12" s="29"/>
      <c r="C12" s="30"/>
      <c r="D12" s="31">
        <f t="shared" ref="D12:M12" si="4">SUM(D13:D17)</f>
        <v>0</v>
      </c>
      <c r="E12" s="31">
        <f t="shared" si="4"/>
        <v>0</v>
      </c>
      <c r="F12" s="31">
        <f t="shared" si="4"/>
        <v>0</v>
      </c>
      <c r="G12" s="31">
        <f t="shared" si="4"/>
        <v>0</v>
      </c>
      <c r="H12" s="31">
        <f t="shared" si="4"/>
        <v>0</v>
      </c>
      <c r="I12" s="31">
        <f t="shared" si="4"/>
        <v>11623771</v>
      </c>
      <c r="J12" s="31">
        <f t="shared" si="4"/>
        <v>0</v>
      </c>
      <c r="K12" s="31">
        <f t="shared" si="4"/>
        <v>0</v>
      </c>
      <c r="L12" s="31">
        <f t="shared" si="4"/>
        <v>0</v>
      </c>
      <c r="M12" s="31">
        <f t="shared" si="4"/>
        <v>0</v>
      </c>
      <c r="N12" s="42">
        <f t="shared" si="1"/>
        <v>11623771</v>
      </c>
      <c r="O12" s="43">
        <f t="shared" si="2"/>
        <v>1991.0536142514559</v>
      </c>
      <c r="P12" s="10"/>
    </row>
    <row r="13" spans="1:133">
      <c r="A13" s="12"/>
      <c r="B13" s="44">
        <v>532</v>
      </c>
      <c r="C13" s="20" t="s">
        <v>28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2288516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2288516</v>
      </c>
      <c r="O13" s="47">
        <f t="shared" si="2"/>
        <v>392.00342583076394</v>
      </c>
      <c r="P13" s="9"/>
    </row>
    <row r="14" spans="1:133">
      <c r="A14" s="12"/>
      <c r="B14" s="44">
        <v>533</v>
      </c>
      <c r="C14" s="20" t="s">
        <v>29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2210310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2210310</v>
      </c>
      <c r="O14" s="47">
        <f t="shared" si="2"/>
        <v>378.60739979445015</v>
      </c>
      <c r="P14" s="9"/>
    </row>
    <row r="15" spans="1:133">
      <c r="A15" s="12"/>
      <c r="B15" s="44">
        <v>534</v>
      </c>
      <c r="C15" s="20" t="s">
        <v>61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611097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611097</v>
      </c>
      <c r="O15" s="47">
        <f t="shared" si="2"/>
        <v>104.67574511819116</v>
      </c>
      <c r="P15" s="9"/>
    </row>
    <row r="16" spans="1:133">
      <c r="A16" s="12"/>
      <c r="B16" s="44">
        <v>536</v>
      </c>
      <c r="C16" s="20" t="s">
        <v>74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6065008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6065008</v>
      </c>
      <c r="O16" s="47">
        <f t="shared" si="2"/>
        <v>1038.8845495032544</v>
      </c>
      <c r="P16" s="9"/>
    </row>
    <row r="17" spans="1:119">
      <c r="A17" s="12"/>
      <c r="B17" s="44">
        <v>538</v>
      </c>
      <c r="C17" s="20" t="s">
        <v>62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448840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448840</v>
      </c>
      <c r="O17" s="47">
        <f t="shared" si="2"/>
        <v>76.882494004796158</v>
      </c>
      <c r="P17" s="9"/>
    </row>
    <row r="18" spans="1:119" ht="15.6">
      <c r="A18" s="28" t="s">
        <v>33</v>
      </c>
      <c r="B18" s="29"/>
      <c r="C18" s="30"/>
      <c r="D18" s="31">
        <f t="shared" ref="D18:M18" si="5">SUM(D19:D19)</f>
        <v>970278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970278</v>
      </c>
      <c r="O18" s="43">
        <f t="shared" si="2"/>
        <v>166.20041109969168</v>
      </c>
      <c r="P18" s="10"/>
    </row>
    <row r="19" spans="1:119">
      <c r="A19" s="12"/>
      <c r="B19" s="44">
        <v>541</v>
      </c>
      <c r="C19" s="20" t="s">
        <v>63</v>
      </c>
      <c r="D19" s="46">
        <v>970278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970278</v>
      </c>
      <c r="O19" s="47">
        <f t="shared" si="2"/>
        <v>166.20041109969168</v>
      </c>
      <c r="P19" s="9"/>
    </row>
    <row r="20" spans="1:119" ht="15.6">
      <c r="A20" s="28" t="s">
        <v>35</v>
      </c>
      <c r="B20" s="29"/>
      <c r="C20" s="30"/>
      <c r="D20" s="31">
        <f t="shared" ref="D20:M20" si="6">SUM(D21:D21)</f>
        <v>0</v>
      </c>
      <c r="E20" s="31">
        <f t="shared" si="6"/>
        <v>252779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423343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1559490</v>
      </c>
      <c r="N20" s="31">
        <f t="shared" si="1"/>
        <v>2235612</v>
      </c>
      <c r="O20" s="43">
        <f t="shared" si="2"/>
        <v>382.94141829393629</v>
      </c>
      <c r="P20" s="10"/>
    </row>
    <row r="21" spans="1:119">
      <c r="A21" s="13"/>
      <c r="B21" s="45">
        <v>559</v>
      </c>
      <c r="C21" s="21" t="s">
        <v>56</v>
      </c>
      <c r="D21" s="46">
        <v>0</v>
      </c>
      <c r="E21" s="46">
        <v>252779</v>
      </c>
      <c r="F21" s="46">
        <v>0</v>
      </c>
      <c r="G21" s="46">
        <v>0</v>
      </c>
      <c r="H21" s="46">
        <v>0</v>
      </c>
      <c r="I21" s="46">
        <v>423343</v>
      </c>
      <c r="J21" s="46">
        <v>0</v>
      </c>
      <c r="K21" s="46">
        <v>0</v>
      </c>
      <c r="L21" s="46">
        <v>0</v>
      </c>
      <c r="M21" s="46">
        <v>1559490</v>
      </c>
      <c r="N21" s="46">
        <f t="shared" si="1"/>
        <v>2235612</v>
      </c>
      <c r="O21" s="47">
        <f t="shared" si="2"/>
        <v>382.94141829393629</v>
      </c>
      <c r="P21" s="9"/>
    </row>
    <row r="22" spans="1:119" ht="15.6">
      <c r="A22" s="28" t="s">
        <v>37</v>
      </c>
      <c r="B22" s="29"/>
      <c r="C22" s="30"/>
      <c r="D22" s="31">
        <f t="shared" ref="D22:M22" si="7">SUM(D23:D24)</f>
        <v>2080710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1338998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1"/>
        <v>3419708</v>
      </c>
      <c r="O22" s="43">
        <f t="shared" si="2"/>
        <v>585.76704350805073</v>
      </c>
      <c r="P22" s="9"/>
    </row>
    <row r="23" spans="1:119">
      <c r="A23" s="12"/>
      <c r="B23" s="44">
        <v>572</v>
      </c>
      <c r="C23" s="20" t="s">
        <v>64</v>
      </c>
      <c r="D23" s="46">
        <v>1275962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1275962</v>
      </c>
      <c r="O23" s="47">
        <f t="shared" si="2"/>
        <v>218.56149366221308</v>
      </c>
      <c r="P23" s="9"/>
    </row>
    <row r="24" spans="1:119">
      <c r="A24" s="12"/>
      <c r="B24" s="44">
        <v>579</v>
      </c>
      <c r="C24" s="20" t="s">
        <v>39</v>
      </c>
      <c r="D24" s="46">
        <v>804748</v>
      </c>
      <c r="E24" s="46">
        <v>0</v>
      </c>
      <c r="F24" s="46">
        <v>0</v>
      </c>
      <c r="G24" s="46">
        <v>0</v>
      </c>
      <c r="H24" s="46">
        <v>0</v>
      </c>
      <c r="I24" s="46">
        <v>1338998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2143746</v>
      </c>
      <c r="O24" s="47">
        <f t="shared" si="2"/>
        <v>367.2055498458376</v>
      </c>
      <c r="P24" s="9"/>
    </row>
    <row r="25" spans="1:119" ht="15.6">
      <c r="A25" s="28" t="s">
        <v>65</v>
      </c>
      <c r="B25" s="29"/>
      <c r="C25" s="30"/>
      <c r="D25" s="31">
        <f t="shared" ref="D25:M25" si="8">SUM(D26:D26)</f>
        <v>400000</v>
      </c>
      <c r="E25" s="31">
        <f t="shared" si="8"/>
        <v>1102241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2329708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1"/>
        <v>3831949</v>
      </c>
      <c r="O25" s="43">
        <f t="shared" si="2"/>
        <v>656.38043850633778</v>
      </c>
      <c r="P25" s="9"/>
    </row>
    <row r="26" spans="1:119" ht="15.6" thickBot="1">
      <c r="A26" s="12"/>
      <c r="B26" s="44">
        <v>581</v>
      </c>
      <c r="C26" s="20" t="s">
        <v>66</v>
      </c>
      <c r="D26" s="46">
        <v>400000</v>
      </c>
      <c r="E26" s="46">
        <v>1102241</v>
      </c>
      <c r="F26" s="46">
        <v>0</v>
      </c>
      <c r="G26" s="46">
        <v>0</v>
      </c>
      <c r="H26" s="46">
        <v>0</v>
      </c>
      <c r="I26" s="46">
        <v>2329708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3831949</v>
      </c>
      <c r="O26" s="47">
        <f t="shared" si="2"/>
        <v>656.38043850633778</v>
      </c>
      <c r="P26" s="9"/>
    </row>
    <row r="27" spans="1:119" ht="16.2" thickBot="1">
      <c r="A27" s="14" t="s">
        <v>10</v>
      </c>
      <c r="B27" s="23"/>
      <c r="C27" s="22"/>
      <c r="D27" s="15">
        <f>SUM(D5,D9,D12,D18,D20,D22,D25)</f>
        <v>8871856</v>
      </c>
      <c r="E27" s="15">
        <f t="shared" ref="E27:M27" si="9">SUM(E5,E9,E12,E18,E20,E22,E25)</f>
        <v>1683188</v>
      </c>
      <c r="F27" s="15">
        <f t="shared" si="9"/>
        <v>0</v>
      </c>
      <c r="G27" s="15">
        <f t="shared" si="9"/>
        <v>0</v>
      </c>
      <c r="H27" s="15">
        <f t="shared" si="9"/>
        <v>0</v>
      </c>
      <c r="I27" s="15">
        <f t="shared" si="9"/>
        <v>15715820</v>
      </c>
      <c r="J27" s="15">
        <f t="shared" si="9"/>
        <v>0</v>
      </c>
      <c r="K27" s="15">
        <f t="shared" si="9"/>
        <v>62123</v>
      </c>
      <c r="L27" s="15">
        <f t="shared" si="9"/>
        <v>0</v>
      </c>
      <c r="M27" s="15">
        <f t="shared" si="9"/>
        <v>1559490</v>
      </c>
      <c r="N27" s="15">
        <f t="shared" si="1"/>
        <v>27892477</v>
      </c>
      <c r="O27" s="37">
        <f t="shared" si="2"/>
        <v>4777.7452894826993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3" t="s">
        <v>77</v>
      </c>
      <c r="M29" s="163"/>
      <c r="N29" s="163"/>
      <c r="O29" s="41">
        <v>5838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customHeight="1" thickBot="1">
      <c r="A31" s="165" t="s">
        <v>47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1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3.4" thickBot="1">
      <c r="A2" s="169" t="s">
        <v>73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 t="shared" ref="D5:M5" si="0">SUM(D6:D8)</f>
        <v>2184492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319608</v>
      </c>
      <c r="L5" s="26">
        <f t="shared" si="0"/>
        <v>0</v>
      </c>
      <c r="M5" s="26">
        <f t="shared" si="0"/>
        <v>0</v>
      </c>
      <c r="N5" s="27">
        <f t="shared" ref="N5:N27" si="1">SUM(D5:M5)</f>
        <v>2504100</v>
      </c>
      <c r="O5" s="32">
        <f t="shared" ref="O5:O27" si="2">(N5/O$29)</f>
        <v>430.40563767617738</v>
      </c>
      <c r="P5" s="6"/>
    </row>
    <row r="6" spans="1:133">
      <c r="A6" s="12"/>
      <c r="B6" s="44">
        <v>513</v>
      </c>
      <c r="C6" s="20" t="s">
        <v>20</v>
      </c>
      <c r="D6" s="46">
        <v>1964460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1964460</v>
      </c>
      <c r="O6" s="47">
        <f t="shared" si="2"/>
        <v>337.6521141285665</v>
      </c>
      <c r="P6" s="9"/>
    </row>
    <row r="7" spans="1:133">
      <c r="A7" s="12"/>
      <c r="B7" s="44">
        <v>515</v>
      </c>
      <c r="C7" s="20" t="s">
        <v>21</v>
      </c>
      <c r="D7" s="46">
        <v>220032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220032</v>
      </c>
      <c r="O7" s="47">
        <f t="shared" si="2"/>
        <v>37.819181849432795</v>
      </c>
      <c r="P7" s="9"/>
    </row>
    <row r="8" spans="1:133">
      <c r="A8" s="12"/>
      <c r="B8" s="44">
        <v>518</v>
      </c>
      <c r="C8" s="20" t="s">
        <v>59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319608</v>
      </c>
      <c r="L8" s="46">
        <v>0</v>
      </c>
      <c r="M8" s="46">
        <v>0</v>
      </c>
      <c r="N8" s="46">
        <f t="shared" si="1"/>
        <v>319608</v>
      </c>
      <c r="O8" s="47">
        <f t="shared" si="2"/>
        <v>54.934341698178066</v>
      </c>
      <c r="P8" s="9"/>
    </row>
    <row r="9" spans="1:133" ht="15.6">
      <c r="A9" s="28" t="s">
        <v>23</v>
      </c>
      <c r="B9" s="29"/>
      <c r="C9" s="30"/>
      <c r="D9" s="31">
        <f t="shared" ref="D9:M9" si="3">SUM(D10:D12)</f>
        <v>2865651</v>
      </c>
      <c r="E9" s="31">
        <f t="shared" si="3"/>
        <v>808263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3673914</v>
      </c>
      <c r="O9" s="43">
        <f t="shared" si="2"/>
        <v>631.473702303197</v>
      </c>
      <c r="P9" s="10"/>
    </row>
    <row r="10" spans="1:133">
      <c r="A10" s="12"/>
      <c r="B10" s="44">
        <v>521</v>
      </c>
      <c r="C10" s="20" t="s">
        <v>24</v>
      </c>
      <c r="D10" s="46">
        <v>2510305</v>
      </c>
      <c r="E10" s="46">
        <v>808263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3318568</v>
      </c>
      <c r="O10" s="47">
        <f t="shared" si="2"/>
        <v>570.39669989687172</v>
      </c>
      <c r="P10" s="9"/>
    </row>
    <row r="11" spans="1:133">
      <c r="A11" s="12"/>
      <c r="B11" s="44">
        <v>522</v>
      </c>
      <c r="C11" s="20" t="s">
        <v>25</v>
      </c>
      <c r="D11" s="46">
        <v>345811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345811</v>
      </c>
      <c r="O11" s="47">
        <f t="shared" si="2"/>
        <v>59.438123066345824</v>
      </c>
      <c r="P11" s="9"/>
    </row>
    <row r="12" spans="1:133">
      <c r="A12" s="12"/>
      <c r="B12" s="44">
        <v>524</v>
      </c>
      <c r="C12" s="20" t="s">
        <v>55</v>
      </c>
      <c r="D12" s="46">
        <v>9535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9535</v>
      </c>
      <c r="O12" s="47">
        <f t="shared" si="2"/>
        <v>1.6388793399793744</v>
      </c>
      <c r="P12" s="9"/>
    </row>
    <row r="13" spans="1:133" ht="15.6">
      <c r="A13" s="28" t="s">
        <v>27</v>
      </c>
      <c r="B13" s="29"/>
      <c r="C13" s="30"/>
      <c r="D13" s="31">
        <f t="shared" ref="D13:M13" si="4">SUM(D14:D18)</f>
        <v>202400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11259663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11462063</v>
      </c>
      <c r="O13" s="43">
        <f t="shared" si="2"/>
        <v>1970.1036438638707</v>
      </c>
      <c r="P13" s="10"/>
    </row>
    <row r="14" spans="1:133">
      <c r="A14" s="12"/>
      <c r="B14" s="44">
        <v>532</v>
      </c>
      <c r="C14" s="20" t="s">
        <v>28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2220766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2220766</v>
      </c>
      <c r="O14" s="47">
        <f t="shared" si="2"/>
        <v>381.70608456514265</v>
      </c>
      <c r="P14" s="9"/>
    </row>
    <row r="15" spans="1:133">
      <c r="A15" s="12"/>
      <c r="B15" s="44">
        <v>533</v>
      </c>
      <c r="C15" s="20" t="s">
        <v>29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2187974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2187974</v>
      </c>
      <c r="O15" s="47">
        <f t="shared" si="2"/>
        <v>376.06978343073223</v>
      </c>
      <c r="P15" s="9"/>
    </row>
    <row r="16" spans="1:133">
      <c r="A16" s="12"/>
      <c r="B16" s="44">
        <v>534</v>
      </c>
      <c r="C16" s="20" t="s">
        <v>61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581876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581876</v>
      </c>
      <c r="O16" s="47">
        <f t="shared" si="2"/>
        <v>100.01306290821589</v>
      </c>
      <c r="P16" s="9"/>
    </row>
    <row r="17" spans="1:119">
      <c r="A17" s="12"/>
      <c r="B17" s="44">
        <v>536</v>
      </c>
      <c r="C17" s="20" t="s">
        <v>74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5755799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5755799</v>
      </c>
      <c r="O17" s="47">
        <f t="shared" si="2"/>
        <v>989.30886902715713</v>
      </c>
      <c r="P17" s="9"/>
    </row>
    <row r="18" spans="1:119">
      <c r="A18" s="12"/>
      <c r="B18" s="44">
        <v>538</v>
      </c>
      <c r="C18" s="20" t="s">
        <v>62</v>
      </c>
      <c r="D18" s="46">
        <v>202400</v>
      </c>
      <c r="E18" s="46">
        <v>0</v>
      </c>
      <c r="F18" s="46">
        <v>0</v>
      </c>
      <c r="G18" s="46">
        <v>0</v>
      </c>
      <c r="H18" s="46">
        <v>0</v>
      </c>
      <c r="I18" s="46">
        <v>513248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715648</v>
      </c>
      <c r="O18" s="47">
        <f t="shared" si="2"/>
        <v>123.00584393262289</v>
      </c>
      <c r="P18" s="9"/>
    </row>
    <row r="19" spans="1:119" ht="15.6">
      <c r="A19" s="28" t="s">
        <v>33</v>
      </c>
      <c r="B19" s="29"/>
      <c r="C19" s="30"/>
      <c r="D19" s="31">
        <f t="shared" ref="D19:M19" si="5">SUM(D20:D20)</f>
        <v>337125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337125</v>
      </c>
      <c r="O19" s="43">
        <f t="shared" si="2"/>
        <v>57.945170161567546</v>
      </c>
      <c r="P19" s="10"/>
    </row>
    <row r="20" spans="1:119">
      <c r="A20" s="12"/>
      <c r="B20" s="44">
        <v>541</v>
      </c>
      <c r="C20" s="20" t="s">
        <v>63</v>
      </c>
      <c r="D20" s="46">
        <v>337125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337125</v>
      </c>
      <c r="O20" s="47">
        <f t="shared" si="2"/>
        <v>57.945170161567546</v>
      </c>
      <c r="P20" s="9"/>
    </row>
    <row r="21" spans="1:119" ht="15.6">
      <c r="A21" s="28" t="s">
        <v>35</v>
      </c>
      <c r="B21" s="29"/>
      <c r="C21" s="30"/>
      <c r="D21" s="31">
        <f t="shared" ref="D21:M21" si="6">SUM(D22:D22)</f>
        <v>0</v>
      </c>
      <c r="E21" s="31">
        <f t="shared" si="6"/>
        <v>394418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359022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1372410</v>
      </c>
      <c r="N21" s="31">
        <f t="shared" si="1"/>
        <v>2125850</v>
      </c>
      <c r="O21" s="43">
        <f t="shared" si="2"/>
        <v>365.39188724647647</v>
      </c>
      <c r="P21" s="10"/>
    </row>
    <row r="22" spans="1:119">
      <c r="A22" s="13"/>
      <c r="B22" s="45">
        <v>559</v>
      </c>
      <c r="C22" s="21" t="s">
        <v>56</v>
      </c>
      <c r="D22" s="46">
        <v>0</v>
      </c>
      <c r="E22" s="46">
        <v>394418</v>
      </c>
      <c r="F22" s="46">
        <v>0</v>
      </c>
      <c r="G22" s="46">
        <v>0</v>
      </c>
      <c r="H22" s="46">
        <v>0</v>
      </c>
      <c r="I22" s="46">
        <v>359022</v>
      </c>
      <c r="J22" s="46">
        <v>0</v>
      </c>
      <c r="K22" s="46">
        <v>0</v>
      </c>
      <c r="L22" s="46">
        <v>0</v>
      </c>
      <c r="M22" s="46">
        <v>1372410</v>
      </c>
      <c r="N22" s="46">
        <f t="shared" si="1"/>
        <v>2125850</v>
      </c>
      <c r="O22" s="47">
        <f t="shared" si="2"/>
        <v>365.39188724647647</v>
      </c>
      <c r="P22" s="9"/>
    </row>
    <row r="23" spans="1:119" ht="15.6">
      <c r="A23" s="28" t="s">
        <v>37</v>
      </c>
      <c r="B23" s="29"/>
      <c r="C23" s="30"/>
      <c r="D23" s="31">
        <f t="shared" ref="D23:M23" si="7">SUM(D24:D24)</f>
        <v>1667847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319313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1987160</v>
      </c>
      <c r="O23" s="43">
        <f t="shared" si="2"/>
        <v>341.55379855620487</v>
      </c>
      <c r="P23" s="9"/>
    </row>
    <row r="24" spans="1:119">
      <c r="A24" s="12"/>
      <c r="B24" s="44">
        <v>572</v>
      </c>
      <c r="C24" s="20" t="s">
        <v>64</v>
      </c>
      <c r="D24" s="46">
        <v>1667847</v>
      </c>
      <c r="E24" s="46">
        <v>0</v>
      </c>
      <c r="F24" s="46">
        <v>0</v>
      </c>
      <c r="G24" s="46">
        <v>0</v>
      </c>
      <c r="H24" s="46">
        <v>0</v>
      </c>
      <c r="I24" s="46">
        <v>319313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1987160</v>
      </c>
      <c r="O24" s="47">
        <f t="shared" si="2"/>
        <v>341.55379855620487</v>
      </c>
      <c r="P24" s="9"/>
    </row>
    <row r="25" spans="1:119" ht="15.6">
      <c r="A25" s="28" t="s">
        <v>65</v>
      </c>
      <c r="B25" s="29"/>
      <c r="C25" s="30"/>
      <c r="D25" s="31">
        <f t="shared" ref="D25:M25" si="8">SUM(D26:D26)</f>
        <v>199300</v>
      </c>
      <c r="E25" s="31">
        <f t="shared" si="8"/>
        <v>570580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1996696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1"/>
        <v>2766576</v>
      </c>
      <c r="O25" s="43">
        <f t="shared" si="2"/>
        <v>475.52011000343759</v>
      </c>
      <c r="P25" s="9"/>
    </row>
    <row r="26" spans="1:119" ht="15.6" thickBot="1">
      <c r="A26" s="12"/>
      <c r="B26" s="44">
        <v>581</v>
      </c>
      <c r="C26" s="20" t="s">
        <v>66</v>
      </c>
      <c r="D26" s="46">
        <v>199300</v>
      </c>
      <c r="E26" s="46">
        <v>570580</v>
      </c>
      <c r="F26" s="46">
        <v>0</v>
      </c>
      <c r="G26" s="46">
        <v>0</v>
      </c>
      <c r="H26" s="46">
        <v>0</v>
      </c>
      <c r="I26" s="46">
        <v>1996696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2766576</v>
      </c>
      <c r="O26" s="47">
        <f t="shared" si="2"/>
        <v>475.52011000343759</v>
      </c>
      <c r="P26" s="9"/>
    </row>
    <row r="27" spans="1:119" ht="16.2" thickBot="1">
      <c r="A27" s="14" t="s">
        <v>10</v>
      </c>
      <c r="B27" s="23"/>
      <c r="C27" s="22"/>
      <c r="D27" s="15">
        <f>SUM(D5,D9,D13,D19,D21,D23,D25)</f>
        <v>7456815</v>
      </c>
      <c r="E27" s="15">
        <f t="shared" ref="E27:M27" si="9">SUM(E5,E9,E13,E19,E21,E23,E25)</f>
        <v>1773261</v>
      </c>
      <c r="F27" s="15">
        <f t="shared" si="9"/>
        <v>0</v>
      </c>
      <c r="G27" s="15">
        <f t="shared" si="9"/>
        <v>0</v>
      </c>
      <c r="H27" s="15">
        <f t="shared" si="9"/>
        <v>0</v>
      </c>
      <c r="I27" s="15">
        <f t="shared" si="9"/>
        <v>13934694</v>
      </c>
      <c r="J27" s="15">
        <f t="shared" si="9"/>
        <v>0</v>
      </c>
      <c r="K27" s="15">
        <f t="shared" si="9"/>
        <v>319608</v>
      </c>
      <c r="L27" s="15">
        <f t="shared" si="9"/>
        <v>0</v>
      </c>
      <c r="M27" s="15">
        <f t="shared" si="9"/>
        <v>1372410</v>
      </c>
      <c r="N27" s="15">
        <f t="shared" si="1"/>
        <v>24856788</v>
      </c>
      <c r="O27" s="37">
        <f t="shared" si="2"/>
        <v>4272.3939498109312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3" t="s">
        <v>75</v>
      </c>
      <c r="M29" s="163"/>
      <c r="N29" s="163"/>
      <c r="O29" s="41">
        <v>5818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customHeight="1" thickBot="1">
      <c r="A31" s="165" t="s">
        <v>47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5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3.4" thickBot="1">
      <c r="A2" s="169" t="s">
        <v>71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 t="shared" ref="D5:M5" si="0">SUM(D6:D9)</f>
        <v>1922748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158449</v>
      </c>
      <c r="J5" s="26">
        <f t="shared" si="0"/>
        <v>0</v>
      </c>
      <c r="K5" s="26">
        <f t="shared" si="0"/>
        <v>56006</v>
      </c>
      <c r="L5" s="26">
        <f t="shared" si="0"/>
        <v>0</v>
      </c>
      <c r="M5" s="26">
        <f t="shared" si="0"/>
        <v>0</v>
      </c>
      <c r="N5" s="27">
        <f t="shared" ref="N5:N31" si="1">SUM(D5:M5)</f>
        <v>2137203</v>
      </c>
      <c r="O5" s="32">
        <f t="shared" ref="O5:O31" si="2">(N5/O$33)</f>
        <v>366.46141975308643</v>
      </c>
      <c r="P5" s="6"/>
    </row>
    <row r="6" spans="1:133">
      <c r="A6" s="12"/>
      <c r="B6" s="44">
        <v>513</v>
      </c>
      <c r="C6" s="20" t="s">
        <v>20</v>
      </c>
      <c r="D6" s="46">
        <v>1730280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1730280</v>
      </c>
      <c r="O6" s="47">
        <f t="shared" si="2"/>
        <v>296.68724279835391</v>
      </c>
      <c r="P6" s="9"/>
    </row>
    <row r="7" spans="1:133">
      <c r="A7" s="12"/>
      <c r="B7" s="44">
        <v>515</v>
      </c>
      <c r="C7" s="20" t="s">
        <v>21</v>
      </c>
      <c r="D7" s="46">
        <v>192468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192468</v>
      </c>
      <c r="O7" s="47">
        <f t="shared" si="2"/>
        <v>33.002057613168724</v>
      </c>
      <c r="P7" s="9"/>
    </row>
    <row r="8" spans="1:133">
      <c r="A8" s="12"/>
      <c r="B8" s="44">
        <v>518</v>
      </c>
      <c r="C8" s="20" t="s">
        <v>59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56006</v>
      </c>
      <c r="L8" s="46">
        <v>0</v>
      </c>
      <c r="M8" s="46">
        <v>0</v>
      </c>
      <c r="N8" s="46">
        <f t="shared" si="1"/>
        <v>56006</v>
      </c>
      <c r="O8" s="47">
        <f t="shared" si="2"/>
        <v>9.6032235939643353</v>
      </c>
      <c r="P8" s="9"/>
    </row>
    <row r="9" spans="1:133">
      <c r="A9" s="12"/>
      <c r="B9" s="44">
        <v>519</v>
      </c>
      <c r="C9" s="20" t="s">
        <v>60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158449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158449</v>
      </c>
      <c r="O9" s="47">
        <f t="shared" si="2"/>
        <v>27.16889574759945</v>
      </c>
      <c r="P9" s="9"/>
    </row>
    <row r="10" spans="1:133" ht="15.6">
      <c r="A10" s="28" t="s">
        <v>23</v>
      </c>
      <c r="B10" s="29"/>
      <c r="C10" s="30"/>
      <c r="D10" s="31">
        <f t="shared" ref="D10:M10" si="3">SUM(D11:D14)</f>
        <v>2945291</v>
      </c>
      <c r="E10" s="31">
        <f t="shared" si="3"/>
        <v>779256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3724547</v>
      </c>
      <c r="O10" s="43">
        <f t="shared" si="2"/>
        <v>638.63974622770922</v>
      </c>
      <c r="P10" s="10"/>
    </row>
    <row r="11" spans="1:133">
      <c r="A11" s="12"/>
      <c r="B11" s="44">
        <v>521</v>
      </c>
      <c r="C11" s="20" t="s">
        <v>24</v>
      </c>
      <c r="D11" s="46">
        <v>2553206</v>
      </c>
      <c r="E11" s="46">
        <v>507823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3061029</v>
      </c>
      <c r="O11" s="47">
        <f t="shared" si="2"/>
        <v>524.86779835390951</v>
      </c>
      <c r="P11" s="9"/>
    </row>
    <row r="12" spans="1:133">
      <c r="A12" s="12"/>
      <c r="B12" s="44">
        <v>522</v>
      </c>
      <c r="C12" s="20" t="s">
        <v>25</v>
      </c>
      <c r="D12" s="46">
        <v>345143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345143</v>
      </c>
      <c r="O12" s="47">
        <f t="shared" si="2"/>
        <v>59.180898491083674</v>
      </c>
      <c r="P12" s="9"/>
    </row>
    <row r="13" spans="1:133">
      <c r="A13" s="12"/>
      <c r="B13" s="44">
        <v>524</v>
      </c>
      <c r="C13" s="20" t="s">
        <v>55</v>
      </c>
      <c r="D13" s="46">
        <v>46942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46942</v>
      </c>
      <c r="O13" s="47">
        <f t="shared" si="2"/>
        <v>8.0490397805212623</v>
      </c>
      <c r="P13" s="9"/>
    </row>
    <row r="14" spans="1:133">
      <c r="A14" s="12"/>
      <c r="B14" s="44">
        <v>529</v>
      </c>
      <c r="C14" s="20" t="s">
        <v>26</v>
      </c>
      <c r="D14" s="46">
        <v>0</v>
      </c>
      <c r="E14" s="46">
        <v>271433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271433</v>
      </c>
      <c r="O14" s="47">
        <f t="shared" si="2"/>
        <v>46.542009602194788</v>
      </c>
      <c r="P14" s="9"/>
    </row>
    <row r="15" spans="1:133" ht="15.6">
      <c r="A15" s="28" t="s">
        <v>27</v>
      </c>
      <c r="B15" s="29"/>
      <c r="C15" s="30"/>
      <c r="D15" s="31">
        <f t="shared" ref="D15:M15" si="4">SUM(D16:D20)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11559691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11559691</v>
      </c>
      <c r="O15" s="43">
        <f t="shared" si="2"/>
        <v>1982.1143689986282</v>
      </c>
      <c r="P15" s="10"/>
    </row>
    <row r="16" spans="1:133">
      <c r="A16" s="12"/>
      <c r="B16" s="44">
        <v>532</v>
      </c>
      <c r="C16" s="20" t="s">
        <v>28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2538412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2538412</v>
      </c>
      <c r="O16" s="47">
        <f t="shared" si="2"/>
        <v>435.25582990397805</v>
      </c>
      <c r="P16" s="9"/>
    </row>
    <row r="17" spans="1:119">
      <c r="A17" s="12"/>
      <c r="B17" s="44">
        <v>533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2936172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2936172</v>
      </c>
      <c r="O17" s="47">
        <f t="shared" si="2"/>
        <v>503.4588477366255</v>
      </c>
      <c r="P17" s="9"/>
    </row>
    <row r="18" spans="1:119">
      <c r="A18" s="12"/>
      <c r="B18" s="44">
        <v>534</v>
      </c>
      <c r="C18" s="20" t="s">
        <v>61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580301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580301</v>
      </c>
      <c r="O18" s="47">
        <f t="shared" si="2"/>
        <v>99.502914951989027</v>
      </c>
      <c r="P18" s="9"/>
    </row>
    <row r="19" spans="1:119">
      <c r="A19" s="12"/>
      <c r="B19" s="44">
        <v>535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5069910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5069910</v>
      </c>
      <c r="O19" s="47">
        <f t="shared" si="2"/>
        <v>869.32613168724276</v>
      </c>
      <c r="P19" s="9"/>
    </row>
    <row r="20" spans="1:119">
      <c r="A20" s="12"/>
      <c r="B20" s="44">
        <v>538</v>
      </c>
      <c r="C20" s="20" t="s">
        <v>62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434896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434896</v>
      </c>
      <c r="O20" s="47">
        <f t="shared" si="2"/>
        <v>74.570644718792863</v>
      </c>
      <c r="P20" s="9"/>
    </row>
    <row r="21" spans="1:119" ht="15.6">
      <c r="A21" s="28" t="s">
        <v>33</v>
      </c>
      <c r="B21" s="29"/>
      <c r="C21" s="30"/>
      <c r="D21" s="31">
        <f t="shared" ref="D21:M21" si="5">SUM(D22:D22)</f>
        <v>556934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1"/>
        <v>556934</v>
      </c>
      <c r="O21" s="43">
        <f t="shared" si="2"/>
        <v>95.496227709190677</v>
      </c>
      <c r="P21" s="10"/>
    </row>
    <row r="22" spans="1:119">
      <c r="A22" s="12"/>
      <c r="B22" s="44">
        <v>541</v>
      </c>
      <c r="C22" s="20" t="s">
        <v>63</v>
      </c>
      <c r="D22" s="46">
        <v>556934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556934</v>
      </c>
      <c r="O22" s="47">
        <f t="shared" si="2"/>
        <v>95.496227709190677</v>
      </c>
      <c r="P22" s="9"/>
    </row>
    <row r="23" spans="1:119" ht="15.6">
      <c r="A23" s="28" t="s">
        <v>35</v>
      </c>
      <c r="B23" s="29"/>
      <c r="C23" s="30"/>
      <c r="D23" s="31">
        <f t="shared" ref="D23:M23" si="6">SUM(D24:D25)</f>
        <v>0</v>
      </c>
      <c r="E23" s="31">
        <f t="shared" si="6"/>
        <v>449411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21421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839102</v>
      </c>
      <c r="N23" s="31">
        <f t="shared" si="1"/>
        <v>1309934</v>
      </c>
      <c r="O23" s="43">
        <f t="shared" si="2"/>
        <v>224.61145404663924</v>
      </c>
      <c r="P23" s="10"/>
    </row>
    <row r="24" spans="1:119">
      <c r="A24" s="13"/>
      <c r="B24" s="45">
        <v>554</v>
      </c>
      <c r="C24" s="21" t="s">
        <v>36</v>
      </c>
      <c r="D24" s="46">
        <v>0</v>
      </c>
      <c r="E24" s="46">
        <v>116102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116102</v>
      </c>
      <c r="O24" s="47">
        <f t="shared" si="2"/>
        <v>19.907750342935529</v>
      </c>
      <c r="P24" s="9"/>
    </row>
    <row r="25" spans="1:119">
      <c r="A25" s="13"/>
      <c r="B25" s="45">
        <v>559</v>
      </c>
      <c r="C25" s="21" t="s">
        <v>56</v>
      </c>
      <c r="D25" s="46">
        <v>0</v>
      </c>
      <c r="E25" s="46">
        <v>333309</v>
      </c>
      <c r="F25" s="46">
        <v>0</v>
      </c>
      <c r="G25" s="46">
        <v>0</v>
      </c>
      <c r="H25" s="46">
        <v>0</v>
      </c>
      <c r="I25" s="46">
        <v>21421</v>
      </c>
      <c r="J25" s="46">
        <v>0</v>
      </c>
      <c r="K25" s="46">
        <v>0</v>
      </c>
      <c r="L25" s="46">
        <v>0</v>
      </c>
      <c r="M25" s="46">
        <v>839102</v>
      </c>
      <c r="N25" s="46">
        <f t="shared" si="1"/>
        <v>1193832</v>
      </c>
      <c r="O25" s="47">
        <f t="shared" si="2"/>
        <v>204.7037037037037</v>
      </c>
      <c r="P25" s="9"/>
    </row>
    <row r="26" spans="1:119" ht="15.6">
      <c r="A26" s="28" t="s">
        <v>37</v>
      </c>
      <c r="B26" s="29"/>
      <c r="C26" s="30"/>
      <c r="D26" s="31">
        <f t="shared" ref="D26:M26" si="7">SUM(D27:D28)</f>
        <v>2206409</v>
      </c>
      <c r="E26" s="31">
        <f t="shared" si="7"/>
        <v>0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2922951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1"/>
        <v>5129360</v>
      </c>
      <c r="O26" s="43">
        <f t="shared" si="2"/>
        <v>879.51989026063097</v>
      </c>
      <c r="P26" s="9"/>
    </row>
    <row r="27" spans="1:119">
      <c r="A27" s="12"/>
      <c r="B27" s="44">
        <v>572</v>
      </c>
      <c r="C27" s="20" t="s">
        <v>64</v>
      </c>
      <c r="D27" s="46">
        <v>1610718</v>
      </c>
      <c r="E27" s="46">
        <v>0</v>
      </c>
      <c r="F27" s="46">
        <v>0</v>
      </c>
      <c r="G27" s="46">
        <v>0</v>
      </c>
      <c r="H27" s="46">
        <v>0</v>
      </c>
      <c r="I27" s="46">
        <v>2922951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4533669</v>
      </c>
      <c r="O27" s="47">
        <f t="shared" si="2"/>
        <v>777.37808641975312</v>
      </c>
      <c r="P27" s="9"/>
    </row>
    <row r="28" spans="1:119">
      <c r="A28" s="12"/>
      <c r="B28" s="44">
        <v>579</v>
      </c>
      <c r="C28" s="20" t="s">
        <v>39</v>
      </c>
      <c r="D28" s="46">
        <v>595691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595691</v>
      </c>
      <c r="O28" s="47">
        <f t="shared" si="2"/>
        <v>102.14180384087791</v>
      </c>
      <c r="P28" s="9"/>
    </row>
    <row r="29" spans="1:119" ht="15.6">
      <c r="A29" s="28" t="s">
        <v>65</v>
      </c>
      <c r="B29" s="29"/>
      <c r="C29" s="30"/>
      <c r="D29" s="31">
        <f t="shared" ref="D29:M29" si="8">SUM(D30:D30)</f>
        <v>206252</v>
      </c>
      <c r="E29" s="31">
        <f t="shared" si="8"/>
        <v>269815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1910724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1"/>
        <v>2386791</v>
      </c>
      <c r="O29" s="43">
        <f t="shared" si="2"/>
        <v>409.25771604938274</v>
      </c>
      <c r="P29" s="9"/>
    </row>
    <row r="30" spans="1:119" ht="15.6" thickBot="1">
      <c r="A30" s="12"/>
      <c r="B30" s="44">
        <v>581</v>
      </c>
      <c r="C30" s="20" t="s">
        <v>66</v>
      </c>
      <c r="D30" s="46">
        <v>206252</v>
      </c>
      <c r="E30" s="46">
        <v>269815</v>
      </c>
      <c r="F30" s="46">
        <v>0</v>
      </c>
      <c r="G30" s="46">
        <v>0</v>
      </c>
      <c r="H30" s="46">
        <v>0</v>
      </c>
      <c r="I30" s="46">
        <v>1910724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2386791</v>
      </c>
      <c r="O30" s="47">
        <f t="shared" si="2"/>
        <v>409.25771604938274</v>
      </c>
      <c r="P30" s="9"/>
    </row>
    <row r="31" spans="1:119" ht="16.2" thickBot="1">
      <c r="A31" s="14" t="s">
        <v>10</v>
      </c>
      <c r="B31" s="23"/>
      <c r="C31" s="22"/>
      <c r="D31" s="15">
        <f>SUM(D5,D10,D15,D21,D23,D26,D29)</f>
        <v>7837634</v>
      </c>
      <c r="E31" s="15">
        <f t="shared" ref="E31:M31" si="9">SUM(E5,E10,E15,E21,E23,E26,E29)</f>
        <v>1498482</v>
      </c>
      <c r="F31" s="15">
        <f t="shared" si="9"/>
        <v>0</v>
      </c>
      <c r="G31" s="15">
        <f t="shared" si="9"/>
        <v>0</v>
      </c>
      <c r="H31" s="15">
        <f t="shared" si="9"/>
        <v>0</v>
      </c>
      <c r="I31" s="15">
        <f t="shared" si="9"/>
        <v>16573236</v>
      </c>
      <c r="J31" s="15">
        <f t="shared" si="9"/>
        <v>0</v>
      </c>
      <c r="K31" s="15">
        <f t="shared" si="9"/>
        <v>56006</v>
      </c>
      <c r="L31" s="15">
        <f t="shared" si="9"/>
        <v>0</v>
      </c>
      <c r="M31" s="15">
        <f t="shared" si="9"/>
        <v>839102</v>
      </c>
      <c r="N31" s="15">
        <f t="shared" si="1"/>
        <v>26804460</v>
      </c>
      <c r="O31" s="37">
        <f t="shared" si="2"/>
        <v>4596.1008230452671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72</v>
      </c>
      <c r="M33" s="163"/>
      <c r="N33" s="163"/>
      <c r="O33" s="41">
        <v>5832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47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2025-02-09T22:35:21Z</cp:lastPrinted>
  <dcterms:created xsi:type="dcterms:W3CDTF">2000-08-31T21:26:31Z</dcterms:created>
  <dcterms:modified xsi:type="dcterms:W3CDTF">2025-02-09T22:35:25Z</dcterms:modified>
</cp:coreProperties>
</file>