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'2007'!$A$1:$O$31</definedName>
    <definedName name="_xlnm.Print_Area" localSheetId="15">'2008'!$A$1:$O$31</definedName>
    <definedName name="_xlnm.Print_Area" localSheetId="14">'2009'!$A$1:$O$30</definedName>
    <definedName name="_xlnm.Print_Area" localSheetId="13">'2010'!$A$1:$O$30</definedName>
    <definedName name="_xlnm.Print_Area" localSheetId="12">'2011'!$A$1:$O$31</definedName>
    <definedName name="_xlnm.Print_Area" localSheetId="11">'2012'!$A$1:$O$30</definedName>
    <definedName name="_xlnm.Print_Area" localSheetId="10">'2013'!$A$1:$O$31</definedName>
    <definedName name="_xlnm.Print_Area" localSheetId="9">'2014'!$A$1:$O$32</definedName>
    <definedName name="_xlnm.Print_Area" localSheetId="8">'2015'!$A$1:$O$32</definedName>
    <definedName name="_xlnm.Print_Area" localSheetId="7">'2016'!$A$1:$O$32</definedName>
    <definedName name="_xlnm.Print_Area" localSheetId="6">'2017'!$A$1:$O$32</definedName>
    <definedName name="_xlnm.Print_Area" localSheetId="5">'2018'!$A$1:$O$32</definedName>
    <definedName name="_xlnm.Print_Area" localSheetId="4">'2019'!$A$1:$O$32</definedName>
    <definedName name="_xlnm.Print_Area" localSheetId="3">'2020'!$A$1:$O$31</definedName>
    <definedName name="_xlnm.Print_Area" localSheetId="2">'2021'!$A$1:$P$32</definedName>
    <definedName name="_xlnm.Print_Area" localSheetId="1">'2022'!$A$1:$P$35</definedName>
    <definedName name="_xlnm.Print_Area" localSheetId="0">'2023'!$A$1:$P$36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2" i="49" l="1"/>
  <c r="F32" i="49"/>
  <c r="G32" i="49"/>
  <c r="H32" i="49"/>
  <c r="I32" i="49"/>
  <c r="J32" i="49"/>
  <c r="K32" i="49"/>
  <c r="L32" i="49"/>
  <c r="M32" i="49"/>
  <c r="N32" i="49"/>
  <c r="D32" i="49"/>
  <c r="O31" i="49" l="1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0" i="49" l="1"/>
  <c r="P30" i="49" s="1"/>
  <c r="O25" i="49"/>
  <c r="P25" i="49" s="1"/>
  <c r="O27" i="49"/>
  <c r="P27" i="49" s="1"/>
  <c r="O20" i="49"/>
  <c r="P20" i="49" s="1"/>
  <c r="O15" i="49"/>
  <c r="P15" i="49" s="1"/>
  <c r="O5" i="49"/>
  <c r="P5" i="49" s="1"/>
  <c r="E31" i="48"/>
  <c r="F31" i="48"/>
  <c r="G31" i="48"/>
  <c r="H31" i="48"/>
  <c r="I31" i="48"/>
  <c r="J31" i="48"/>
  <c r="K31" i="48"/>
  <c r="L31" i="48"/>
  <c r="M31" i="48"/>
  <c r="N31" i="48"/>
  <c r="D31" i="48"/>
  <c r="O32" i="49" l="1"/>
  <c r="P32" i="49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9" i="48" l="1"/>
  <c r="P29" i="48" s="1"/>
  <c r="O26" i="48"/>
  <c r="P26" i="48" s="1"/>
  <c r="O24" i="48"/>
  <c r="P24" i="48" s="1"/>
  <c r="O15" i="48"/>
  <c r="P15" i="48" s="1"/>
  <c r="O5" i="48"/>
  <c r="P5" i="48" s="1"/>
  <c r="O19" i="48"/>
  <c r="P19" i="48" s="1"/>
  <c r="H28" i="47"/>
  <c r="O27" i="47"/>
  <c r="P27" i="47"/>
  <c r="N26" i="47"/>
  <c r="M26" i="47"/>
  <c r="L26" i="47"/>
  <c r="O26" i="47" s="1"/>
  <c r="P26" i="47" s="1"/>
  <c r="K26" i="47"/>
  <c r="J26" i="47"/>
  <c r="I26" i="47"/>
  <c r="H26" i="47"/>
  <c r="G26" i="47"/>
  <c r="F26" i="47"/>
  <c r="E26" i="47"/>
  <c r="D26" i="47"/>
  <c r="O25" i="47"/>
  <c r="P25" i="47" s="1"/>
  <c r="N24" i="47"/>
  <c r="M24" i="47"/>
  <c r="O24" i="47" s="1"/>
  <c r="P24" i="47" s="1"/>
  <c r="L24" i="47"/>
  <c r="K24" i="47"/>
  <c r="J24" i="47"/>
  <c r="I24" i="47"/>
  <c r="H24" i="47"/>
  <c r="G24" i="47"/>
  <c r="F24" i="47"/>
  <c r="E24" i="47"/>
  <c r="D24" i="47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/>
  <c r="O20" i="47"/>
  <c r="P20" i="47" s="1"/>
  <c r="O19" i="47"/>
  <c r="P19" i="47" s="1"/>
  <c r="N18" i="47"/>
  <c r="M18" i="47"/>
  <c r="L18" i="47"/>
  <c r="K18" i="47"/>
  <c r="J18" i="47"/>
  <c r="I18" i="47"/>
  <c r="I28" i="47" s="1"/>
  <c r="H18" i="47"/>
  <c r="G18" i="47"/>
  <c r="G28" i="47" s="1"/>
  <c r="F18" i="47"/>
  <c r="E18" i="47"/>
  <c r="D18" i="47"/>
  <c r="O17" i="47"/>
  <c r="P17" i="47" s="1"/>
  <c r="O16" i="47"/>
  <c r="P16" i="47"/>
  <c r="O15" i="47"/>
  <c r="P15" i="47"/>
  <c r="N14" i="47"/>
  <c r="M14" i="47"/>
  <c r="L14" i="47"/>
  <c r="O14" i="47" s="1"/>
  <c r="P14" i="47" s="1"/>
  <c r="K14" i="47"/>
  <c r="K28" i="47" s="1"/>
  <c r="J14" i="47"/>
  <c r="J28" i="47" s="1"/>
  <c r="I14" i="47"/>
  <c r="H14" i="47"/>
  <c r="G14" i="47"/>
  <c r="F14" i="47"/>
  <c r="E14" i="47"/>
  <c r="D14" i="47"/>
  <c r="O13" i="47"/>
  <c r="P13" i="47" s="1"/>
  <c r="O12" i="47"/>
  <c r="P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/>
  <c r="N5" i="47"/>
  <c r="N28" i="47" s="1"/>
  <c r="M5" i="47"/>
  <c r="M28" i="47" s="1"/>
  <c r="L5" i="47"/>
  <c r="L28" i="47" s="1"/>
  <c r="K5" i="47"/>
  <c r="J5" i="47"/>
  <c r="I5" i="47"/>
  <c r="H5" i="47"/>
  <c r="G5" i="47"/>
  <c r="F5" i="47"/>
  <c r="F28" i="47" s="1"/>
  <c r="E5" i="47"/>
  <c r="E28" i="47" s="1"/>
  <c r="D5" i="47"/>
  <c r="D28" i="47" s="1"/>
  <c r="E27" i="46"/>
  <c r="N26" i="46"/>
  <c r="O26" i="46" s="1"/>
  <c r="M25" i="46"/>
  <c r="N25" i="46" s="1"/>
  <c r="O25" i="46" s="1"/>
  <c r="L25" i="46"/>
  <c r="K25" i="46"/>
  <c r="J25" i="46"/>
  <c r="I25" i="46"/>
  <c r="H25" i="46"/>
  <c r="G25" i="46"/>
  <c r="F25" i="46"/>
  <c r="E25" i="46"/>
  <c r="D25" i="46"/>
  <c r="N24" i="46"/>
  <c r="O24" i="46" s="1"/>
  <c r="M23" i="46"/>
  <c r="N23" i="46" s="1"/>
  <c r="O23" i="46" s="1"/>
  <c r="L23" i="46"/>
  <c r="K23" i="46"/>
  <c r="J23" i="46"/>
  <c r="I23" i="46"/>
  <c r="H23" i="46"/>
  <c r="G23" i="46"/>
  <c r="F23" i="46"/>
  <c r="E23" i="46"/>
  <c r="D23" i="46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D27" i="46" s="1"/>
  <c r="N20" i="46"/>
  <c r="O20" i="46" s="1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N16" i="46"/>
  <c r="O16" i="46" s="1"/>
  <c r="N15" i="46"/>
  <c r="O15" i="46" s="1"/>
  <c r="M14" i="46"/>
  <c r="L14" i="46"/>
  <c r="K14" i="46"/>
  <c r="J14" i="46"/>
  <c r="I14" i="46"/>
  <c r="H14" i="46"/>
  <c r="G14" i="46"/>
  <c r="N14" i="46" s="1"/>
  <c r="O14" i="46" s="1"/>
  <c r="F14" i="46"/>
  <c r="F27" i="46" s="1"/>
  <c r="E14" i="46"/>
  <c r="D14" i="46"/>
  <c r="N13" i="46"/>
  <c r="O13" i="46" s="1"/>
  <c r="N12" i="46"/>
  <c r="O12" i="46" s="1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M27" i="46" s="1"/>
  <c r="L5" i="46"/>
  <c r="L27" i="46" s="1"/>
  <c r="K5" i="46"/>
  <c r="K27" i="46" s="1"/>
  <c r="J5" i="46"/>
  <c r="J27" i="46" s="1"/>
  <c r="I5" i="46"/>
  <c r="I27" i="46" s="1"/>
  <c r="H5" i="46"/>
  <c r="H27" i="46" s="1"/>
  <c r="G5" i="46"/>
  <c r="G27" i="46" s="1"/>
  <c r="F5" i="46"/>
  <c r="E5" i="46"/>
  <c r="D5" i="46"/>
  <c r="N27" i="45"/>
  <c r="O27" i="45" s="1"/>
  <c r="M26" i="45"/>
  <c r="L26" i="45"/>
  <c r="K26" i="45"/>
  <c r="J26" i="45"/>
  <c r="I26" i="45"/>
  <c r="H26" i="45"/>
  <c r="G26" i="45"/>
  <c r="N26" i="45" s="1"/>
  <c r="O26" i="45" s="1"/>
  <c r="F26" i="45"/>
  <c r="E26" i="45"/>
  <c r="D26" i="45"/>
  <c r="N25" i="45"/>
  <c r="O25" i="45" s="1"/>
  <c r="M24" i="45"/>
  <c r="L24" i="45"/>
  <c r="K24" i="45"/>
  <c r="J24" i="45"/>
  <c r="I24" i="45"/>
  <c r="H24" i="45"/>
  <c r="G24" i="45"/>
  <c r="N24" i="45" s="1"/>
  <c r="O24" i="45" s="1"/>
  <c r="F24" i="45"/>
  <c r="E24" i="45"/>
  <c r="D24" i="45"/>
  <c r="N23" i="45"/>
  <c r="O23" i="45" s="1"/>
  <c r="M22" i="45"/>
  <c r="L22" i="45"/>
  <c r="K22" i="45"/>
  <c r="J22" i="45"/>
  <c r="J28" i="45" s="1"/>
  <c r="I22" i="45"/>
  <c r="I28" i="45" s="1"/>
  <c r="H22" i="45"/>
  <c r="G22" i="45"/>
  <c r="N22" i="45" s="1"/>
  <c r="O22" i="45" s="1"/>
  <c r="F22" i="45"/>
  <c r="E22" i="45"/>
  <c r="D22" i="45"/>
  <c r="N21" i="45"/>
  <c r="O21" i="45" s="1"/>
  <c r="N20" i="45"/>
  <c r="O20" i="45" s="1"/>
  <c r="N19" i="45"/>
  <c r="O19" i="45"/>
  <c r="M18" i="45"/>
  <c r="L18" i="45"/>
  <c r="L28" i="45" s="1"/>
  <c r="K18" i="45"/>
  <c r="K28" i="45" s="1"/>
  <c r="J18" i="45"/>
  <c r="I18" i="45"/>
  <c r="H18" i="45"/>
  <c r="G18" i="45"/>
  <c r="F18" i="45"/>
  <c r="E18" i="45"/>
  <c r="D18" i="45"/>
  <c r="N17" i="45"/>
  <c r="O17" i="45"/>
  <c r="N16" i="45"/>
  <c r="O16" i="45" s="1"/>
  <c r="N15" i="45"/>
  <c r="O15" i="45" s="1"/>
  <c r="M14" i="45"/>
  <c r="M28" i="45" s="1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H28" i="45" s="1"/>
  <c r="G5" i="45"/>
  <c r="G28" i="45" s="1"/>
  <c r="F5" i="45"/>
  <c r="F28" i="45" s="1"/>
  <c r="E5" i="45"/>
  <c r="N5" i="45" s="1"/>
  <c r="O5" i="45" s="1"/>
  <c r="D5" i="45"/>
  <c r="D28" i="45" s="1"/>
  <c r="L28" i="44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 s="1"/>
  <c r="M18" i="44"/>
  <c r="L18" i="44"/>
  <c r="K18" i="44"/>
  <c r="J18" i="44"/>
  <c r="I18" i="44"/>
  <c r="H18" i="44"/>
  <c r="G18" i="44"/>
  <c r="N18" i="44" s="1"/>
  <c r="O18" i="44" s="1"/>
  <c r="F18" i="44"/>
  <c r="F28" i="44" s="1"/>
  <c r="E18" i="44"/>
  <c r="E28" i="44" s="1"/>
  <c r="D18" i="44"/>
  <c r="N17" i="44"/>
  <c r="O17" i="44" s="1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M28" i="44" s="1"/>
  <c r="L5" i="44"/>
  <c r="K5" i="44"/>
  <c r="K28" i="44" s="1"/>
  <c r="J5" i="44"/>
  <c r="J28" i="44" s="1"/>
  <c r="I5" i="44"/>
  <c r="I28" i="44" s="1"/>
  <c r="H5" i="44"/>
  <c r="H28" i="44" s="1"/>
  <c r="G5" i="44"/>
  <c r="G28" i="44" s="1"/>
  <c r="F5" i="44"/>
  <c r="E5" i="44"/>
  <c r="D5" i="44"/>
  <c r="D28" i="44" s="1"/>
  <c r="N27" i="43"/>
  <c r="O27" i="43"/>
  <c r="M26" i="43"/>
  <c r="L26" i="43"/>
  <c r="K26" i="43"/>
  <c r="N26" i="43" s="1"/>
  <c r="O26" i="43" s="1"/>
  <c r="J26" i="43"/>
  <c r="I26" i="43"/>
  <c r="H26" i="43"/>
  <c r="G26" i="43"/>
  <c r="F26" i="43"/>
  <c r="E26" i="43"/>
  <c r="D26" i="43"/>
  <c r="N25" i="43"/>
  <c r="O25" i="43"/>
  <c r="M24" i="43"/>
  <c r="L24" i="43"/>
  <c r="K24" i="43"/>
  <c r="N24" i="43" s="1"/>
  <c r="O24" i="43" s="1"/>
  <c r="J24" i="43"/>
  <c r="I24" i="43"/>
  <c r="H24" i="43"/>
  <c r="G24" i="43"/>
  <c r="F24" i="43"/>
  <c r="E24" i="43"/>
  <c r="D24" i="43"/>
  <c r="N23" i="43"/>
  <c r="O23" i="43"/>
  <c r="M22" i="43"/>
  <c r="L22" i="43"/>
  <c r="K22" i="43"/>
  <c r="N22" i="43" s="1"/>
  <c r="O22" i="43" s="1"/>
  <c r="J22" i="43"/>
  <c r="I22" i="43"/>
  <c r="H22" i="43"/>
  <c r="G22" i="43"/>
  <c r="F22" i="43"/>
  <c r="E22" i="43"/>
  <c r="D22" i="43"/>
  <c r="N21" i="43"/>
  <c r="O21" i="43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F28" i="43" s="1"/>
  <c r="E18" i="43"/>
  <c r="E28" i="43" s="1"/>
  <c r="D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N14" i="43" s="1"/>
  <c r="O14" i="43" s="1"/>
  <c r="F14" i="43"/>
  <c r="E14" i="43"/>
  <c r="D14" i="43"/>
  <c r="N13" i="43"/>
  <c r="O13" i="43" s="1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M28" i="43" s="1"/>
  <c r="L5" i="43"/>
  <c r="L28" i="43" s="1"/>
  <c r="K5" i="43"/>
  <c r="K28" i="43" s="1"/>
  <c r="J5" i="43"/>
  <c r="J28" i="43" s="1"/>
  <c r="I5" i="43"/>
  <c r="I28" i="43" s="1"/>
  <c r="H5" i="43"/>
  <c r="H28" i="43" s="1"/>
  <c r="G5" i="43"/>
  <c r="F5" i="43"/>
  <c r="E5" i="43"/>
  <c r="D5" i="43"/>
  <c r="D28" i="43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G24" i="42"/>
  <c r="N24" i="42" s="1"/>
  <c r="O24" i="42" s="1"/>
  <c r="F24" i="42"/>
  <c r="E24" i="42"/>
  <c r="D24" i="42"/>
  <c r="N23" i="42"/>
  <c r="O23" i="42" s="1"/>
  <c r="M22" i="42"/>
  <c r="L22" i="42"/>
  <c r="K22" i="42"/>
  <c r="J22" i="42"/>
  <c r="J28" i="42" s="1"/>
  <c r="I22" i="42"/>
  <c r="I28" i="42" s="1"/>
  <c r="H22" i="42"/>
  <c r="G22" i="42"/>
  <c r="N22" i="42" s="1"/>
  <c r="O22" i="42" s="1"/>
  <c r="F22" i="42"/>
  <c r="E22" i="42"/>
  <c r="D22" i="42"/>
  <c r="N21" i="42"/>
  <c r="O21" i="42" s="1"/>
  <c r="N20" i="42"/>
  <c r="O20" i="42" s="1"/>
  <c r="N19" i="42"/>
  <c r="O19" i="42"/>
  <c r="M18" i="42"/>
  <c r="L18" i="42"/>
  <c r="L28" i="42" s="1"/>
  <c r="K18" i="42"/>
  <c r="K28" i="42" s="1"/>
  <c r="J18" i="42"/>
  <c r="I18" i="42"/>
  <c r="H18" i="42"/>
  <c r="G18" i="42"/>
  <c r="F18" i="42"/>
  <c r="E18" i="42"/>
  <c r="D18" i="42"/>
  <c r="N17" i="42"/>
  <c r="O17" i="42"/>
  <c r="N16" i="42"/>
  <c r="O16" i="42" s="1"/>
  <c r="N15" i="42"/>
  <c r="O15" i="42" s="1"/>
  <c r="M14" i="42"/>
  <c r="M28" i="42" s="1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H28" i="42" s="1"/>
  <c r="G5" i="42"/>
  <c r="G28" i="42" s="1"/>
  <c r="F5" i="42"/>
  <c r="F28" i="42" s="1"/>
  <c r="E5" i="42"/>
  <c r="E28" i="42" s="1"/>
  <c r="D5" i="42"/>
  <c r="D28" i="42" s="1"/>
  <c r="N28" i="42" s="1"/>
  <c r="O28" i="42" s="1"/>
  <c r="L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N18" i="41" s="1"/>
  <c r="O18" i="41" s="1"/>
  <c r="F18" i="41"/>
  <c r="E18" i="41"/>
  <c r="E28" i="41" s="1"/>
  <c r="D18" i="41"/>
  <c r="N17" i="41"/>
  <c r="O17" i="41" s="1"/>
  <c r="N16" i="41"/>
  <c r="O16" i="41" s="1"/>
  <c r="N15" i="41"/>
  <c r="O15" i="41"/>
  <c r="M14" i="41"/>
  <c r="L14" i="41"/>
  <c r="K14" i="41"/>
  <c r="N14" i="41" s="1"/>
  <c r="O14" i="41" s="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M28" i="41" s="1"/>
  <c r="L5" i="41"/>
  <c r="K5" i="41"/>
  <c r="K28" i="41" s="1"/>
  <c r="J5" i="41"/>
  <c r="J28" i="41" s="1"/>
  <c r="I5" i="41"/>
  <c r="I28" i="41" s="1"/>
  <c r="H5" i="41"/>
  <c r="H28" i="41" s="1"/>
  <c r="G5" i="41"/>
  <c r="G28" i="41" s="1"/>
  <c r="F5" i="41"/>
  <c r="F28" i="41" s="1"/>
  <c r="E5" i="41"/>
  <c r="D5" i="41"/>
  <c r="D28" i="41" s="1"/>
  <c r="N26" i="40"/>
  <c r="O26" i="40" s="1"/>
  <c r="M25" i="40"/>
  <c r="N25" i="40" s="1"/>
  <c r="O25" i="40" s="1"/>
  <c r="L25" i="40"/>
  <c r="K25" i="40"/>
  <c r="J25" i="40"/>
  <c r="I25" i="40"/>
  <c r="H25" i="40"/>
  <c r="G25" i="40"/>
  <c r="F25" i="40"/>
  <c r="E25" i="40"/>
  <c r="D25" i="40"/>
  <c r="N24" i="40"/>
  <c r="O24" i="40" s="1"/>
  <c r="M23" i="40"/>
  <c r="N23" i="40" s="1"/>
  <c r="O23" i="40" s="1"/>
  <c r="L23" i="40"/>
  <c r="K23" i="40"/>
  <c r="J23" i="40"/>
  <c r="I23" i="40"/>
  <c r="H23" i="40"/>
  <c r="G23" i="40"/>
  <c r="F23" i="40"/>
  <c r="E23" i="40"/>
  <c r="D23" i="40"/>
  <c r="N22" i="40"/>
  <c r="O22" i="40" s="1"/>
  <c r="M21" i="40"/>
  <c r="M27" i="40" s="1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N18" i="40" s="1"/>
  <c r="O18" i="40" s="1"/>
  <c r="D18" i="40"/>
  <c r="N17" i="40"/>
  <c r="O17" i="40" s="1"/>
  <c r="N16" i="40"/>
  <c r="O16" i="40" s="1"/>
  <c r="N15" i="40"/>
  <c r="O15" i="40" s="1"/>
  <c r="M14" i="40"/>
  <c r="L14" i="40"/>
  <c r="K14" i="40"/>
  <c r="J14" i="40"/>
  <c r="J27" i="40"/>
  <c r="I14" i="40"/>
  <c r="H14" i="40"/>
  <c r="G14" i="40"/>
  <c r="F14" i="40"/>
  <c r="E14" i="40"/>
  <c r="N14" i="40" s="1"/>
  <c r="O14" i="40" s="1"/>
  <c r="D14" i="40"/>
  <c r="N13" i="40"/>
  <c r="O13" i="40" s="1"/>
  <c r="N12" i="40"/>
  <c r="O12" i="40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L27" i="40" s="1"/>
  <c r="K5" i="40"/>
  <c r="K27" i="40" s="1"/>
  <c r="J5" i="40"/>
  <c r="I5" i="40"/>
  <c r="I27" i="40"/>
  <c r="H5" i="40"/>
  <c r="H27" i="40" s="1"/>
  <c r="G5" i="40"/>
  <c r="N5" i="40" s="1"/>
  <c r="O5" i="40" s="1"/>
  <c r="F5" i="40"/>
  <c r="E5" i="40"/>
  <c r="E27" i="40" s="1"/>
  <c r="D5" i="40"/>
  <c r="D27" i="40" s="1"/>
  <c r="N27" i="39"/>
  <c r="O27" i="39"/>
  <c r="M26" i="39"/>
  <c r="L26" i="39"/>
  <c r="K26" i="39"/>
  <c r="J26" i="39"/>
  <c r="I26" i="39"/>
  <c r="H26" i="39"/>
  <c r="G26" i="39"/>
  <c r="F26" i="39"/>
  <c r="E26" i="39"/>
  <c r="D26" i="39"/>
  <c r="N26" i="39" s="1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G18" i="39"/>
  <c r="N18" i="39" s="1"/>
  <c r="O18" i="39" s="1"/>
  <c r="F18" i="39"/>
  <c r="E18" i="39"/>
  <c r="D18" i="39"/>
  <c r="N17" i="39"/>
  <c r="O17" i="39" s="1"/>
  <c r="N16" i="39"/>
  <c r="O16" i="39"/>
  <c r="N15" i="39"/>
  <c r="O15" i="39" s="1"/>
  <c r="M14" i="39"/>
  <c r="N14" i="39" s="1"/>
  <c r="O14" i="39" s="1"/>
  <c r="L14" i="39"/>
  <c r="K14" i="39"/>
  <c r="J14" i="39"/>
  <c r="I14" i="39"/>
  <c r="H14" i="39"/>
  <c r="G14" i="39"/>
  <c r="F14" i="39"/>
  <c r="F28" i="39" s="1"/>
  <c r="E14" i="39"/>
  <c r="E28" i="39" s="1"/>
  <c r="D14" i="39"/>
  <c r="N13" i="39"/>
  <c r="O13" i="39" s="1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M28" i="39" s="1"/>
  <c r="L5" i="39"/>
  <c r="L28" i="39" s="1"/>
  <c r="K5" i="39"/>
  <c r="K28" i="39" s="1"/>
  <c r="J5" i="39"/>
  <c r="J28" i="39" s="1"/>
  <c r="I5" i="39"/>
  <c r="I28" i="39"/>
  <c r="H5" i="39"/>
  <c r="H28" i="39" s="1"/>
  <c r="G5" i="39"/>
  <c r="G28" i="39" s="1"/>
  <c r="F5" i="39"/>
  <c r="E5" i="39"/>
  <c r="D5" i="39"/>
  <c r="N26" i="38"/>
  <c r="O26" i="38"/>
  <c r="M25" i="38"/>
  <c r="L25" i="38"/>
  <c r="K25" i="38"/>
  <c r="K27" i="38" s="1"/>
  <c r="J25" i="38"/>
  <c r="I25" i="38"/>
  <c r="H25" i="38"/>
  <c r="G25" i="38"/>
  <c r="F25" i="38"/>
  <c r="E25" i="38"/>
  <c r="D25" i="38"/>
  <c r="N25" i="38" s="1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 s="1"/>
  <c r="N12" i="38"/>
  <c r="O12" i="38" s="1"/>
  <c r="N11" i="38"/>
  <c r="O11" i="38" s="1"/>
  <c r="N10" i="38"/>
  <c r="O10" i="38"/>
  <c r="N9" i="38"/>
  <c r="O9" i="38"/>
  <c r="N8" i="38"/>
  <c r="O8" i="38" s="1"/>
  <c r="N7" i="38"/>
  <c r="O7" i="38" s="1"/>
  <c r="N6" i="38"/>
  <c r="O6" i="38" s="1"/>
  <c r="M5" i="38"/>
  <c r="M27" i="38" s="1"/>
  <c r="L5" i="38"/>
  <c r="L27" i="38" s="1"/>
  <c r="K5" i="38"/>
  <c r="J5" i="38"/>
  <c r="I5" i="38"/>
  <c r="I27" i="38" s="1"/>
  <c r="H5" i="38"/>
  <c r="H27" i="38" s="1"/>
  <c r="G5" i="38"/>
  <c r="G27" i="38" s="1"/>
  <c r="F5" i="38"/>
  <c r="F27" i="38" s="1"/>
  <c r="E5" i="38"/>
  <c r="E27" i="38" s="1"/>
  <c r="D5" i="38"/>
  <c r="N26" i="37"/>
  <c r="O26" i="37" s="1"/>
  <c r="M25" i="37"/>
  <c r="M27" i="37"/>
  <c r="L25" i="37"/>
  <c r="K25" i="37"/>
  <c r="J25" i="37"/>
  <c r="I25" i="37"/>
  <c r="H25" i="37"/>
  <c r="G25" i="37"/>
  <c r="F25" i="37"/>
  <c r="E25" i="37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M18" i="37"/>
  <c r="L18" i="37"/>
  <c r="K18" i="37"/>
  <c r="J18" i="37"/>
  <c r="I18" i="37"/>
  <c r="H18" i="37"/>
  <c r="G18" i="37"/>
  <c r="N18" i="37" s="1"/>
  <c r="O18" i="37" s="1"/>
  <c r="F18" i="37"/>
  <c r="E18" i="37"/>
  <c r="D18" i="37"/>
  <c r="N17" i="37"/>
  <c r="O17" i="37" s="1"/>
  <c r="N16" i="37"/>
  <c r="O16" i="37" s="1"/>
  <c r="N15" i="37"/>
  <c r="O15" i="37"/>
  <c r="M14" i="37"/>
  <c r="L14" i="37"/>
  <c r="K14" i="37"/>
  <c r="J14" i="37"/>
  <c r="I14" i="37"/>
  <c r="H14" i="37"/>
  <c r="G14" i="37"/>
  <c r="F14" i="37"/>
  <c r="E14" i="37"/>
  <c r="D14" i="37"/>
  <c r="D27" i="37" s="1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L27" i="37"/>
  <c r="K5" i="37"/>
  <c r="K27" i="37" s="1"/>
  <c r="J5" i="37"/>
  <c r="J27" i="37" s="1"/>
  <c r="I5" i="37"/>
  <c r="H5" i="37"/>
  <c r="H27" i="37" s="1"/>
  <c r="G5" i="37"/>
  <c r="G27" i="37" s="1"/>
  <c r="F5" i="37"/>
  <c r="N5" i="37" s="1"/>
  <c r="O5" i="37" s="1"/>
  <c r="E5" i="37"/>
  <c r="D5" i="37"/>
  <c r="N25" i="36"/>
  <c r="O25" i="36" s="1"/>
  <c r="M24" i="36"/>
  <c r="L24" i="36"/>
  <c r="K24" i="36"/>
  <c r="J24" i="36"/>
  <c r="I24" i="36"/>
  <c r="H24" i="36"/>
  <c r="N24" i="36" s="1"/>
  <c r="O24" i="36" s="1"/>
  <c r="G24" i="36"/>
  <c r="F24" i="36"/>
  <c r="E24" i="36"/>
  <c r="D24" i="36"/>
  <c r="N23" i="36"/>
  <c r="O23" i="36" s="1"/>
  <c r="M22" i="36"/>
  <c r="L22" i="36"/>
  <c r="K22" i="36"/>
  <c r="J22" i="36"/>
  <c r="N22" i="36" s="1"/>
  <c r="O22" i="36" s="1"/>
  <c r="I22" i="36"/>
  <c r="H22" i="36"/>
  <c r="G22" i="36"/>
  <c r="F22" i="36"/>
  <c r="E22" i="36"/>
  <c r="D22" i="36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20" i="36" s="1"/>
  <c r="O20" i="36" s="1"/>
  <c r="N19" i="36"/>
  <c r="O19" i="36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 s="1"/>
  <c r="N15" i="36"/>
  <c r="O15" i="36" s="1"/>
  <c r="N14" i="36"/>
  <c r="O14" i="36" s="1"/>
  <c r="M13" i="36"/>
  <c r="M26" i="36"/>
  <c r="L13" i="36"/>
  <c r="K13" i="36"/>
  <c r="J13" i="36"/>
  <c r="I13" i="36"/>
  <c r="H13" i="36"/>
  <c r="G13" i="36"/>
  <c r="F13" i="36"/>
  <c r="E13" i="36"/>
  <c r="N13" i="36"/>
  <c r="O13" i="36" s="1"/>
  <c r="D13" i="36"/>
  <c r="N12" i="36"/>
  <c r="O12" i="36" s="1"/>
  <c r="N11" i="36"/>
  <c r="O11" i="36" s="1"/>
  <c r="N10" i="36"/>
  <c r="O10" i="36" s="1"/>
  <c r="N9" i="36"/>
  <c r="O9" i="36"/>
  <c r="N8" i="36"/>
  <c r="O8" i="36"/>
  <c r="N7" i="36"/>
  <c r="O7" i="36" s="1"/>
  <c r="N6" i="36"/>
  <c r="O6" i="36" s="1"/>
  <c r="M5" i="36"/>
  <c r="L5" i="36"/>
  <c r="L26" i="36" s="1"/>
  <c r="K5" i="36"/>
  <c r="K26" i="36" s="1"/>
  <c r="J5" i="36"/>
  <c r="I5" i="36"/>
  <c r="I26" i="36" s="1"/>
  <c r="H5" i="36"/>
  <c r="H26" i="36" s="1"/>
  <c r="G5" i="36"/>
  <c r="G26" i="36" s="1"/>
  <c r="F5" i="36"/>
  <c r="F26" i="36"/>
  <c r="E5" i="36"/>
  <c r="D5" i="36"/>
  <c r="N26" i="35"/>
  <c r="O26" i="35" s="1"/>
  <c r="M25" i="35"/>
  <c r="L25" i="35"/>
  <c r="K25" i="35"/>
  <c r="J25" i="35"/>
  <c r="I25" i="35"/>
  <c r="H25" i="35"/>
  <c r="G25" i="35"/>
  <c r="F25" i="35"/>
  <c r="N25" i="35" s="1"/>
  <c r="O25" i="35" s="1"/>
  <c r="E25" i="35"/>
  <c r="D25" i="35"/>
  <c r="N24" i="35"/>
  <c r="O24" i="35" s="1"/>
  <c r="M23" i="35"/>
  <c r="L23" i="35"/>
  <c r="K23" i="35"/>
  <c r="J23" i="35"/>
  <c r="I23" i="35"/>
  <c r="H23" i="35"/>
  <c r="G23" i="35"/>
  <c r="F23" i="35"/>
  <c r="N23" i="35" s="1"/>
  <c r="O23" i="35" s="1"/>
  <c r="E23" i="35"/>
  <c r="D23" i="35"/>
  <c r="N22" i="35"/>
  <c r="O22" i="35" s="1"/>
  <c r="M21" i="35"/>
  <c r="L21" i="35"/>
  <c r="K21" i="35"/>
  <c r="J21" i="35"/>
  <c r="I21" i="35"/>
  <c r="H21" i="35"/>
  <c r="N21" i="35" s="1"/>
  <c r="O21" i="35" s="1"/>
  <c r="G21" i="35"/>
  <c r="F21" i="35"/>
  <c r="E21" i="35"/>
  <c r="D21" i="35"/>
  <c r="N20" i="35"/>
  <c r="O20" i="35" s="1"/>
  <c r="N19" i="35"/>
  <c r="O19" i="35"/>
  <c r="M18" i="35"/>
  <c r="L18" i="35"/>
  <c r="K18" i="35"/>
  <c r="J18" i="35"/>
  <c r="I18" i="35"/>
  <c r="H18" i="35"/>
  <c r="G18" i="35"/>
  <c r="F18" i="35"/>
  <c r="E18" i="35"/>
  <c r="D18" i="35"/>
  <c r="D27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I27" i="35" s="1"/>
  <c r="H14" i="35"/>
  <c r="G14" i="35"/>
  <c r="F14" i="35"/>
  <c r="N14" i="35" s="1"/>
  <c r="O14" i="35" s="1"/>
  <c r="E14" i="35"/>
  <c r="D14" i="35"/>
  <c r="N13" i="35"/>
  <c r="O13" i="35" s="1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L27" i="35" s="1"/>
  <c r="K5" i="35"/>
  <c r="K27" i="35" s="1"/>
  <c r="J5" i="35"/>
  <c r="J27" i="35" s="1"/>
  <c r="I5" i="35"/>
  <c r="H5" i="35"/>
  <c r="G5" i="35"/>
  <c r="G27" i="35" s="1"/>
  <c r="F5" i="35"/>
  <c r="E5" i="35"/>
  <c r="E27" i="35" s="1"/>
  <c r="D5" i="35"/>
  <c r="N25" i="34"/>
  <c r="O25" i="34" s="1"/>
  <c r="M24" i="34"/>
  <c r="L24" i="34"/>
  <c r="N24" i="34" s="1"/>
  <c r="O24" i="34" s="1"/>
  <c r="K24" i="34"/>
  <c r="J24" i="34"/>
  <c r="I24" i="34"/>
  <c r="H24" i="34"/>
  <c r="G24" i="34"/>
  <c r="F24" i="34"/>
  <c r="E24" i="34"/>
  <c r="D24" i="34"/>
  <c r="N23" i="34"/>
  <c r="O23" i="34" s="1"/>
  <c r="M22" i="34"/>
  <c r="M26" i="34" s="1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/>
  <c r="M20" i="34"/>
  <c r="L20" i="34"/>
  <c r="K20" i="34"/>
  <c r="J20" i="34"/>
  <c r="I20" i="34"/>
  <c r="H20" i="34"/>
  <c r="H26" i="34"/>
  <c r="G20" i="34"/>
  <c r="F20" i="34"/>
  <c r="E20" i="34"/>
  <c r="N20" i="34" s="1"/>
  <c r="O20" i="34" s="1"/>
  <c r="D20" i="34"/>
  <c r="N19" i="34"/>
  <c r="O19" i="34" s="1"/>
  <c r="N18" i="34"/>
  <c r="O18" i="34" s="1"/>
  <c r="M17" i="34"/>
  <c r="L17" i="34"/>
  <c r="K17" i="34"/>
  <c r="J17" i="34"/>
  <c r="I17" i="34"/>
  <c r="H17" i="34"/>
  <c r="G17" i="34"/>
  <c r="N17" i="34" s="1"/>
  <c r="O17" i="34" s="1"/>
  <c r="F17" i="34"/>
  <c r="E17" i="34"/>
  <c r="D17" i="34"/>
  <c r="N16" i="34"/>
  <c r="O16" i="34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F26" i="34" s="1"/>
  <c r="E13" i="34"/>
  <c r="D13" i="34"/>
  <c r="N13" i="34" s="1"/>
  <c r="O13" i="34" s="1"/>
  <c r="N12" i="34"/>
  <c r="O12" i="34" s="1"/>
  <c r="N11" i="34"/>
  <c r="O11" i="34"/>
  <c r="N10" i="34"/>
  <c r="O10" i="34" s="1"/>
  <c r="N9" i="34"/>
  <c r="O9" i="34" s="1"/>
  <c r="N8" i="34"/>
  <c r="O8" i="34"/>
  <c r="N7" i="34"/>
  <c r="O7" i="34"/>
  <c r="N6" i="34"/>
  <c r="O6" i="34" s="1"/>
  <c r="M5" i="34"/>
  <c r="L5" i="34"/>
  <c r="L26" i="34" s="1"/>
  <c r="K5" i="34"/>
  <c r="J5" i="34"/>
  <c r="J26" i="34" s="1"/>
  <c r="I5" i="34"/>
  <c r="I26" i="34" s="1"/>
  <c r="H5" i="34"/>
  <c r="G5" i="34"/>
  <c r="N5" i="34" s="1"/>
  <c r="O5" i="34" s="1"/>
  <c r="F5" i="34"/>
  <c r="E5" i="34"/>
  <c r="D5" i="34"/>
  <c r="E24" i="33"/>
  <c r="F24" i="33"/>
  <c r="G24" i="33"/>
  <c r="H24" i="33"/>
  <c r="I24" i="33"/>
  <c r="J24" i="33"/>
  <c r="K24" i="33"/>
  <c r="L24" i="33"/>
  <c r="M24" i="33"/>
  <c r="D24" i="33"/>
  <c r="N24" i="33" s="1"/>
  <c r="O24" i="33" s="1"/>
  <c r="E22" i="33"/>
  <c r="F22" i="33"/>
  <c r="G22" i="33"/>
  <c r="H22" i="33"/>
  <c r="I22" i="33"/>
  <c r="N22" i="33" s="1"/>
  <c r="O22" i="33" s="1"/>
  <c r="J22" i="33"/>
  <c r="K22" i="33"/>
  <c r="L22" i="33"/>
  <c r="M22" i="33"/>
  <c r="E20" i="33"/>
  <c r="F20" i="33"/>
  <c r="G20" i="33"/>
  <c r="H20" i="33"/>
  <c r="I20" i="33"/>
  <c r="J20" i="33"/>
  <c r="K20" i="33"/>
  <c r="L20" i="33"/>
  <c r="N20" i="33" s="1"/>
  <c r="O20" i="33" s="1"/>
  <c r="M20" i="33"/>
  <c r="E17" i="33"/>
  <c r="F17" i="33"/>
  <c r="G17" i="33"/>
  <c r="H17" i="33"/>
  <c r="I17" i="33"/>
  <c r="J17" i="33"/>
  <c r="K17" i="33"/>
  <c r="L17" i="33"/>
  <c r="M17" i="33"/>
  <c r="E13" i="33"/>
  <c r="F13" i="33"/>
  <c r="F26" i="33" s="1"/>
  <c r="G13" i="33"/>
  <c r="H13" i="33"/>
  <c r="I13" i="33"/>
  <c r="J13" i="33"/>
  <c r="K13" i="33"/>
  <c r="L13" i="33"/>
  <c r="M13" i="33"/>
  <c r="E5" i="33"/>
  <c r="F5" i="33"/>
  <c r="G5" i="33"/>
  <c r="N5" i="33" s="1"/>
  <c r="O5" i="33" s="1"/>
  <c r="H5" i="33"/>
  <c r="H26" i="33" s="1"/>
  <c r="I5" i="33"/>
  <c r="I26" i="33" s="1"/>
  <c r="J5" i="33"/>
  <c r="J26" i="33" s="1"/>
  <c r="K5" i="33"/>
  <c r="L5" i="33"/>
  <c r="M5" i="33"/>
  <c r="D22" i="33"/>
  <c r="D20" i="33"/>
  <c r="D17" i="33"/>
  <c r="D26" i="33" s="1"/>
  <c r="D13" i="33"/>
  <c r="N13" i="33" s="1"/>
  <c r="O13" i="33" s="1"/>
  <c r="D5" i="33"/>
  <c r="N25" i="33"/>
  <c r="O25" i="33" s="1"/>
  <c r="N23" i="33"/>
  <c r="O23" i="33"/>
  <c r="N21" i="33"/>
  <c r="O21" i="33"/>
  <c r="N15" i="33"/>
  <c r="O15" i="33"/>
  <c r="N16" i="33"/>
  <c r="O16" i="33" s="1"/>
  <c r="N7" i="33"/>
  <c r="O7" i="33" s="1"/>
  <c r="N8" i="33"/>
  <c r="O8" i="33" s="1"/>
  <c r="N9" i="33"/>
  <c r="O9" i="33"/>
  <c r="N10" i="33"/>
  <c r="O10" i="33"/>
  <c r="N11" i="33"/>
  <c r="O11" i="33"/>
  <c r="N12" i="33"/>
  <c r="O12" i="33" s="1"/>
  <c r="N6" i="33"/>
  <c r="O6" i="33" s="1"/>
  <c r="N18" i="33"/>
  <c r="O18" i="33" s="1"/>
  <c r="N19" i="33"/>
  <c r="O19" i="33"/>
  <c r="N14" i="33"/>
  <c r="O14" i="33"/>
  <c r="N5" i="36"/>
  <c r="O5" i="36" s="1"/>
  <c r="N22" i="39"/>
  <c r="O22" i="39" s="1"/>
  <c r="M26" i="33"/>
  <c r="K26" i="33"/>
  <c r="M27" i="35"/>
  <c r="E26" i="36"/>
  <c r="I27" i="37"/>
  <c r="N21" i="37"/>
  <c r="O21" i="37" s="1"/>
  <c r="N23" i="38"/>
  <c r="O23" i="38" s="1"/>
  <c r="N5" i="39"/>
  <c r="O5" i="39" s="1"/>
  <c r="D28" i="39"/>
  <c r="E26" i="33"/>
  <c r="E27" i="37"/>
  <c r="N14" i="37"/>
  <c r="O14" i="37" s="1"/>
  <c r="N25" i="37"/>
  <c r="O25" i="37" s="1"/>
  <c r="J27" i="38"/>
  <c r="K26" i="34"/>
  <c r="D26" i="36"/>
  <c r="F27" i="40"/>
  <c r="N24" i="41"/>
  <c r="O24" i="41" s="1"/>
  <c r="N26" i="41"/>
  <c r="O26" i="41" s="1"/>
  <c r="N22" i="41"/>
  <c r="O22" i="41" s="1"/>
  <c r="N26" i="42"/>
  <c r="O26" i="42" s="1"/>
  <c r="N14" i="42"/>
  <c r="O14" i="42"/>
  <c r="N18" i="43"/>
  <c r="O18" i="43"/>
  <c r="N5" i="43"/>
  <c r="O5" i="43" s="1"/>
  <c r="N24" i="44"/>
  <c r="O24" i="44"/>
  <c r="N26" i="44"/>
  <c r="O26" i="44"/>
  <c r="N22" i="44"/>
  <c r="O22" i="44"/>
  <c r="N14" i="44"/>
  <c r="O14" i="44" s="1"/>
  <c r="N18" i="45"/>
  <c r="O18" i="45" s="1"/>
  <c r="N14" i="45"/>
  <c r="O14" i="45" s="1"/>
  <c r="N21" i="46"/>
  <c r="O21" i="46" s="1"/>
  <c r="N18" i="46"/>
  <c r="O18" i="46" s="1"/>
  <c r="O22" i="47"/>
  <c r="P22" i="47" s="1"/>
  <c r="O5" i="47"/>
  <c r="P5" i="47"/>
  <c r="O31" i="48" l="1"/>
  <c r="P31" i="48" s="1"/>
  <c r="N28" i="41"/>
  <c r="O28" i="41" s="1"/>
  <c r="N28" i="39"/>
  <c r="O28" i="39" s="1"/>
  <c r="O28" i="47"/>
  <c r="P28" i="47" s="1"/>
  <c r="N28" i="44"/>
  <c r="O28" i="44" s="1"/>
  <c r="N27" i="46"/>
  <c r="O27" i="46" s="1"/>
  <c r="N26" i="36"/>
  <c r="O26" i="36" s="1"/>
  <c r="N28" i="43"/>
  <c r="O28" i="43" s="1"/>
  <c r="G28" i="43"/>
  <c r="J26" i="36"/>
  <c r="N5" i="38"/>
  <c r="O5" i="38" s="1"/>
  <c r="N21" i="40"/>
  <c r="O21" i="40" s="1"/>
  <c r="D27" i="38"/>
  <c r="N27" i="38" s="1"/>
  <c r="O27" i="38" s="1"/>
  <c r="N5" i="42"/>
  <c r="O5" i="42" s="1"/>
  <c r="N5" i="35"/>
  <c r="O5" i="35" s="1"/>
  <c r="H27" i="35"/>
  <c r="N27" i="35" s="1"/>
  <c r="O27" i="35" s="1"/>
  <c r="N18" i="35"/>
  <c r="O18" i="35" s="1"/>
  <c r="N5" i="46"/>
  <c r="O5" i="46" s="1"/>
  <c r="N18" i="42"/>
  <c r="O18" i="42" s="1"/>
  <c r="E26" i="34"/>
  <c r="G26" i="34"/>
  <c r="F27" i="35"/>
  <c r="E28" i="45"/>
  <c r="N28" i="45" s="1"/>
  <c r="O28" i="45" s="1"/>
  <c r="L26" i="33"/>
  <c r="O18" i="47"/>
  <c r="P18" i="47" s="1"/>
  <c r="N5" i="41"/>
  <c r="O5" i="41" s="1"/>
  <c r="G26" i="33"/>
  <c r="N26" i="33" s="1"/>
  <c r="O26" i="33" s="1"/>
  <c r="D26" i="34"/>
  <c r="N5" i="44"/>
  <c r="O5" i="44" s="1"/>
  <c r="F27" i="37"/>
  <c r="N27" i="37" s="1"/>
  <c r="O27" i="37" s="1"/>
  <c r="G27" i="40"/>
  <c r="N27" i="40" s="1"/>
  <c r="O27" i="40" s="1"/>
  <c r="N17" i="33"/>
  <c r="O17" i="33" s="1"/>
  <c r="N26" i="34" l="1"/>
  <c r="O26" i="34" s="1"/>
</calcChain>
</file>

<file path=xl/sharedStrings.xml><?xml version="1.0" encoding="utf-8"?>
<sst xmlns="http://schemas.openxmlformats.org/spreadsheetml/2006/main" count="747" uniqueCount="91">
  <si>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</si>
  <si>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</si>
  <si>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</si>
  <si>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</si>
  <si>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</si>
  <si>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</si>
  <si>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</si>
  <si>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</si>
  <si>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</si>
  <si>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</si>
  <si>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</si>
  <si>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</si>
  <si>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</si>
  <si>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</si>
  <si>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</si>
  <si>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</si>
  <si>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</si>
  <si>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</si>
  <si>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</si>
  <si>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</si>
  <si>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</si>
  <si>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</si>
  <si>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</si>
  <si>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</si>
  <si>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</si>
  <si>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</si>
  <si>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Public Safety</t>
  </si>
  <si>
    <t>Law Enforcement</t>
  </si>
  <si>
    <t>Protective Inspections</t>
  </si>
  <si>
    <t>Ambulance and Rescue Services</t>
  </si>
  <si>
    <t>Physical Environment</t>
  </si>
  <si>
    <t>Garbage / Solid Waste Control Services</t>
  </si>
  <si>
    <t>Other Physical Environment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</si>
  <si>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</si>
  <si>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</si>
  <si>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</si>
  <si>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</si>
  <si>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</si>
  <si>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</si>
  <si>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</si>
  <si>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Greenacres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</si>
  <si>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</si>
  <si>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</si>
  <si>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</si>
  <si>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</si>
  <si>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General Government Services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</si>
  <si>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</si>
  <si>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</si>
  <si>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</si>
  <si>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</si>
  <si>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</si>
  <si>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</si>
  <si>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</si>
  <si>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</si>
  <si>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</si>
  <si>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</si>
  <si>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</si>
  <si>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</si>
  <si>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</si>
  <si>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</si>
  <si>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</si>
  <si>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</si>
  <si>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</si>
  <si>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</si>
  <si>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</si>
  <si>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</si>
  <si>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</si>
  <si>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</si>
  <si>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</si>
  <si>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</si>
  <si>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</si>
  <si>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</si>
  <si>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</si>
  <si>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</si>
  <si>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</si>
  <si>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</si>
  <si>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</si>
  <si>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</si>
  <si>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</si>
  <si>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</si>
  <si>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Sewer / Wastewater Services</t>
  </si>
  <si>
    <t>Flood Control / Stormwater Management</t>
  </si>
  <si>
    <t>Inter-fund Group Transfers Out</t>
  </si>
  <si>
    <t>2021 Municipal Population:</t>
  </si>
  <si>
    <t>Local Fiscal Year Ended September 30, 2022</t>
  </si>
  <si>
    <t>Non-Court Information Systems</t>
  </si>
  <si>
    <t>Other Culture / Recreation</t>
  </si>
  <si>
    <t>2022 Municipal Population:</t>
  </si>
  <si>
    <t>Local Fiscal Year Ended September 30, 2023</t>
  </si>
  <si>
    <t>Emergency and Disaster Relief Services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</si>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</sst>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SUM(D6:D14)</f>
        <v>6416206</v>
      </c>
      <c r="E5" s="24">
        <f t="shared" ref="E5:N5" si="0">SUM(E6:E14)</f>
        <v>0</v>
      </c>
      <c r="F5" s="24">
        <f t="shared" si="0"/>
        <v>403117</v>
      </c>
      <c r="G5" s="24">
        <f t="shared" si="0"/>
        <v>660255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483810</v>
      </c>
      <c r="L5" s="24">
        <f>SUM(L6:L14)</f>
        <v>0</v>
      </c>
      <c r="M5" s="24">
        <f t="shared" si="0"/>
        <v>0</v>
      </c>
      <c r="N5" s="24">
        <f t="shared" si="0"/>
        <v>0</v>
      </c>
      <c r="O5" s="25">
        <f>SUM(D5:N5)</f>
        <v>7963388</v>
      </c>
      <c r="P5" s="30">
        <f t="shared" ref="P5:P32" si="1">(O5/P$34)</f>
        <v>175.11188319113378</v>
      </c>
      <c r="Q5" s="6"/>
    </row>
    <row r="6" spans="1:134">
      <c r="A6" s="12"/>
      <c r="B6" s="42">
        <v>511</v>
      </c>
      <c r="C6" s="19" t="s">
        <v>19</v>
      </c>
      <c r="D6" s="43">
        <v>293648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293648</v>
      </c>
      <c r="P6" s="44">
        <f t="shared" si="1"/>
        <v>6.4572081977306715</v>
      </c>
      <c r="Q6" s="9"/>
    </row>
    <row r="7" spans="1:134">
      <c r="A7" s="12"/>
      <c r="B7" s="42">
        <v>512</v>
      </c>
      <c r="C7" s="19" t="s">
        <v>20</v>
      </c>
      <c r="D7" s="43">
        <v>649192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4" si="2">SUM(D7:N7)</f>
        <v>649192</v>
      </c>
      <c r="P7" s="44">
        <f t="shared" si="1"/>
        <v>14.275485970621867</v>
      </c>
      <c r="Q7" s="9"/>
    </row>
    <row r="8" spans="1:134">
      <c r="A8" s="12"/>
      <c r="B8" s="42">
        <v>513</v>
      </c>
      <c r="C8" s="19" t="s">
        <v>21</v>
      </c>
      <c r="D8" s="43">
        <v>2408577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2408577</v>
      </c>
      <c r="P8" s="44">
        <f t="shared" si="1"/>
        <v>52.963695135895854</v>
      </c>
      <c r="Q8" s="9"/>
    </row>
    <row r="9" spans="1:134">
      <c r="A9" s="12"/>
      <c r="B9" s="42">
        <v>514</v>
      </c>
      <c r="C9" s="19" t="s">
        <v>22</v>
      </c>
      <c r="D9" s="43">
        <v>142662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142662</v>
      </c>
      <c r="P9" s="44">
        <f t="shared" si="1"/>
        <v>3.137083296683965</v>
      </c>
      <c r="Q9" s="9"/>
    </row>
    <row r="10" spans="1:134">
      <c r="A10" s="12"/>
      <c r="B10" s="42">
        <v>515</v>
      </c>
      <c r="C10" s="19" t="s">
        <v>23</v>
      </c>
      <c r="D10" s="43">
        <v>840937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840937</v>
      </c>
      <c r="P10" s="44">
        <f t="shared" si="1"/>
        <v>18.491885829888293</v>
      </c>
      <c r="Q10" s="9"/>
    </row>
    <row r="11" spans="1:134">
      <c r="A11" s="12"/>
      <c r="B11" s="42">
        <v>516</v>
      </c>
      <c r="C11" s="19" t="s">
        <v>85</v>
      </c>
      <c r="D11" s="43">
        <v>1009410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1009410</v>
      </c>
      <c r="P11" s="44">
        <f t="shared" si="1"/>
        <v>22.196543231594688</v>
      </c>
      <c r="Q11" s="9"/>
    </row>
    <row r="12" spans="1:134">
      <c r="A12" s="12"/>
      <c r="B12" s="42">
        <v>517</v>
      </c>
      <c r="C12" s="19" t="s">
        <v>24</v>
      </c>
      <c r="D12" s="43">
        <v>71912</v>
      </c>
      <c r="E12" s="43">
        <v>0</v>
      </c>
      <c r="F12" s="43">
        <v>403117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475029</v>
      </c>
      <c r="P12" s="44">
        <f t="shared" si="1"/>
        <v>10.445707626000528</v>
      </c>
      <c r="Q12" s="9"/>
    </row>
    <row r="13" spans="1:134">
      <c r="A13" s="12"/>
      <c r="B13" s="42">
        <v>518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483810</v>
      </c>
      <c r="L13" s="43">
        <v>0</v>
      </c>
      <c r="M13" s="43">
        <v>0</v>
      </c>
      <c r="N13" s="43">
        <v>0</v>
      </c>
      <c r="O13" s="43">
        <f t="shared" si="2"/>
        <v>483810</v>
      </c>
      <c r="P13" s="44">
        <f t="shared" si="1"/>
        <v>10.638798487114082</v>
      </c>
      <c r="Q13" s="9"/>
    </row>
    <row r="14" spans="1:134">
      <c r="A14" s="12"/>
      <c r="B14" s="42">
        <v>519</v>
      </c>
      <c r="C14" s="19" t="s">
        <v>45</v>
      </c>
      <c r="D14" s="43">
        <v>999868</v>
      </c>
      <c r="E14" s="43">
        <v>0</v>
      </c>
      <c r="F14" s="43">
        <v>0</v>
      </c>
      <c r="G14" s="43">
        <v>660255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2"/>
        <v>1660123</v>
      </c>
      <c r="P14" s="44">
        <f t="shared" si="1"/>
        <v>36.505475415603833</v>
      </c>
      <c r="Q14" s="9"/>
    </row>
    <row r="15" spans="1:134" ht="15.75">
      <c r="A15" s="26" t="s">
        <v>26</v>
      </c>
      <c r="B15" s="27"/>
      <c r="C15" s="28"/>
      <c r="D15" s="29">
        <f t="shared" ref="D15:N15" si="3">SUM(D16:D19)</f>
        <v>21366618</v>
      </c>
      <c r="E15" s="29">
        <f t="shared" si="3"/>
        <v>233</v>
      </c>
      <c r="F15" s="29">
        <f t="shared" si="3"/>
        <v>0</v>
      </c>
      <c r="G15" s="29">
        <f t="shared" si="3"/>
        <v>3881963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29">
        <f t="shared" si="3"/>
        <v>0</v>
      </c>
      <c r="O15" s="40">
        <f>SUM(D15:N15)</f>
        <v>25248814</v>
      </c>
      <c r="P15" s="41">
        <f t="shared" si="1"/>
        <v>555.2118480077404</v>
      </c>
      <c r="Q15" s="10"/>
    </row>
    <row r="16" spans="1:134">
      <c r="A16" s="12"/>
      <c r="B16" s="42">
        <v>521</v>
      </c>
      <c r="C16" s="19" t="s">
        <v>27</v>
      </c>
      <c r="D16" s="43">
        <v>11212685</v>
      </c>
      <c r="E16" s="43">
        <v>0</v>
      </c>
      <c r="F16" s="43">
        <v>0</v>
      </c>
      <c r="G16" s="43">
        <v>11013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>SUM(D16:N16)</f>
        <v>11223698</v>
      </c>
      <c r="P16" s="44">
        <f t="shared" si="1"/>
        <v>246.80486410414284</v>
      </c>
      <c r="Q16" s="9"/>
    </row>
    <row r="17" spans="1:120">
      <c r="A17" s="12"/>
      <c r="B17" s="42">
        <v>524</v>
      </c>
      <c r="C17" s="19" t="s">
        <v>28</v>
      </c>
      <c r="D17" s="43">
        <v>1038560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19" si="4">SUM(D17:N17)</f>
        <v>1038560</v>
      </c>
      <c r="P17" s="44">
        <f t="shared" si="1"/>
        <v>22.837540680798664</v>
      </c>
      <c r="Q17" s="9"/>
    </row>
    <row r="18" spans="1:120">
      <c r="A18" s="12"/>
      <c r="B18" s="42">
        <v>525</v>
      </c>
      <c r="C18" s="19" t="s">
        <v>89</v>
      </c>
      <c r="D18" s="43">
        <v>0</v>
      </c>
      <c r="E18" s="43">
        <v>0</v>
      </c>
      <c r="F18" s="43">
        <v>0</v>
      </c>
      <c r="G18" s="43">
        <v>3039635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3039635</v>
      </c>
      <c r="P18" s="44">
        <f t="shared" si="1"/>
        <v>66.840421321136418</v>
      </c>
      <c r="Q18" s="9"/>
    </row>
    <row r="19" spans="1:120">
      <c r="A19" s="12"/>
      <c r="B19" s="42">
        <v>526</v>
      </c>
      <c r="C19" s="19" t="s">
        <v>29</v>
      </c>
      <c r="D19" s="43">
        <v>9115373</v>
      </c>
      <c r="E19" s="43">
        <v>233</v>
      </c>
      <c r="F19" s="43">
        <v>0</v>
      </c>
      <c r="G19" s="43">
        <v>831315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9946921</v>
      </c>
      <c r="P19" s="44">
        <f t="shared" si="1"/>
        <v>218.72902190166241</v>
      </c>
      <c r="Q19" s="9"/>
    </row>
    <row r="20" spans="1:120" ht="15.75">
      <c r="A20" s="26" t="s">
        <v>30</v>
      </c>
      <c r="B20" s="27"/>
      <c r="C20" s="28"/>
      <c r="D20" s="29">
        <f t="shared" ref="D20:N20" si="5">SUM(D21:D24)</f>
        <v>2336713</v>
      </c>
      <c r="E20" s="29">
        <f t="shared" si="5"/>
        <v>0</v>
      </c>
      <c r="F20" s="29">
        <f t="shared" si="5"/>
        <v>0</v>
      </c>
      <c r="G20" s="29">
        <f t="shared" si="5"/>
        <v>889207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40">
        <f>SUM(D20:N20)</f>
        <v>3225920</v>
      </c>
      <c r="P20" s="41">
        <f t="shared" si="1"/>
        <v>70.936757850294654</v>
      </c>
      <c r="Q20" s="10"/>
    </row>
    <row r="21" spans="1:120">
      <c r="A21" s="12"/>
      <c r="B21" s="42">
        <v>534</v>
      </c>
      <c r="C21" s="19" t="s">
        <v>31</v>
      </c>
      <c r="D21" s="43">
        <v>2336713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ref="O21:O29" si="6">SUM(D21:N21)</f>
        <v>2336713</v>
      </c>
      <c r="P21" s="44">
        <f t="shared" si="1"/>
        <v>51.383433019614742</v>
      </c>
      <c r="Q21" s="9"/>
    </row>
    <row r="22" spans="1:120">
      <c r="A22" s="12"/>
      <c r="B22" s="42">
        <v>535</v>
      </c>
      <c r="C22" s="19" t="s">
        <v>80</v>
      </c>
      <c r="D22" s="43">
        <v>0</v>
      </c>
      <c r="E22" s="43">
        <v>0</v>
      </c>
      <c r="F22" s="43">
        <v>0</v>
      </c>
      <c r="G22" s="43">
        <v>328120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328120</v>
      </c>
      <c r="P22" s="44">
        <f t="shared" si="1"/>
        <v>7.215234409358783</v>
      </c>
      <c r="Q22" s="9"/>
    </row>
    <row r="23" spans="1:120">
      <c r="A23" s="12"/>
      <c r="B23" s="42">
        <v>538</v>
      </c>
      <c r="C23" s="19" t="s">
        <v>81</v>
      </c>
      <c r="D23" s="43">
        <v>0</v>
      </c>
      <c r="E23" s="43">
        <v>0</v>
      </c>
      <c r="F23" s="43">
        <v>0</v>
      </c>
      <c r="G23" s="43">
        <v>526778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526778</v>
      </c>
      <c r="P23" s="44">
        <f t="shared" si="1"/>
        <v>11.583648517899551</v>
      </c>
      <c r="Q23" s="9"/>
    </row>
    <row r="24" spans="1:120">
      <c r="A24" s="12"/>
      <c r="B24" s="42">
        <v>539</v>
      </c>
      <c r="C24" s="19" t="s">
        <v>32</v>
      </c>
      <c r="D24" s="43">
        <v>0</v>
      </c>
      <c r="E24" s="43">
        <v>0</v>
      </c>
      <c r="F24" s="43">
        <v>0</v>
      </c>
      <c r="G24" s="43">
        <v>34309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34309</v>
      </c>
      <c r="P24" s="44">
        <f t="shared" si="1"/>
        <v>0.75444190342158501</v>
      </c>
      <c r="Q24" s="9"/>
    </row>
    <row r="25" spans="1:120" ht="15.75">
      <c r="A25" s="26" t="s">
        <v>33</v>
      </c>
      <c r="B25" s="27"/>
      <c r="C25" s="28"/>
      <c r="D25" s="29">
        <f t="shared" ref="D25:N25" si="7">SUM(D26:D26)</f>
        <v>1495487</v>
      </c>
      <c r="E25" s="29">
        <f t="shared" si="7"/>
        <v>0</v>
      </c>
      <c r="F25" s="29">
        <f t="shared" si="7"/>
        <v>0</v>
      </c>
      <c r="G25" s="29">
        <f t="shared" si="7"/>
        <v>809232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6"/>
        <v>2304719</v>
      </c>
      <c r="P25" s="41">
        <f t="shared" si="1"/>
        <v>50.679897088574194</v>
      </c>
      <c r="Q25" s="10"/>
    </row>
    <row r="26" spans="1:120">
      <c r="A26" s="12"/>
      <c r="B26" s="42">
        <v>541</v>
      </c>
      <c r="C26" s="19" t="s">
        <v>34</v>
      </c>
      <c r="D26" s="43">
        <v>1495487</v>
      </c>
      <c r="E26" s="43">
        <v>0</v>
      </c>
      <c r="F26" s="43">
        <v>0</v>
      </c>
      <c r="G26" s="43">
        <v>809232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2304719</v>
      </c>
      <c r="P26" s="44">
        <f t="shared" si="1"/>
        <v>50.679897088574194</v>
      </c>
      <c r="Q26" s="9"/>
    </row>
    <row r="27" spans="1:120" ht="15.75">
      <c r="A27" s="26" t="s">
        <v>35</v>
      </c>
      <c r="B27" s="27"/>
      <c r="C27" s="28"/>
      <c r="D27" s="29">
        <f t="shared" ref="D27:N27" si="8">SUM(D28:D29)</f>
        <v>2153692</v>
      </c>
      <c r="E27" s="29">
        <f t="shared" si="8"/>
        <v>651150</v>
      </c>
      <c r="F27" s="29">
        <f t="shared" si="8"/>
        <v>0</v>
      </c>
      <c r="G27" s="29">
        <f t="shared" si="8"/>
        <v>1975962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8"/>
        <v>0</v>
      </c>
      <c r="O27" s="29">
        <f>SUM(D27:N27)</f>
        <v>4780804</v>
      </c>
      <c r="P27" s="41">
        <f t="shared" si="1"/>
        <v>105.1280675521154</v>
      </c>
      <c r="Q27" s="9"/>
    </row>
    <row r="28" spans="1:120">
      <c r="A28" s="12"/>
      <c r="B28" s="42">
        <v>572</v>
      </c>
      <c r="C28" s="19" t="s">
        <v>36</v>
      </c>
      <c r="D28" s="43">
        <v>2153692</v>
      </c>
      <c r="E28" s="43">
        <v>0</v>
      </c>
      <c r="F28" s="43">
        <v>0</v>
      </c>
      <c r="G28" s="43">
        <v>1542653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3696345</v>
      </c>
      <c r="P28" s="44">
        <f t="shared" si="1"/>
        <v>81.281225261676482</v>
      </c>
      <c r="Q28" s="9"/>
    </row>
    <row r="29" spans="1:120">
      <c r="A29" s="12"/>
      <c r="B29" s="42">
        <v>579</v>
      </c>
      <c r="C29" s="19" t="s">
        <v>86</v>
      </c>
      <c r="D29" s="43">
        <v>0</v>
      </c>
      <c r="E29" s="43">
        <v>651150</v>
      </c>
      <c r="F29" s="43">
        <v>0</v>
      </c>
      <c r="G29" s="43">
        <v>433309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1084459</v>
      </c>
      <c r="P29" s="44">
        <f t="shared" si="1"/>
        <v>23.846842290438914</v>
      </c>
      <c r="Q29" s="9"/>
    </row>
    <row r="30" spans="1:120" ht="15.75">
      <c r="A30" s="26" t="s">
        <v>38</v>
      </c>
      <c r="B30" s="27"/>
      <c r="C30" s="28"/>
      <c r="D30" s="29">
        <f t="shared" ref="D30:N30" si="9">SUM(D31:D31)</f>
        <v>14306500</v>
      </c>
      <c r="E30" s="29">
        <f t="shared" si="9"/>
        <v>0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0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9"/>
        <v>0</v>
      </c>
      <c r="O30" s="29">
        <f>SUM(D30:N30)</f>
        <v>14306500</v>
      </c>
      <c r="P30" s="41">
        <f t="shared" si="1"/>
        <v>314.59451139062361</v>
      </c>
      <c r="Q30" s="9"/>
    </row>
    <row r="31" spans="1:120" ht="15.75" thickBot="1">
      <c r="A31" s="12"/>
      <c r="B31" s="42">
        <v>581</v>
      </c>
      <c r="C31" s="19" t="s">
        <v>82</v>
      </c>
      <c r="D31" s="43">
        <v>14306500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>SUM(D31:N31)</f>
        <v>14306500</v>
      </c>
      <c r="P31" s="44">
        <f t="shared" si="1"/>
        <v>314.59451139062361</v>
      </c>
      <c r="Q31" s="9"/>
    </row>
    <row r="32" spans="1:120" ht="16.5" thickBot="1">
      <c r="A32" s="13" t="s">
        <v>10</v>
      </c>
      <c r="B32" s="21"/>
      <c r="C32" s="20"/>
      <c r="D32" s="14">
        <f>SUM(D5,D15,D20,D25,D27,D30)</f>
        <v>48075216</v>
      </c>
      <c r="E32" s="14">
        <f t="shared" ref="E32:N32" si="10">SUM(E5,E15,E20,E25,E27,E30)</f>
        <v>651383</v>
      </c>
      <c r="F32" s="14">
        <f t="shared" si="10"/>
        <v>403117</v>
      </c>
      <c r="G32" s="14">
        <f t="shared" si="10"/>
        <v>8216619</v>
      </c>
      <c r="H32" s="14">
        <f t="shared" si="10"/>
        <v>0</v>
      </c>
      <c r="I32" s="14">
        <f t="shared" si="10"/>
        <v>0</v>
      </c>
      <c r="J32" s="14">
        <f t="shared" si="10"/>
        <v>0</v>
      </c>
      <c r="K32" s="14">
        <f t="shared" si="10"/>
        <v>483810</v>
      </c>
      <c r="L32" s="14">
        <f t="shared" si="10"/>
        <v>0</v>
      </c>
      <c r="M32" s="14">
        <f t="shared" si="10"/>
        <v>0</v>
      </c>
      <c r="N32" s="14">
        <f t="shared" si="10"/>
        <v>0</v>
      </c>
      <c r="O32" s="14">
        <f>SUM(D32:N32)</f>
        <v>57830145</v>
      </c>
      <c r="P32" s="35">
        <f t="shared" si="1"/>
        <v>1271.6629650804821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90" t="s">
        <v>90</v>
      </c>
      <c r="N34" s="90"/>
      <c r="O34" s="90"/>
      <c r="P34" s="39">
        <v>45476</v>
      </c>
    </row>
    <row r="35" spans="1:16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3"/>
    </row>
    <row r="36" spans="1:16" ht="15.75" customHeight="1" thickBot="1">
      <c r="A36" s="94" t="s">
        <v>43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SUM(D6:D13)</f>
        <v>3237604</v>
      </c>
      <c r="E5" s="56">
        <f t="shared" si="0"/>
        <v>0</v>
      </c>
      <c r="F5" s="56">
        <f t="shared" si="0"/>
        <v>403159</v>
      </c>
      <c r="G5" s="56">
        <f t="shared" si="0"/>
        <v>535850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140648</v>
      </c>
      <c r="L5" s="56">
        <f t="shared" si="0"/>
        <v>0</v>
      </c>
      <c r="M5" s="56">
        <f t="shared" si="0"/>
        <v>0</v>
      </c>
      <c r="N5" s="57">
        <f>SUM(D5:M5)</f>
        <v>4317261</v>
      </c>
      <c r="O5" s="58">
        <f t="shared" ref="O5:O28" si="1">(N5/O$30)</f>
        <v>111.87512308888313</v>
      </c>
      <c r="P5" s="59"/>
    </row>
    <row r="6" spans="1:133">
      <c r="A6" s="61"/>
      <c r="B6" s="62">
        <v>511</v>
      </c>
      <c r="C6" s="63" t="s">
        <v>19</v>
      </c>
      <c r="D6" s="64">
        <v>151470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151470</v>
      </c>
      <c r="O6" s="65">
        <f t="shared" si="1"/>
        <v>3.9251101321585904</v>
      </c>
      <c r="P6" s="66"/>
    </row>
    <row r="7" spans="1:133">
      <c r="A7" s="61"/>
      <c r="B7" s="62">
        <v>512</v>
      </c>
      <c r="C7" s="63" t="s">
        <v>20</v>
      </c>
      <c r="D7" s="64">
        <v>370288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3" si="2">SUM(D7:M7)</f>
        <v>370288</v>
      </c>
      <c r="O7" s="65">
        <f t="shared" si="1"/>
        <v>9.5954392329619065</v>
      </c>
      <c r="P7" s="66"/>
    </row>
    <row r="8" spans="1:133">
      <c r="A8" s="61"/>
      <c r="B8" s="62">
        <v>513</v>
      </c>
      <c r="C8" s="63" t="s">
        <v>21</v>
      </c>
      <c r="D8" s="64">
        <v>1975728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1975728</v>
      </c>
      <c r="O8" s="65">
        <f t="shared" si="1"/>
        <v>51.197926924073592</v>
      </c>
      <c r="P8" s="66"/>
    </row>
    <row r="9" spans="1:133">
      <c r="A9" s="61"/>
      <c r="B9" s="62">
        <v>514</v>
      </c>
      <c r="C9" s="63" t="s">
        <v>22</v>
      </c>
      <c r="D9" s="64">
        <v>153859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153859</v>
      </c>
      <c r="O9" s="65">
        <f t="shared" si="1"/>
        <v>3.9870173620108837</v>
      </c>
      <c r="P9" s="66"/>
    </row>
    <row r="10" spans="1:133">
      <c r="A10" s="61"/>
      <c r="B10" s="62">
        <v>515</v>
      </c>
      <c r="C10" s="63" t="s">
        <v>23</v>
      </c>
      <c r="D10" s="64">
        <v>556359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556359</v>
      </c>
      <c r="O10" s="65">
        <f t="shared" si="1"/>
        <v>14.417180616740088</v>
      </c>
      <c r="P10" s="66"/>
    </row>
    <row r="11" spans="1:133">
      <c r="A11" s="61"/>
      <c r="B11" s="62">
        <v>517</v>
      </c>
      <c r="C11" s="63" t="s">
        <v>24</v>
      </c>
      <c r="D11" s="64">
        <v>0</v>
      </c>
      <c r="E11" s="64">
        <v>0</v>
      </c>
      <c r="F11" s="64">
        <v>403159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2"/>
        <v>403159</v>
      </c>
      <c r="O11" s="65">
        <f t="shared" si="1"/>
        <v>10.447240217672972</v>
      </c>
      <c r="P11" s="66"/>
    </row>
    <row r="12" spans="1:133">
      <c r="A12" s="61"/>
      <c r="B12" s="62">
        <v>518</v>
      </c>
      <c r="C12" s="63" t="s">
        <v>25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140648</v>
      </c>
      <c r="L12" s="64">
        <v>0</v>
      </c>
      <c r="M12" s="64">
        <v>0</v>
      </c>
      <c r="N12" s="64">
        <f t="shared" si="2"/>
        <v>140648</v>
      </c>
      <c r="O12" s="65">
        <f t="shared" si="1"/>
        <v>3.6446747862140452</v>
      </c>
      <c r="P12" s="66"/>
    </row>
    <row r="13" spans="1:133">
      <c r="A13" s="61"/>
      <c r="B13" s="62">
        <v>519</v>
      </c>
      <c r="C13" s="63" t="s">
        <v>54</v>
      </c>
      <c r="D13" s="64">
        <v>29900</v>
      </c>
      <c r="E13" s="64">
        <v>0</v>
      </c>
      <c r="F13" s="64">
        <v>0</v>
      </c>
      <c r="G13" s="64">
        <v>535850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2"/>
        <v>565750</v>
      </c>
      <c r="O13" s="65">
        <f t="shared" si="1"/>
        <v>14.66053381705105</v>
      </c>
      <c r="P13" s="66"/>
    </row>
    <row r="14" spans="1:133" ht="15.75">
      <c r="A14" s="67" t="s">
        <v>26</v>
      </c>
      <c r="B14" s="68"/>
      <c r="C14" s="69"/>
      <c r="D14" s="70">
        <f t="shared" ref="D14:M14" si="3">SUM(D15:D17)</f>
        <v>12318117</v>
      </c>
      <c r="E14" s="70">
        <f t="shared" si="3"/>
        <v>43821</v>
      </c>
      <c r="F14" s="70">
        <f t="shared" si="3"/>
        <v>0</v>
      </c>
      <c r="G14" s="70">
        <f t="shared" si="3"/>
        <v>635028</v>
      </c>
      <c r="H14" s="70">
        <f t="shared" si="3"/>
        <v>0</v>
      </c>
      <c r="I14" s="70">
        <f t="shared" si="3"/>
        <v>0</v>
      </c>
      <c r="J14" s="70">
        <f t="shared" si="3"/>
        <v>0</v>
      </c>
      <c r="K14" s="70">
        <f t="shared" si="3"/>
        <v>0</v>
      </c>
      <c r="L14" s="70">
        <f t="shared" si="3"/>
        <v>0</v>
      </c>
      <c r="M14" s="70">
        <f t="shared" si="3"/>
        <v>0</v>
      </c>
      <c r="N14" s="71">
        <f t="shared" ref="N14:N28" si="4">SUM(D14:M14)</f>
        <v>12996966</v>
      </c>
      <c r="O14" s="72">
        <f t="shared" si="1"/>
        <v>336.79621663643434</v>
      </c>
      <c r="P14" s="73"/>
    </row>
    <row r="15" spans="1:133">
      <c r="A15" s="61"/>
      <c r="B15" s="62">
        <v>521</v>
      </c>
      <c r="C15" s="63" t="s">
        <v>27</v>
      </c>
      <c r="D15" s="64">
        <v>6781016</v>
      </c>
      <c r="E15" s="64">
        <v>36020</v>
      </c>
      <c r="F15" s="64">
        <v>0</v>
      </c>
      <c r="G15" s="64">
        <v>375188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7192224</v>
      </c>
      <c r="O15" s="65">
        <f t="shared" si="1"/>
        <v>186.37533039647576</v>
      </c>
      <c r="P15" s="66"/>
    </row>
    <row r="16" spans="1:133">
      <c r="A16" s="61"/>
      <c r="B16" s="62">
        <v>524</v>
      </c>
      <c r="C16" s="63" t="s">
        <v>28</v>
      </c>
      <c r="D16" s="64">
        <v>769833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769833</v>
      </c>
      <c r="O16" s="65">
        <f t="shared" si="1"/>
        <v>19.949028245659498</v>
      </c>
      <c r="P16" s="66"/>
    </row>
    <row r="17" spans="1:119">
      <c r="A17" s="61"/>
      <c r="B17" s="62">
        <v>526</v>
      </c>
      <c r="C17" s="63" t="s">
        <v>29</v>
      </c>
      <c r="D17" s="64">
        <v>4767268</v>
      </c>
      <c r="E17" s="64">
        <v>7801</v>
      </c>
      <c r="F17" s="64">
        <v>0</v>
      </c>
      <c r="G17" s="64">
        <v>259840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5034909</v>
      </c>
      <c r="O17" s="65">
        <f t="shared" si="1"/>
        <v>130.47185799429903</v>
      </c>
      <c r="P17" s="66"/>
    </row>
    <row r="18" spans="1:119" ht="15.75">
      <c r="A18" s="67" t="s">
        <v>30</v>
      </c>
      <c r="B18" s="68"/>
      <c r="C18" s="69"/>
      <c r="D18" s="70">
        <f t="shared" ref="D18:M18" si="5">SUM(D19:D21)</f>
        <v>1753550</v>
      </c>
      <c r="E18" s="70">
        <f t="shared" si="5"/>
        <v>0</v>
      </c>
      <c r="F18" s="70">
        <f t="shared" si="5"/>
        <v>0</v>
      </c>
      <c r="G18" s="70">
        <f t="shared" si="5"/>
        <v>367620</v>
      </c>
      <c r="H18" s="70">
        <f t="shared" si="5"/>
        <v>0</v>
      </c>
      <c r="I18" s="70">
        <f t="shared" si="5"/>
        <v>0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1">
        <f t="shared" si="4"/>
        <v>2121170</v>
      </c>
      <c r="O18" s="72">
        <f t="shared" si="1"/>
        <v>54.966830785177507</v>
      </c>
      <c r="P18" s="73"/>
    </row>
    <row r="19" spans="1:119">
      <c r="A19" s="61"/>
      <c r="B19" s="62">
        <v>534</v>
      </c>
      <c r="C19" s="63" t="s">
        <v>55</v>
      </c>
      <c r="D19" s="64">
        <v>1137577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1137577</v>
      </c>
      <c r="O19" s="65">
        <f t="shared" si="1"/>
        <v>29.478543664161698</v>
      </c>
      <c r="P19" s="66"/>
    </row>
    <row r="20" spans="1:119">
      <c r="A20" s="61"/>
      <c r="B20" s="62">
        <v>538</v>
      </c>
      <c r="C20" s="63" t="s">
        <v>56</v>
      </c>
      <c r="D20" s="64">
        <v>0</v>
      </c>
      <c r="E20" s="64">
        <v>0</v>
      </c>
      <c r="F20" s="64">
        <v>0</v>
      </c>
      <c r="G20" s="64">
        <v>234484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234484</v>
      </c>
      <c r="O20" s="65">
        <f t="shared" si="1"/>
        <v>6.0762891940917338</v>
      </c>
      <c r="P20" s="66"/>
    </row>
    <row r="21" spans="1:119">
      <c r="A21" s="61"/>
      <c r="B21" s="62">
        <v>539</v>
      </c>
      <c r="C21" s="63" t="s">
        <v>32</v>
      </c>
      <c r="D21" s="64">
        <v>615973</v>
      </c>
      <c r="E21" s="64">
        <v>0</v>
      </c>
      <c r="F21" s="64">
        <v>0</v>
      </c>
      <c r="G21" s="64">
        <v>133136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749109</v>
      </c>
      <c r="O21" s="65">
        <f t="shared" si="1"/>
        <v>19.411997926924073</v>
      </c>
      <c r="P21" s="66"/>
    </row>
    <row r="22" spans="1:119" ht="15.75">
      <c r="A22" s="67" t="s">
        <v>33</v>
      </c>
      <c r="B22" s="68"/>
      <c r="C22" s="69"/>
      <c r="D22" s="70">
        <f t="shared" ref="D22:M22" si="6">SUM(D23:D23)</f>
        <v>1469380</v>
      </c>
      <c r="E22" s="70">
        <f t="shared" si="6"/>
        <v>0</v>
      </c>
      <c r="F22" s="70">
        <f t="shared" si="6"/>
        <v>0</v>
      </c>
      <c r="G22" s="70">
        <f t="shared" si="6"/>
        <v>138140</v>
      </c>
      <c r="H22" s="70">
        <f t="shared" si="6"/>
        <v>0</v>
      </c>
      <c r="I22" s="70">
        <f t="shared" si="6"/>
        <v>0</v>
      </c>
      <c r="J22" s="70">
        <f t="shared" si="6"/>
        <v>0</v>
      </c>
      <c r="K22" s="70">
        <f t="shared" si="6"/>
        <v>0</v>
      </c>
      <c r="L22" s="70">
        <f t="shared" si="6"/>
        <v>0</v>
      </c>
      <c r="M22" s="70">
        <f t="shared" si="6"/>
        <v>0</v>
      </c>
      <c r="N22" s="70">
        <f t="shared" si="4"/>
        <v>1607520</v>
      </c>
      <c r="O22" s="72">
        <f t="shared" si="1"/>
        <v>41.656387665198238</v>
      </c>
      <c r="P22" s="73"/>
    </row>
    <row r="23" spans="1:119">
      <c r="A23" s="61"/>
      <c r="B23" s="62">
        <v>541</v>
      </c>
      <c r="C23" s="63" t="s">
        <v>57</v>
      </c>
      <c r="D23" s="64">
        <v>1469380</v>
      </c>
      <c r="E23" s="64">
        <v>0</v>
      </c>
      <c r="F23" s="64">
        <v>0</v>
      </c>
      <c r="G23" s="64">
        <v>138140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1607520</v>
      </c>
      <c r="O23" s="65">
        <f t="shared" si="1"/>
        <v>41.656387665198238</v>
      </c>
      <c r="P23" s="66"/>
    </row>
    <row r="24" spans="1:119" ht="15.75">
      <c r="A24" s="67" t="s">
        <v>35</v>
      </c>
      <c r="B24" s="68"/>
      <c r="C24" s="69"/>
      <c r="D24" s="70">
        <f t="shared" ref="D24:M24" si="7">SUM(D25:D25)</f>
        <v>900878</v>
      </c>
      <c r="E24" s="70">
        <f t="shared" si="7"/>
        <v>462584</v>
      </c>
      <c r="F24" s="70">
        <f t="shared" si="7"/>
        <v>0</v>
      </c>
      <c r="G24" s="70">
        <f t="shared" si="7"/>
        <v>556264</v>
      </c>
      <c r="H24" s="70">
        <f t="shared" si="7"/>
        <v>0</v>
      </c>
      <c r="I24" s="70">
        <f t="shared" si="7"/>
        <v>0</v>
      </c>
      <c r="J24" s="70">
        <f t="shared" si="7"/>
        <v>0</v>
      </c>
      <c r="K24" s="70">
        <f t="shared" si="7"/>
        <v>0</v>
      </c>
      <c r="L24" s="70">
        <f t="shared" si="7"/>
        <v>0</v>
      </c>
      <c r="M24" s="70">
        <f t="shared" si="7"/>
        <v>0</v>
      </c>
      <c r="N24" s="70">
        <f t="shared" si="4"/>
        <v>1919726</v>
      </c>
      <c r="O24" s="72">
        <f t="shared" si="1"/>
        <v>49.746721948691373</v>
      </c>
      <c r="P24" s="66"/>
    </row>
    <row r="25" spans="1:119">
      <c r="A25" s="61"/>
      <c r="B25" s="62">
        <v>572</v>
      </c>
      <c r="C25" s="63" t="s">
        <v>58</v>
      </c>
      <c r="D25" s="64">
        <v>900878</v>
      </c>
      <c r="E25" s="64">
        <v>462584</v>
      </c>
      <c r="F25" s="64">
        <v>0</v>
      </c>
      <c r="G25" s="64">
        <v>556264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4"/>
        <v>1919726</v>
      </c>
      <c r="O25" s="65">
        <f t="shared" si="1"/>
        <v>49.746721948691373</v>
      </c>
      <c r="P25" s="66"/>
    </row>
    <row r="26" spans="1:119" ht="15.75">
      <c r="A26" s="67" t="s">
        <v>59</v>
      </c>
      <c r="B26" s="68"/>
      <c r="C26" s="69"/>
      <c r="D26" s="70">
        <f t="shared" ref="D26:M26" si="8">SUM(D27:D27)</f>
        <v>460000</v>
      </c>
      <c r="E26" s="70">
        <f t="shared" si="8"/>
        <v>0</v>
      </c>
      <c r="F26" s="70">
        <f t="shared" si="8"/>
        <v>0</v>
      </c>
      <c r="G26" s="70">
        <f t="shared" si="8"/>
        <v>0</v>
      </c>
      <c r="H26" s="70">
        <f t="shared" si="8"/>
        <v>0</v>
      </c>
      <c r="I26" s="70">
        <f t="shared" si="8"/>
        <v>0</v>
      </c>
      <c r="J26" s="70">
        <f t="shared" si="8"/>
        <v>0</v>
      </c>
      <c r="K26" s="70">
        <f t="shared" si="8"/>
        <v>0</v>
      </c>
      <c r="L26" s="70">
        <f t="shared" si="8"/>
        <v>0</v>
      </c>
      <c r="M26" s="70">
        <f t="shared" si="8"/>
        <v>0</v>
      </c>
      <c r="N26" s="70">
        <f t="shared" si="4"/>
        <v>460000</v>
      </c>
      <c r="O26" s="72">
        <f t="shared" si="1"/>
        <v>11.920186576833377</v>
      </c>
      <c r="P26" s="66"/>
    </row>
    <row r="27" spans="1:119" ht="15.75" thickBot="1">
      <c r="A27" s="61"/>
      <c r="B27" s="62">
        <v>581</v>
      </c>
      <c r="C27" s="63" t="s">
        <v>60</v>
      </c>
      <c r="D27" s="64">
        <v>460000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4"/>
        <v>460000</v>
      </c>
      <c r="O27" s="65">
        <f t="shared" si="1"/>
        <v>11.920186576833377</v>
      </c>
      <c r="P27" s="66"/>
    </row>
    <row r="28" spans="1:119" ht="16.5" thickBot="1">
      <c r="A28" s="74" t="s">
        <v>10</v>
      </c>
      <c r="B28" s="75"/>
      <c r="C28" s="76"/>
      <c r="D28" s="77">
        <f>SUM(D5,D14,D18,D22,D24,D26)</f>
        <v>20139529</v>
      </c>
      <c r="E28" s="77">
        <f t="shared" ref="E28:M28" si="9">SUM(E5,E14,E18,E22,E24,E26)</f>
        <v>506405</v>
      </c>
      <c r="F28" s="77">
        <f t="shared" si="9"/>
        <v>403159</v>
      </c>
      <c r="G28" s="77">
        <f t="shared" si="9"/>
        <v>2232902</v>
      </c>
      <c r="H28" s="77">
        <f t="shared" si="9"/>
        <v>0</v>
      </c>
      <c r="I28" s="77">
        <f t="shared" si="9"/>
        <v>0</v>
      </c>
      <c r="J28" s="77">
        <f t="shared" si="9"/>
        <v>0</v>
      </c>
      <c r="K28" s="77">
        <f t="shared" si="9"/>
        <v>140648</v>
      </c>
      <c r="L28" s="77">
        <f t="shared" si="9"/>
        <v>0</v>
      </c>
      <c r="M28" s="77">
        <f t="shared" si="9"/>
        <v>0</v>
      </c>
      <c r="N28" s="77">
        <f t="shared" si="4"/>
        <v>23422643</v>
      </c>
      <c r="O28" s="78">
        <f t="shared" si="1"/>
        <v>606.96146670121789</v>
      </c>
      <c r="P28" s="59"/>
      <c r="Q28" s="79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</row>
    <row r="29" spans="1:119">
      <c r="A29" s="81"/>
      <c r="B29" s="82"/>
      <c r="C29" s="82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4"/>
    </row>
    <row r="30" spans="1:119">
      <c r="A30" s="85"/>
      <c r="B30" s="86"/>
      <c r="C30" s="86"/>
      <c r="D30" s="87"/>
      <c r="E30" s="87"/>
      <c r="F30" s="87"/>
      <c r="G30" s="87"/>
      <c r="H30" s="87"/>
      <c r="I30" s="87"/>
      <c r="J30" s="87"/>
      <c r="K30" s="87"/>
      <c r="L30" s="114" t="s">
        <v>61</v>
      </c>
      <c r="M30" s="114"/>
      <c r="N30" s="114"/>
      <c r="O30" s="88">
        <v>38590</v>
      </c>
    </row>
    <row r="31" spans="1:119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7"/>
    </row>
    <row r="32" spans="1:119" ht="15.75" customHeight="1" thickBot="1">
      <c r="A32" s="118" t="s">
        <v>43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20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3149583</v>
      </c>
      <c r="E5" s="24">
        <f t="shared" si="0"/>
        <v>0</v>
      </c>
      <c r="F5" s="24">
        <f t="shared" si="0"/>
        <v>403205</v>
      </c>
      <c r="G5" s="24">
        <f t="shared" si="0"/>
        <v>757251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74445</v>
      </c>
      <c r="L5" s="24">
        <f t="shared" si="0"/>
        <v>0</v>
      </c>
      <c r="M5" s="24">
        <f t="shared" si="0"/>
        <v>0</v>
      </c>
      <c r="N5" s="25">
        <f>SUM(D5:M5)</f>
        <v>4384484</v>
      </c>
      <c r="O5" s="30">
        <f t="shared" ref="O5:O27" si="1">(N5/O$29)</f>
        <v>114.86125956198261</v>
      </c>
      <c r="P5" s="6"/>
    </row>
    <row r="6" spans="1:133">
      <c r="A6" s="12"/>
      <c r="B6" s="42">
        <v>511</v>
      </c>
      <c r="C6" s="19" t="s">
        <v>19</v>
      </c>
      <c r="D6" s="43">
        <v>148356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148356</v>
      </c>
      <c r="O6" s="44">
        <f t="shared" si="1"/>
        <v>3.886513674944986</v>
      </c>
      <c r="P6" s="9"/>
    </row>
    <row r="7" spans="1:133">
      <c r="A7" s="12"/>
      <c r="B7" s="42">
        <v>512</v>
      </c>
      <c r="C7" s="19" t="s">
        <v>20</v>
      </c>
      <c r="D7" s="43">
        <v>380776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380776</v>
      </c>
      <c r="O7" s="44">
        <f t="shared" si="1"/>
        <v>9.9752698312899515</v>
      </c>
      <c r="P7" s="9"/>
    </row>
    <row r="8" spans="1:133">
      <c r="A8" s="12"/>
      <c r="B8" s="42">
        <v>513</v>
      </c>
      <c r="C8" s="19" t="s">
        <v>21</v>
      </c>
      <c r="D8" s="43">
        <v>1929547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1929547</v>
      </c>
      <c r="O8" s="44">
        <f t="shared" si="1"/>
        <v>50.548753012679448</v>
      </c>
      <c r="P8" s="9"/>
    </row>
    <row r="9" spans="1:133">
      <c r="A9" s="12"/>
      <c r="B9" s="42">
        <v>514</v>
      </c>
      <c r="C9" s="19" t="s">
        <v>22</v>
      </c>
      <c r="D9" s="43">
        <v>156089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156089</v>
      </c>
      <c r="O9" s="44">
        <f t="shared" si="1"/>
        <v>4.0890967201089801</v>
      </c>
      <c r="P9" s="9"/>
    </row>
    <row r="10" spans="1:133">
      <c r="A10" s="12"/>
      <c r="B10" s="42">
        <v>515</v>
      </c>
      <c r="C10" s="19" t="s">
        <v>23</v>
      </c>
      <c r="D10" s="43">
        <v>534815</v>
      </c>
      <c r="E10" s="43">
        <v>0</v>
      </c>
      <c r="F10" s="43">
        <v>0</v>
      </c>
      <c r="G10" s="43">
        <v>38772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573587</v>
      </c>
      <c r="O10" s="44">
        <f t="shared" si="1"/>
        <v>15.026380593104893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403205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403205</v>
      </c>
      <c r="O11" s="44">
        <f t="shared" si="1"/>
        <v>10.56284711306717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74445</v>
      </c>
      <c r="L12" s="43">
        <v>0</v>
      </c>
      <c r="M12" s="43">
        <v>0</v>
      </c>
      <c r="N12" s="43">
        <f t="shared" si="2"/>
        <v>74445</v>
      </c>
      <c r="O12" s="44">
        <f t="shared" si="1"/>
        <v>1.9502514932411192</v>
      </c>
      <c r="P12" s="9"/>
    </row>
    <row r="13" spans="1:133">
      <c r="A13" s="12"/>
      <c r="B13" s="42">
        <v>519</v>
      </c>
      <c r="C13" s="19" t="s">
        <v>45</v>
      </c>
      <c r="D13" s="43">
        <v>0</v>
      </c>
      <c r="E13" s="43">
        <v>0</v>
      </c>
      <c r="F13" s="43">
        <v>0</v>
      </c>
      <c r="G13" s="43">
        <v>718479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718479</v>
      </c>
      <c r="O13" s="44">
        <f t="shared" si="1"/>
        <v>18.822147123546056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12703126</v>
      </c>
      <c r="E14" s="29">
        <f t="shared" si="3"/>
        <v>111580</v>
      </c>
      <c r="F14" s="29">
        <f t="shared" si="3"/>
        <v>0</v>
      </c>
      <c r="G14" s="29">
        <f t="shared" si="3"/>
        <v>89623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7" si="4">SUM(D14:M14)</f>
        <v>12904329</v>
      </c>
      <c r="O14" s="41">
        <f t="shared" si="1"/>
        <v>338.05745048726817</v>
      </c>
      <c r="P14" s="10"/>
    </row>
    <row r="15" spans="1:133">
      <c r="A15" s="12"/>
      <c r="B15" s="42">
        <v>521</v>
      </c>
      <c r="C15" s="19" t="s">
        <v>27</v>
      </c>
      <c r="D15" s="43">
        <v>7275562</v>
      </c>
      <c r="E15" s="43">
        <v>111580</v>
      </c>
      <c r="F15" s="43">
        <v>0</v>
      </c>
      <c r="G15" s="43">
        <v>21624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7408766</v>
      </c>
      <c r="O15" s="44">
        <f t="shared" si="1"/>
        <v>194.08901812847114</v>
      </c>
      <c r="P15" s="9"/>
    </row>
    <row r="16" spans="1:133">
      <c r="A16" s="12"/>
      <c r="B16" s="42">
        <v>524</v>
      </c>
      <c r="C16" s="19" t="s">
        <v>28</v>
      </c>
      <c r="D16" s="43">
        <v>759927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759927</v>
      </c>
      <c r="O16" s="44">
        <f t="shared" si="1"/>
        <v>19.907969192077964</v>
      </c>
      <c r="P16" s="9"/>
    </row>
    <row r="17" spans="1:119">
      <c r="A17" s="12"/>
      <c r="B17" s="42">
        <v>526</v>
      </c>
      <c r="C17" s="19" t="s">
        <v>29</v>
      </c>
      <c r="D17" s="43">
        <v>4667637</v>
      </c>
      <c r="E17" s="43">
        <v>0</v>
      </c>
      <c r="F17" s="43">
        <v>0</v>
      </c>
      <c r="G17" s="43">
        <v>67999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4735636</v>
      </c>
      <c r="O17" s="44">
        <f t="shared" si="1"/>
        <v>124.06046316671906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1727971</v>
      </c>
      <c r="E18" s="29">
        <f t="shared" si="5"/>
        <v>0</v>
      </c>
      <c r="F18" s="29">
        <f t="shared" si="5"/>
        <v>0</v>
      </c>
      <c r="G18" s="29">
        <f t="shared" si="5"/>
        <v>130451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1858422</v>
      </c>
      <c r="O18" s="41">
        <f t="shared" si="1"/>
        <v>48.68547626532537</v>
      </c>
      <c r="P18" s="10"/>
    </row>
    <row r="19" spans="1:119">
      <c r="A19" s="12"/>
      <c r="B19" s="42">
        <v>534</v>
      </c>
      <c r="C19" s="19" t="s">
        <v>31</v>
      </c>
      <c r="D19" s="43">
        <v>1115473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1115473</v>
      </c>
      <c r="O19" s="44">
        <f t="shared" si="1"/>
        <v>29.222283349051661</v>
      </c>
      <c r="P19" s="9"/>
    </row>
    <row r="20" spans="1:119">
      <c r="A20" s="12"/>
      <c r="B20" s="42">
        <v>539</v>
      </c>
      <c r="C20" s="19" t="s">
        <v>32</v>
      </c>
      <c r="D20" s="43">
        <v>612498</v>
      </c>
      <c r="E20" s="43">
        <v>0</v>
      </c>
      <c r="F20" s="43">
        <v>0</v>
      </c>
      <c r="G20" s="43">
        <v>130451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742949</v>
      </c>
      <c r="O20" s="44">
        <f t="shared" si="1"/>
        <v>19.463192916273709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1461756</v>
      </c>
      <c r="E21" s="29">
        <f t="shared" si="6"/>
        <v>0</v>
      </c>
      <c r="F21" s="29">
        <f t="shared" si="6"/>
        <v>0</v>
      </c>
      <c r="G21" s="29">
        <f t="shared" si="6"/>
        <v>1064669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2526425</v>
      </c>
      <c r="O21" s="41">
        <f t="shared" si="1"/>
        <v>66.185292884837054</v>
      </c>
      <c r="P21" s="10"/>
    </row>
    <row r="22" spans="1:119">
      <c r="A22" s="12"/>
      <c r="B22" s="42">
        <v>541</v>
      </c>
      <c r="C22" s="19" t="s">
        <v>34</v>
      </c>
      <c r="D22" s="43">
        <v>1461756</v>
      </c>
      <c r="E22" s="43">
        <v>0</v>
      </c>
      <c r="F22" s="43">
        <v>0</v>
      </c>
      <c r="G22" s="43">
        <v>1064669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2526425</v>
      </c>
      <c r="O22" s="44">
        <f t="shared" si="1"/>
        <v>66.185292884837054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953130</v>
      </c>
      <c r="E23" s="29">
        <f t="shared" si="7"/>
        <v>439203</v>
      </c>
      <c r="F23" s="29">
        <f t="shared" si="7"/>
        <v>0</v>
      </c>
      <c r="G23" s="29">
        <f t="shared" si="7"/>
        <v>351263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1743596</v>
      </c>
      <c r="O23" s="41">
        <f t="shared" si="1"/>
        <v>45.677355129414231</v>
      </c>
      <c r="P23" s="9"/>
    </row>
    <row r="24" spans="1:119">
      <c r="A24" s="12"/>
      <c r="B24" s="42">
        <v>572</v>
      </c>
      <c r="C24" s="19" t="s">
        <v>36</v>
      </c>
      <c r="D24" s="43">
        <v>953130</v>
      </c>
      <c r="E24" s="43">
        <v>439203</v>
      </c>
      <c r="F24" s="43">
        <v>0</v>
      </c>
      <c r="G24" s="43">
        <v>351263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1743596</v>
      </c>
      <c r="O24" s="44">
        <f t="shared" si="1"/>
        <v>45.677355129414231</v>
      </c>
      <c r="P24" s="9"/>
    </row>
    <row r="25" spans="1:119" ht="15.75">
      <c r="A25" s="26" t="s">
        <v>38</v>
      </c>
      <c r="B25" s="27"/>
      <c r="C25" s="28"/>
      <c r="D25" s="29">
        <f t="shared" ref="D25:M25" si="8">SUM(D26:D26)</f>
        <v>410000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410000</v>
      </c>
      <c r="O25" s="41">
        <f t="shared" si="1"/>
        <v>10.740857172796815</v>
      </c>
      <c r="P25" s="9"/>
    </row>
    <row r="26" spans="1:119" ht="15.75" thickBot="1">
      <c r="A26" s="12"/>
      <c r="B26" s="42">
        <v>581</v>
      </c>
      <c r="C26" s="19" t="s">
        <v>37</v>
      </c>
      <c r="D26" s="43">
        <v>410000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410000</v>
      </c>
      <c r="O26" s="44">
        <f t="shared" si="1"/>
        <v>10.740857172796815</v>
      </c>
      <c r="P26" s="9"/>
    </row>
    <row r="27" spans="1:119" ht="16.5" thickBot="1">
      <c r="A27" s="13" t="s">
        <v>10</v>
      </c>
      <c r="B27" s="21"/>
      <c r="C27" s="20"/>
      <c r="D27" s="14">
        <f>SUM(D5,D14,D18,D21,D23,D25)</f>
        <v>20405566</v>
      </c>
      <c r="E27" s="14">
        <f t="shared" ref="E27:M27" si="9">SUM(E5,E14,E18,E21,E23,E25)</f>
        <v>550783</v>
      </c>
      <c r="F27" s="14">
        <f t="shared" si="9"/>
        <v>403205</v>
      </c>
      <c r="G27" s="14">
        <f t="shared" si="9"/>
        <v>2393257</v>
      </c>
      <c r="H27" s="14">
        <f t="shared" si="9"/>
        <v>0</v>
      </c>
      <c r="I27" s="14">
        <f t="shared" si="9"/>
        <v>0</v>
      </c>
      <c r="J27" s="14">
        <f t="shared" si="9"/>
        <v>0</v>
      </c>
      <c r="K27" s="14">
        <f t="shared" si="9"/>
        <v>74445</v>
      </c>
      <c r="L27" s="14">
        <f t="shared" si="9"/>
        <v>0</v>
      </c>
      <c r="M27" s="14">
        <f t="shared" si="9"/>
        <v>0</v>
      </c>
      <c r="N27" s="14">
        <f t="shared" si="4"/>
        <v>23827256</v>
      </c>
      <c r="O27" s="35">
        <f t="shared" si="1"/>
        <v>624.20769150162425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52</v>
      </c>
      <c r="M29" s="90"/>
      <c r="N29" s="90"/>
      <c r="O29" s="39">
        <v>38172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43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3144097</v>
      </c>
      <c r="E5" s="24">
        <f t="shared" si="0"/>
        <v>0</v>
      </c>
      <c r="F5" s="24">
        <f t="shared" si="0"/>
        <v>403219</v>
      </c>
      <c r="G5" s="24">
        <f t="shared" si="0"/>
        <v>188672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57654</v>
      </c>
      <c r="L5" s="24">
        <f t="shared" si="0"/>
        <v>0</v>
      </c>
      <c r="M5" s="24">
        <f t="shared" si="0"/>
        <v>0</v>
      </c>
      <c r="N5" s="25">
        <f>SUM(D5:M5)</f>
        <v>3793642</v>
      </c>
      <c r="O5" s="30">
        <f t="shared" ref="O5:O26" si="1">(N5/O$28)</f>
        <v>99.62556789831666</v>
      </c>
      <c r="P5" s="6"/>
    </row>
    <row r="6" spans="1:133">
      <c r="A6" s="12"/>
      <c r="B6" s="42">
        <v>511</v>
      </c>
      <c r="C6" s="19" t="s">
        <v>19</v>
      </c>
      <c r="D6" s="43">
        <v>145340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145340</v>
      </c>
      <c r="O6" s="44">
        <f t="shared" si="1"/>
        <v>3.816801911814911</v>
      </c>
      <c r="P6" s="9"/>
    </row>
    <row r="7" spans="1:133">
      <c r="A7" s="12"/>
      <c r="B7" s="42">
        <v>512</v>
      </c>
      <c r="C7" s="19" t="s">
        <v>20</v>
      </c>
      <c r="D7" s="43">
        <v>442264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442264</v>
      </c>
      <c r="O7" s="44">
        <f t="shared" si="1"/>
        <v>11.614380629743428</v>
      </c>
      <c r="P7" s="9"/>
    </row>
    <row r="8" spans="1:133">
      <c r="A8" s="12"/>
      <c r="B8" s="42">
        <v>513</v>
      </c>
      <c r="C8" s="19" t="s">
        <v>21</v>
      </c>
      <c r="D8" s="43">
        <v>1891751</v>
      </c>
      <c r="E8" s="43">
        <v>0</v>
      </c>
      <c r="F8" s="43">
        <v>0</v>
      </c>
      <c r="G8" s="43">
        <v>187939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2079690</v>
      </c>
      <c r="O8" s="44">
        <f t="shared" si="1"/>
        <v>54.615142204364609</v>
      </c>
      <c r="P8" s="9"/>
    </row>
    <row r="9" spans="1:133">
      <c r="A9" s="12"/>
      <c r="B9" s="42">
        <v>514</v>
      </c>
      <c r="C9" s="19" t="s">
        <v>22</v>
      </c>
      <c r="D9" s="43">
        <v>142860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142860</v>
      </c>
      <c r="O9" s="44">
        <f t="shared" si="1"/>
        <v>3.7516741511069092</v>
      </c>
      <c r="P9" s="9"/>
    </row>
    <row r="10" spans="1:133">
      <c r="A10" s="12"/>
      <c r="B10" s="42">
        <v>515</v>
      </c>
      <c r="C10" s="19" t="s">
        <v>23</v>
      </c>
      <c r="D10" s="43">
        <v>521882</v>
      </c>
      <c r="E10" s="43">
        <v>0</v>
      </c>
      <c r="F10" s="43">
        <v>0</v>
      </c>
      <c r="G10" s="43">
        <v>733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522615</v>
      </c>
      <c r="O10" s="44">
        <f t="shared" si="1"/>
        <v>13.724493815488852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403219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403219</v>
      </c>
      <c r="O11" s="44">
        <f t="shared" si="1"/>
        <v>10.589012316499907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57654</v>
      </c>
      <c r="L12" s="43">
        <v>0</v>
      </c>
      <c r="M12" s="43">
        <v>0</v>
      </c>
      <c r="N12" s="43">
        <f t="shared" si="2"/>
        <v>57654</v>
      </c>
      <c r="O12" s="44">
        <f t="shared" si="1"/>
        <v>1.5140628692980382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12445936</v>
      </c>
      <c r="E13" s="29">
        <f t="shared" si="3"/>
        <v>34042</v>
      </c>
      <c r="F13" s="29">
        <f t="shared" si="3"/>
        <v>0</v>
      </c>
      <c r="G13" s="29">
        <f t="shared" si="3"/>
        <v>171999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12651977</v>
      </c>
      <c r="O13" s="41">
        <f t="shared" si="1"/>
        <v>332.2560203786864</v>
      </c>
      <c r="P13" s="10"/>
    </row>
    <row r="14" spans="1:133">
      <c r="A14" s="12"/>
      <c r="B14" s="42">
        <v>521</v>
      </c>
      <c r="C14" s="19" t="s">
        <v>27</v>
      </c>
      <c r="D14" s="43">
        <v>7171934</v>
      </c>
      <c r="E14" s="43">
        <v>34042</v>
      </c>
      <c r="F14" s="43">
        <v>0</v>
      </c>
      <c r="G14" s="43">
        <v>171999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7377975</v>
      </c>
      <c r="O14" s="44">
        <f t="shared" si="1"/>
        <v>193.75443157645947</v>
      </c>
      <c r="P14" s="9"/>
    </row>
    <row r="15" spans="1:133">
      <c r="A15" s="12"/>
      <c r="B15" s="42">
        <v>524</v>
      </c>
      <c r="C15" s="19" t="s">
        <v>28</v>
      </c>
      <c r="D15" s="43">
        <v>698383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698383</v>
      </c>
      <c r="O15" s="44">
        <f t="shared" si="1"/>
        <v>18.34037133328081</v>
      </c>
      <c r="P15" s="9"/>
    </row>
    <row r="16" spans="1:133">
      <c r="A16" s="12"/>
      <c r="B16" s="42">
        <v>526</v>
      </c>
      <c r="C16" s="19" t="s">
        <v>29</v>
      </c>
      <c r="D16" s="43">
        <v>4575619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4575619</v>
      </c>
      <c r="O16" s="44">
        <f t="shared" si="1"/>
        <v>120.16121746894613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1699864</v>
      </c>
      <c r="E17" s="29">
        <f t="shared" si="5"/>
        <v>0</v>
      </c>
      <c r="F17" s="29">
        <f t="shared" si="5"/>
        <v>0</v>
      </c>
      <c r="G17" s="29">
        <f t="shared" si="5"/>
        <v>1125056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2824920</v>
      </c>
      <c r="O17" s="41">
        <f t="shared" si="1"/>
        <v>74.185771685180811</v>
      </c>
      <c r="P17" s="10"/>
    </row>
    <row r="18" spans="1:119">
      <c r="A18" s="12"/>
      <c r="B18" s="42">
        <v>534</v>
      </c>
      <c r="C18" s="19" t="s">
        <v>31</v>
      </c>
      <c r="D18" s="43">
        <v>1087620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1087620</v>
      </c>
      <c r="O18" s="44">
        <f t="shared" si="1"/>
        <v>28.562199637595526</v>
      </c>
      <c r="P18" s="9"/>
    </row>
    <row r="19" spans="1:119">
      <c r="A19" s="12"/>
      <c r="B19" s="42">
        <v>539</v>
      </c>
      <c r="C19" s="19" t="s">
        <v>32</v>
      </c>
      <c r="D19" s="43">
        <v>612244</v>
      </c>
      <c r="E19" s="43">
        <v>0</v>
      </c>
      <c r="F19" s="43">
        <v>0</v>
      </c>
      <c r="G19" s="43">
        <v>1125056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1737300</v>
      </c>
      <c r="O19" s="44">
        <f t="shared" si="1"/>
        <v>45.623572047585284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1469551</v>
      </c>
      <c r="E20" s="29">
        <f t="shared" si="6"/>
        <v>0</v>
      </c>
      <c r="F20" s="29">
        <f t="shared" si="6"/>
        <v>0</v>
      </c>
      <c r="G20" s="29">
        <f t="shared" si="6"/>
        <v>317377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1786928</v>
      </c>
      <c r="O20" s="41">
        <f t="shared" si="1"/>
        <v>46.92686257517267</v>
      </c>
      <c r="P20" s="10"/>
    </row>
    <row r="21" spans="1:119">
      <c r="A21" s="12"/>
      <c r="B21" s="42">
        <v>541</v>
      </c>
      <c r="C21" s="19" t="s">
        <v>34</v>
      </c>
      <c r="D21" s="43">
        <v>1469551</v>
      </c>
      <c r="E21" s="43">
        <v>0</v>
      </c>
      <c r="F21" s="43">
        <v>0</v>
      </c>
      <c r="G21" s="43">
        <v>317377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1786928</v>
      </c>
      <c r="O21" s="44">
        <f t="shared" si="1"/>
        <v>46.92686257517267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924258</v>
      </c>
      <c r="E22" s="29">
        <f t="shared" si="7"/>
        <v>471676</v>
      </c>
      <c r="F22" s="29">
        <f t="shared" si="7"/>
        <v>0</v>
      </c>
      <c r="G22" s="29">
        <f t="shared" si="7"/>
        <v>318724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1714658</v>
      </c>
      <c r="O22" s="41">
        <f t="shared" si="1"/>
        <v>45.028966096798761</v>
      </c>
      <c r="P22" s="9"/>
    </row>
    <row r="23" spans="1:119">
      <c r="A23" s="12"/>
      <c r="B23" s="42">
        <v>572</v>
      </c>
      <c r="C23" s="19" t="s">
        <v>36</v>
      </c>
      <c r="D23" s="43">
        <v>924258</v>
      </c>
      <c r="E23" s="43">
        <v>471676</v>
      </c>
      <c r="F23" s="43">
        <v>0</v>
      </c>
      <c r="G23" s="43">
        <v>318724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1714658</v>
      </c>
      <c r="O23" s="44">
        <f t="shared" si="1"/>
        <v>45.028966096798761</v>
      </c>
      <c r="P23" s="9"/>
    </row>
    <row r="24" spans="1:119" ht="15.75">
      <c r="A24" s="26" t="s">
        <v>38</v>
      </c>
      <c r="B24" s="27"/>
      <c r="C24" s="28"/>
      <c r="D24" s="29">
        <f t="shared" ref="D24:M24" si="8">SUM(D25:D25)</f>
        <v>410000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410000</v>
      </c>
      <c r="O24" s="41">
        <f t="shared" si="1"/>
        <v>10.767089471887392</v>
      </c>
      <c r="P24" s="9"/>
    </row>
    <row r="25" spans="1:119" ht="15.75" thickBot="1">
      <c r="A25" s="12"/>
      <c r="B25" s="42">
        <v>581</v>
      </c>
      <c r="C25" s="19" t="s">
        <v>37</v>
      </c>
      <c r="D25" s="43">
        <v>410000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410000</v>
      </c>
      <c r="O25" s="44">
        <f t="shared" si="1"/>
        <v>10.767089471887392</v>
      </c>
      <c r="P25" s="9"/>
    </row>
    <row r="26" spans="1:119" ht="16.5" thickBot="1">
      <c r="A26" s="13" t="s">
        <v>10</v>
      </c>
      <c r="B26" s="21"/>
      <c r="C26" s="20"/>
      <c r="D26" s="14">
        <f>SUM(D5,D13,D17,D20,D22,D24)</f>
        <v>20093706</v>
      </c>
      <c r="E26" s="14">
        <f t="shared" ref="E26:M26" si="9">SUM(E5,E13,E17,E20,E22,E24)</f>
        <v>505718</v>
      </c>
      <c r="F26" s="14">
        <f t="shared" si="9"/>
        <v>403219</v>
      </c>
      <c r="G26" s="14">
        <f t="shared" si="9"/>
        <v>2121828</v>
      </c>
      <c r="H26" s="14">
        <f t="shared" si="9"/>
        <v>0</v>
      </c>
      <c r="I26" s="14">
        <f t="shared" si="9"/>
        <v>0</v>
      </c>
      <c r="J26" s="14">
        <f t="shared" si="9"/>
        <v>0</v>
      </c>
      <c r="K26" s="14">
        <f t="shared" si="9"/>
        <v>57654</v>
      </c>
      <c r="L26" s="14">
        <f t="shared" si="9"/>
        <v>0</v>
      </c>
      <c r="M26" s="14">
        <f t="shared" si="9"/>
        <v>0</v>
      </c>
      <c r="N26" s="14">
        <f t="shared" si="4"/>
        <v>23182125</v>
      </c>
      <c r="O26" s="35">
        <f t="shared" si="1"/>
        <v>608.79027810604271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48</v>
      </c>
      <c r="M28" s="90"/>
      <c r="N28" s="90"/>
      <c r="O28" s="39">
        <v>38079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43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3063567</v>
      </c>
      <c r="E5" s="24">
        <f t="shared" si="0"/>
        <v>0</v>
      </c>
      <c r="F5" s="24">
        <f t="shared" si="0"/>
        <v>616197</v>
      </c>
      <c r="G5" s="24">
        <f t="shared" si="0"/>
        <v>770784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80408</v>
      </c>
      <c r="L5" s="24">
        <f t="shared" si="0"/>
        <v>0</v>
      </c>
      <c r="M5" s="24">
        <f t="shared" si="0"/>
        <v>0</v>
      </c>
      <c r="N5" s="25">
        <f>SUM(D5:M5)</f>
        <v>4530956</v>
      </c>
      <c r="O5" s="30">
        <f t="shared" ref="O5:O27" si="1">(N5/O$29)</f>
        <v>119.63551870725847</v>
      </c>
      <c r="P5" s="6"/>
    </row>
    <row r="6" spans="1:133">
      <c r="A6" s="12"/>
      <c r="B6" s="42">
        <v>511</v>
      </c>
      <c r="C6" s="19" t="s">
        <v>19</v>
      </c>
      <c r="D6" s="43">
        <v>151485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151485</v>
      </c>
      <c r="O6" s="44">
        <f t="shared" si="1"/>
        <v>3.9998151717582449</v>
      </c>
      <c r="P6" s="9"/>
    </row>
    <row r="7" spans="1:133">
      <c r="A7" s="12"/>
      <c r="B7" s="42">
        <v>512</v>
      </c>
      <c r="C7" s="19" t="s">
        <v>20</v>
      </c>
      <c r="D7" s="43">
        <v>463783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463783</v>
      </c>
      <c r="O7" s="44">
        <f t="shared" si="1"/>
        <v>12.245742349430992</v>
      </c>
      <c r="P7" s="9"/>
    </row>
    <row r="8" spans="1:133">
      <c r="A8" s="12"/>
      <c r="B8" s="42">
        <v>513</v>
      </c>
      <c r="C8" s="19" t="s">
        <v>21</v>
      </c>
      <c r="D8" s="43">
        <v>1875723</v>
      </c>
      <c r="E8" s="43">
        <v>0</v>
      </c>
      <c r="F8" s="43">
        <v>0</v>
      </c>
      <c r="G8" s="43">
        <v>748203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2623926</v>
      </c>
      <c r="O8" s="44">
        <f t="shared" si="1"/>
        <v>69.282232725160398</v>
      </c>
      <c r="P8" s="9"/>
    </row>
    <row r="9" spans="1:133">
      <c r="A9" s="12"/>
      <c r="B9" s="42">
        <v>514</v>
      </c>
      <c r="C9" s="19" t="s">
        <v>22</v>
      </c>
      <c r="D9" s="43">
        <v>117017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117017</v>
      </c>
      <c r="O9" s="44">
        <f t="shared" si="1"/>
        <v>3.0897209093549494</v>
      </c>
      <c r="P9" s="9"/>
    </row>
    <row r="10" spans="1:133">
      <c r="A10" s="12"/>
      <c r="B10" s="42">
        <v>515</v>
      </c>
      <c r="C10" s="19" t="s">
        <v>23</v>
      </c>
      <c r="D10" s="43">
        <v>453184</v>
      </c>
      <c r="E10" s="43">
        <v>0</v>
      </c>
      <c r="F10" s="43">
        <v>0</v>
      </c>
      <c r="G10" s="43">
        <v>22581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475765</v>
      </c>
      <c r="O10" s="44">
        <f t="shared" si="1"/>
        <v>12.562115491247063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616197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616197</v>
      </c>
      <c r="O11" s="44">
        <f t="shared" si="1"/>
        <v>16.270086869273626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80408</v>
      </c>
      <c r="L12" s="43">
        <v>0</v>
      </c>
      <c r="M12" s="43">
        <v>0</v>
      </c>
      <c r="N12" s="43">
        <f t="shared" si="2"/>
        <v>80408</v>
      </c>
      <c r="O12" s="44">
        <f t="shared" si="1"/>
        <v>2.1230956090090567</v>
      </c>
      <c r="P12" s="9"/>
    </row>
    <row r="13" spans="1:133">
      <c r="A13" s="12"/>
      <c r="B13" s="42">
        <v>519</v>
      </c>
      <c r="C13" s="19" t="s">
        <v>45</v>
      </c>
      <c r="D13" s="43">
        <v>2375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2375</v>
      </c>
      <c r="O13" s="44">
        <f t="shared" si="1"/>
        <v>6.2709582024133292E-2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12472474</v>
      </c>
      <c r="E14" s="29">
        <f t="shared" si="3"/>
        <v>58902</v>
      </c>
      <c r="F14" s="29">
        <f t="shared" si="3"/>
        <v>0</v>
      </c>
      <c r="G14" s="29">
        <f t="shared" si="3"/>
        <v>181586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7" si="4">SUM(D14:M14)</f>
        <v>12712962</v>
      </c>
      <c r="O14" s="41">
        <f t="shared" si="1"/>
        <v>335.67348770892193</v>
      </c>
      <c r="P14" s="10"/>
    </row>
    <row r="15" spans="1:133">
      <c r="A15" s="12"/>
      <c r="B15" s="42">
        <v>521</v>
      </c>
      <c r="C15" s="19" t="s">
        <v>27</v>
      </c>
      <c r="D15" s="43">
        <v>7234158</v>
      </c>
      <c r="E15" s="43">
        <v>58902</v>
      </c>
      <c r="F15" s="43">
        <v>0</v>
      </c>
      <c r="G15" s="43">
        <v>181586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7474646</v>
      </c>
      <c r="O15" s="44">
        <f t="shared" si="1"/>
        <v>197.36081113194095</v>
      </c>
      <c r="P15" s="9"/>
    </row>
    <row r="16" spans="1:133">
      <c r="A16" s="12"/>
      <c r="B16" s="42">
        <v>524</v>
      </c>
      <c r="C16" s="19" t="s">
        <v>28</v>
      </c>
      <c r="D16" s="43">
        <v>690945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690945</v>
      </c>
      <c r="O16" s="44">
        <f t="shared" si="1"/>
        <v>18.243735642806222</v>
      </c>
      <c r="P16" s="9"/>
    </row>
    <row r="17" spans="1:119">
      <c r="A17" s="12"/>
      <c r="B17" s="42">
        <v>526</v>
      </c>
      <c r="C17" s="19" t="s">
        <v>29</v>
      </c>
      <c r="D17" s="43">
        <v>4547371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4547371</v>
      </c>
      <c r="O17" s="44">
        <f t="shared" si="1"/>
        <v>120.06894093417475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1649681</v>
      </c>
      <c r="E18" s="29">
        <f t="shared" si="5"/>
        <v>0</v>
      </c>
      <c r="F18" s="29">
        <f t="shared" si="5"/>
        <v>0</v>
      </c>
      <c r="G18" s="29">
        <f t="shared" si="5"/>
        <v>362267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2011948</v>
      </c>
      <c r="O18" s="41">
        <f t="shared" si="1"/>
        <v>53.123544477596177</v>
      </c>
      <c r="P18" s="10"/>
    </row>
    <row r="19" spans="1:119">
      <c r="A19" s="12"/>
      <c r="B19" s="42">
        <v>534</v>
      </c>
      <c r="C19" s="19" t="s">
        <v>31</v>
      </c>
      <c r="D19" s="43">
        <v>1045215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1045215</v>
      </c>
      <c r="O19" s="44">
        <f t="shared" si="1"/>
        <v>27.597892958043989</v>
      </c>
      <c r="P19" s="9"/>
    </row>
    <row r="20" spans="1:119">
      <c r="A20" s="12"/>
      <c r="B20" s="42">
        <v>539</v>
      </c>
      <c r="C20" s="19" t="s">
        <v>32</v>
      </c>
      <c r="D20" s="43">
        <v>604466</v>
      </c>
      <c r="E20" s="43">
        <v>0</v>
      </c>
      <c r="F20" s="43">
        <v>0</v>
      </c>
      <c r="G20" s="43">
        <v>362267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966733</v>
      </c>
      <c r="O20" s="44">
        <f t="shared" si="1"/>
        <v>25.525651519552188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1417777</v>
      </c>
      <c r="E21" s="29">
        <f t="shared" si="6"/>
        <v>0</v>
      </c>
      <c r="F21" s="29">
        <f t="shared" si="6"/>
        <v>0</v>
      </c>
      <c r="G21" s="29">
        <f t="shared" si="6"/>
        <v>377106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1794883</v>
      </c>
      <c r="O21" s="41">
        <f t="shared" si="1"/>
        <v>47.392152720935762</v>
      </c>
      <c r="P21" s="10"/>
    </row>
    <row r="22" spans="1:119">
      <c r="A22" s="12"/>
      <c r="B22" s="42">
        <v>541</v>
      </c>
      <c r="C22" s="19" t="s">
        <v>34</v>
      </c>
      <c r="D22" s="43">
        <v>1417777</v>
      </c>
      <c r="E22" s="43">
        <v>0</v>
      </c>
      <c r="F22" s="43">
        <v>0</v>
      </c>
      <c r="G22" s="43">
        <v>377106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1794883</v>
      </c>
      <c r="O22" s="44">
        <f t="shared" si="1"/>
        <v>47.392152720935762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861323</v>
      </c>
      <c r="E23" s="29">
        <f t="shared" si="7"/>
        <v>458216</v>
      </c>
      <c r="F23" s="29">
        <f t="shared" si="7"/>
        <v>0</v>
      </c>
      <c r="G23" s="29">
        <f t="shared" si="7"/>
        <v>413302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1732841</v>
      </c>
      <c r="O23" s="41">
        <f t="shared" si="1"/>
        <v>45.753993610223645</v>
      </c>
      <c r="P23" s="9"/>
    </row>
    <row r="24" spans="1:119">
      <c r="A24" s="12"/>
      <c r="B24" s="42">
        <v>572</v>
      </c>
      <c r="C24" s="19" t="s">
        <v>36</v>
      </c>
      <c r="D24" s="43">
        <v>861323</v>
      </c>
      <c r="E24" s="43">
        <v>458216</v>
      </c>
      <c r="F24" s="43">
        <v>0</v>
      </c>
      <c r="G24" s="43">
        <v>413302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1732841</v>
      </c>
      <c r="O24" s="44">
        <f t="shared" si="1"/>
        <v>45.753993610223645</v>
      </c>
      <c r="P24" s="9"/>
    </row>
    <row r="25" spans="1:119" ht="15.75">
      <c r="A25" s="26" t="s">
        <v>38</v>
      </c>
      <c r="B25" s="27"/>
      <c r="C25" s="28"/>
      <c r="D25" s="29">
        <f t="shared" ref="D25:M25" si="8">SUM(D26:D26)</f>
        <v>410000</v>
      </c>
      <c r="E25" s="29">
        <f t="shared" si="8"/>
        <v>0</v>
      </c>
      <c r="F25" s="29">
        <f t="shared" si="8"/>
        <v>33898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443898</v>
      </c>
      <c r="O25" s="41">
        <f t="shared" si="1"/>
        <v>11.720698122673145</v>
      </c>
      <c r="P25" s="9"/>
    </row>
    <row r="26" spans="1:119" ht="15.75" thickBot="1">
      <c r="A26" s="12"/>
      <c r="B26" s="42">
        <v>581</v>
      </c>
      <c r="C26" s="19" t="s">
        <v>37</v>
      </c>
      <c r="D26" s="43">
        <v>410000</v>
      </c>
      <c r="E26" s="43">
        <v>0</v>
      </c>
      <c r="F26" s="43">
        <v>33898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443898</v>
      </c>
      <c r="O26" s="44">
        <f t="shared" si="1"/>
        <v>11.720698122673145</v>
      </c>
      <c r="P26" s="9"/>
    </row>
    <row r="27" spans="1:119" ht="16.5" thickBot="1">
      <c r="A27" s="13" t="s">
        <v>10</v>
      </c>
      <c r="B27" s="21"/>
      <c r="C27" s="20"/>
      <c r="D27" s="14">
        <f>SUM(D5,D14,D18,D21,D23,D25)</f>
        <v>19874822</v>
      </c>
      <c r="E27" s="14">
        <f t="shared" ref="E27:M27" si="9">SUM(E5,E14,E18,E21,E23,E25)</f>
        <v>517118</v>
      </c>
      <c r="F27" s="14">
        <f t="shared" si="9"/>
        <v>650095</v>
      </c>
      <c r="G27" s="14">
        <f t="shared" si="9"/>
        <v>2105045</v>
      </c>
      <c r="H27" s="14">
        <f t="shared" si="9"/>
        <v>0</v>
      </c>
      <c r="I27" s="14">
        <f t="shared" si="9"/>
        <v>0</v>
      </c>
      <c r="J27" s="14">
        <f t="shared" si="9"/>
        <v>0</v>
      </c>
      <c r="K27" s="14">
        <f t="shared" si="9"/>
        <v>80408</v>
      </c>
      <c r="L27" s="14">
        <f t="shared" si="9"/>
        <v>0</v>
      </c>
      <c r="M27" s="14">
        <f t="shared" si="9"/>
        <v>0</v>
      </c>
      <c r="N27" s="14">
        <f t="shared" si="4"/>
        <v>23227488</v>
      </c>
      <c r="O27" s="35">
        <f t="shared" si="1"/>
        <v>613.29939534760911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46</v>
      </c>
      <c r="M29" s="90"/>
      <c r="N29" s="90"/>
      <c r="O29" s="39">
        <v>37873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43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3424081</v>
      </c>
      <c r="E5" s="24">
        <f t="shared" si="0"/>
        <v>0</v>
      </c>
      <c r="F5" s="24">
        <f t="shared" si="0"/>
        <v>616267</v>
      </c>
      <c r="G5" s="24">
        <f t="shared" si="0"/>
        <v>66893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55314</v>
      </c>
      <c r="L5" s="24">
        <f t="shared" si="0"/>
        <v>0</v>
      </c>
      <c r="M5" s="24">
        <f t="shared" si="0"/>
        <v>0</v>
      </c>
      <c r="N5" s="25">
        <f>SUM(D5:M5)</f>
        <v>4162555</v>
      </c>
      <c r="O5" s="30">
        <f t="shared" ref="O5:O26" si="1">(N5/O$28)</f>
        <v>110.78580363558939</v>
      </c>
      <c r="P5" s="6"/>
    </row>
    <row r="6" spans="1:133">
      <c r="A6" s="12"/>
      <c r="B6" s="42">
        <v>511</v>
      </c>
      <c r="C6" s="19" t="s">
        <v>19</v>
      </c>
      <c r="D6" s="43">
        <v>154903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154903</v>
      </c>
      <c r="O6" s="44">
        <f t="shared" si="1"/>
        <v>4.12272110291965</v>
      </c>
      <c r="P6" s="9"/>
    </row>
    <row r="7" spans="1:133">
      <c r="A7" s="12"/>
      <c r="B7" s="42">
        <v>512</v>
      </c>
      <c r="C7" s="19" t="s">
        <v>20</v>
      </c>
      <c r="D7" s="43">
        <v>457891</v>
      </c>
      <c r="E7" s="43">
        <v>0</v>
      </c>
      <c r="F7" s="43">
        <v>0</v>
      </c>
      <c r="G7" s="43">
        <v>31125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489016</v>
      </c>
      <c r="O7" s="44">
        <f t="shared" si="1"/>
        <v>13.015090623586087</v>
      </c>
      <c r="P7" s="9"/>
    </row>
    <row r="8" spans="1:133">
      <c r="A8" s="12"/>
      <c r="B8" s="42">
        <v>513</v>
      </c>
      <c r="C8" s="19" t="s">
        <v>21</v>
      </c>
      <c r="D8" s="43">
        <v>2038654</v>
      </c>
      <c r="E8" s="43">
        <v>0</v>
      </c>
      <c r="F8" s="43">
        <v>0</v>
      </c>
      <c r="G8" s="43">
        <v>29889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2068543</v>
      </c>
      <c r="O8" s="44">
        <f t="shared" si="1"/>
        <v>55.05397492880526</v>
      </c>
      <c r="P8" s="9"/>
    </row>
    <row r="9" spans="1:133">
      <c r="A9" s="12"/>
      <c r="B9" s="42">
        <v>514</v>
      </c>
      <c r="C9" s="19" t="s">
        <v>22</v>
      </c>
      <c r="D9" s="43">
        <v>139058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139058</v>
      </c>
      <c r="O9" s="44">
        <f t="shared" si="1"/>
        <v>3.7010087030580472</v>
      </c>
      <c r="P9" s="9"/>
    </row>
    <row r="10" spans="1:133">
      <c r="A10" s="12"/>
      <c r="B10" s="42">
        <v>515</v>
      </c>
      <c r="C10" s="19" t="s">
        <v>23</v>
      </c>
      <c r="D10" s="43">
        <v>633575</v>
      </c>
      <c r="E10" s="43">
        <v>0</v>
      </c>
      <c r="F10" s="43">
        <v>0</v>
      </c>
      <c r="G10" s="43">
        <v>5879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639454</v>
      </c>
      <c r="O10" s="44">
        <f t="shared" si="1"/>
        <v>17.018976392622363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616267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616267</v>
      </c>
      <c r="O11" s="44">
        <f t="shared" si="1"/>
        <v>16.401857716977617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55314</v>
      </c>
      <c r="L12" s="43">
        <v>0</v>
      </c>
      <c r="M12" s="43">
        <v>0</v>
      </c>
      <c r="N12" s="43">
        <f t="shared" si="2"/>
        <v>55314</v>
      </c>
      <c r="O12" s="44">
        <f t="shared" si="1"/>
        <v>1.4721741676203657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12323271</v>
      </c>
      <c r="E13" s="29">
        <f t="shared" si="3"/>
        <v>35972</v>
      </c>
      <c r="F13" s="29">
        <f t="shared" si="3"/>
        <v>0</v>
      </c>
      <c r="G13" s="29">
        <f t="shared" si="3"/>
        <v>174622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12533865</v>
      </c>
      <c r="O13" s="41">
        <f t="shared" si="1"/>
        <v>333.58701727304179</v>
      </c>
      <c r="P13" s="10"/>
    </row>
    <row r="14" spans="1:133">
      <c r="A14" s="12"/>
      <c r="B14" s="42">
        <v>521</v>
      </c>
      <c r="C14" s="19" t="s">
        <v>27</v>
      </c>
      <c r="D14" s="43">
        <v>6975694</v>
      </c>
      <c r="E14" s="43">
        <v>35972</v>
      </c>
      <c r="F14" s="43">
        <v>0</v>
      </c>
      <c r="G14" s="43">
        <v>174622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7186288</v>
      </c>
      <c r="O14" s="44">
        <f t="shared" si="1"/>
        <v>191.26202326138451</v>
      </c>
      <c r="P14" s="9"/>
    </row>
    <row r="15" spans="1:133">
      <c r="A15" s="12"/>
      <c r="B15" s="42">
        <v>524</v>
      </c>
      <c r="C15" s="19" t="s">
        <v>28</v>
      </c>
      <c r="D15" s="43">
        <v>697807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697807</v>
      </c>
      <c r="O15" s="44">
        <f t="shared" si="1"/>
        <v>18.572033108881378</v>
      </c>
      <c r="P15" s="9"/>
    </row>
    <row r="16" spans="1:133">
      <c r="A16" s="12"/>
      <c r="B16" s="42">
        <v>526</v>
      </c>
      <c r="C16" s="19" t="s">
        <v>29</v>
      </c>
      <c r="D16" s="43">
        <v>4649770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4649770</v>
      </c>
      <c r="O16" s="44">
        <f t="shared" si="1"/>
        <v>123.75296090277592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1622717</v>
      </c>
      <c r="E17" s="29">
        <f t="shared" si="5"/>
        <v>0</v>
      </c>
      <c r="F17" s="29">
        <f t="shared" si="5"/>
        <v>0</v>
      </c>
      <c r="G17" s="29">
        <f t="shared" si="5"/>
        <v>384198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2006915</v>
      </c>
      <c r="O17" s="41">
        <f t="shared" si="1"/>
        <v>53.413754557794164</v>
      </c>
      <c r="P17" s="10"/>
    </row>
    <row r="18" spans="1:119">
      <c r="A18" s="12"/>
      <c r="B18" s="42">
        <v>534</v>
      </c>
      <c r="C18" s="19" t="s">
        <v>31</v>
      </c>
      <c r="D18" s="43">
        <v>1038280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1038280</v>
      </c>
      <c r="O18" s="44">
        <f t="shared" si="1"/>
        <v>27.633673116333537</v>
      </c>
      <c r="P18" s="9"/>
    </row>
    <row r="19" spans="1:119">
      <c r="A19" s="12"/>
      <c r="B19" s="42">
        <v>539</v>
      </c>
      <c r="C19" s="19" t="s">
        <v>32</v>
      </c>
      <c r="D19" s="43">
        <v>584437</v>
      </c>
      <c r="E19" s="43">
        <v>0</v>
      </c>
      <c r="F19" s="43">
        <v>0</v>
      </c>
      <c r="G19" s="43">
        <v>384198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968635</v>
      </c>
      <c r="O19" s="44">
        <f t="shared" si="1"/>
        <v>25.780081441460624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1355927</v>
      </c>
      <c r="E20" s="29">
        <f t="shared" si="6"/>
        <v>0</v>
      </c>
      <c r="F20" s="29">
        <f t="shared" si="6"/>
        <v>0</v>
      </c>
      <c r="G20" s="29">
        <f t="shared" si="6"/>
        <v>342256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1698183</v>
      </c>
      <c r="O20" s="41">
        <f t="shared" si="1"/>
        <v>45.196896707742262</v>
      </c>
      <c r="P20" s="10"/>
    </row>
    <row r="21" spans="1:119">
      <c r="A21" s="12"/>
      <c r="B21" s="42">
        <v>541</v>
      </c>
      <c r="C21" s="19" t="s">
        <v>34</v>
      </c>
      <c r="D21" s="43">
        <v>1355927</v>
      </c>
      <c r="E21" s="43">
        <v>0</v>
      </c>
      <c r="F21" s="43">
        <v>0</v>
      </c>
      <c r="G21" s="43">
        <v>342256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1698183</v>
      </c>
      <c r="O21" s="44">
        <f t="shared" si="1"/>
        <v>45.196896707742262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965113</v>
      </c>
      <c r="E22" s="29">
        <f t="shared" si="7"/>
        <v>506969</v>
      </c>
      <c r="F22" s="29">
        <f t="shared" si="7"/>
        <v>0</v>
      </c>
      <c r="G22" s="29">
        <f t="shared" si="7"/>
        <v>254371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1726453</v>
      </c>
      <c r="O22" s="41">
        <f t="shared" si="1"/>
        <v>45.949298698533518</v>
      </c>
      <c r="P22" s="9"/>
    </row>
    <row r="23" spans="1:119">
      <c r="A23" s="12"/>
      <c r="B23" s="42">
        <v>572</v>
      </c>
      <c r="C23" s="19" t="s">
        <v>36</v>
      </c>
      <c r="D23" s="43">
        <v>965113</v>
      </c>
      <c r="E23" s="43">
        <v>506969</v>
      </c>
      <c r="F23" s="43">
        <v>0</v>
      </c>
      <c r="G23" s="43">
        <v>254371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1726453</v>
      </c>
      <c r="O23" s="44">
        <f t="shared" si="1"/>
        <v>45.949298698533518</v>
      </c>
      <c r="P23" s="9"/>
    </row>
    <row r="24" spans="1:119" ht="15.75">
      <c r="A24" s="26" t="s">
        <v>38</v>
      </c>
      <c r="B24" s="27"/>
      <c r="C24" s="28"/>
      <c r="D24" s="29">
        <f t="shared" ref="D24:M24" si="8">SUM(D25:D25)</f>
        <v>1240000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1240000</v>
      </c>
      <c r="O24" s="41">
        <f t="shared" si="1"/>
        <v>33.00242195193357</v>
      </c>
      <c r="P24" s="9"/>
    </row>
    <row r="25" spans="1:119" ht="15.75" thickBot="1">
      <c r="A25" s="12"/>
      <c r="B25" s="42">
        <v>581</v>
      </c>
      <c r="C25" s="19" t="s">
        <v>37</v>
      </c>
      <c r="D25" s="43">
        <v>1240000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1240000</v>
      </c>
      <c r="O25" s="44">
        <f t="shared" si="1"/>
        <v>33.00242195193357</v>
      </c>
      <c r="P25" s="9"/>
    </row>
    <row r="26" spans="1:119" ht="16.5" thickBot="1">
      <c r="A26" s="13" t="s">
        <v>10</v>
      </c>
      <c r="B26" s="21"/>
      <c r="C26" s="20"/>
      <c r="D26" s="14">
        <f>SUM(D5,D13,D17,D20,D22,D24)</f>
        <v>20931109</v>
      </c>
      <c r="E26" s="14">
        <f t="shared" ref="E26:M26" si="9">SUM(E5,E13,E17,E20,E22,E24)</f>
        <v>542941</v>
      </c>
      <c r="F26" s="14">
        <f t="shared" si="9"/>
        <v>616267</v>
      </c>
      <c r="G26" s="14">
        <f t="shared" si="9"/>
        <v>1222340</v>
      </c>
      <c r="H26" s="14">
        <f t="shared" si="9"/>
        <v>0</v>
      </c>
      <c r="I26" s="14">
        <f t="shared" si="9"/>
        <v>0</v>
      </c>
      <c r="J26" s="14">
        <f t="shared" si="9"/>
        <v>0</v>
      </c>
      <c r="K26" s="14">
        <f t="shared" si="9"/>
        <v>55314</v>
      </c>
      <c r="L26" s="14">
        <f t="shared" si="9"/>
        <v>0</v>
      </c>
      <c r="M26" s="14">
        <f t="shared" si="9"/>
        <v>0</v>
      </c>
      <c r="N26" s="14">
        <f t="shared" si="4"/>
        <v>23367971</v>
      </c>
      <c r="O26" s="35">
        <f t="shared" si="1"/>
        <v>621.93519282463467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42</v>
      </c>
      <c r="M28" s="90"/>
      <c r="N28" s="90"/>
      <c r="O28" s="39">
        <v>37573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thickBot="1">
      <c r="A30" s="94" t="s">
        <v>43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3314624</v>
      </c>
      <c r="E5" s="24">
        <f t="shared" si="0"/>
        <v>0</v>
      </c>
      <c r="F5" s="24">
        <f t="shared" si="0"/>
        <v>616313</v>
      </c>
      <c r="G5" s="24">
        <f t="shared" si="0"/>
        <v>66686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41909</v>
      </c>
      <c r="L5" s="24">
        <f t="shared" si="0"/>
        <v>0</v>
      </c>
      <c r="M5" s="24">
        <f t="shared" si="0"/>
        <v>0</v>
      </c>
      <c r="N5" s="25">
        <f>SUM(D5:M5)</f>
        <v>4039532</v>
      </c>
      <c r="O5" s="30">
        <f t="shared" ref="O5:O26" si="1">(N5/O$28)</f>
        <v>124.79246215631758</v>
      </c>
      <c r="P5" s="6"/>
    </row>
    <row r="6" spans="1:133">
      <c r="A6" s="12"/>
      <c r="B6" s="42">
        <v>511</v>
      </c>
      <c r="C6" s="19" t="s">
        <v>19</v>
      </c>
      <c r="D6" s="43">
        <v>149593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149593</v>
      </c>
      <c r="O6" s="44">
        <f t="shared" si="1"/>
        <v>4.6213469261662032</v>
      </c>
      <c r="P6" s="9"/>
    </row>
    <row r="7" spans="1:133">
      <c r="A7" s="12"/>
      <c r="B7" s="42">
        <v>512</v>
      </c>
      <c r="C7" s="19" t="s">
        <v>20</v>
      </c>
      <c r="D7" s="43">
        <v>455868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455868</v>
      </c>
      <c r="O7" s="44">
        <f t="shared" si="1"/>
        <v>14.083039851714551</v>
      </c>
      <c r="P7" s="9"/>
    </row>
    <row r="8" spans="1:133">
      <c r="A8" s="12"/>
      <c r="B8" s="42">
        <v>513</v>
      </c>
      <c r="C8" s="19" t="s">
        <v>21</v>
      </c>
      <c r="D8" s="43">
        <v>2024604</v>
      </c>
      <c r="E8" s="43">
        <v>0</v>
      </c>
      <c r="F8" s="43">
        <v>0</v>
      </c>
      <c r="G8" s="43">
        <v>55168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2079772</v>
      </c>
      <c r="O8" s="44">
        <f t="shared" si="1"/>
        <v>64.249984553599006</v>
      </c>
      <c r="P8" s="9"/>
    </row>
    <row r="9" spans="1:133">
      <c r="A9" s="12"/>
      <c r="B9" s="42">
        <v>514</v>
      </c>
      <c r="C9" s="19" t="s">
        <v>22</v>
      </c>
      <c r="D9" s="43">
        <v>96820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96820</v>
      </c>
      <c r="O9" s="44">
        <f t="shared" si="1"/>
        <v>2.9910410874266296</v>
      </c>
      <c r="P9" s="9"/>
    </row>
    <row r="10" spans="1:133">
      <c r="A10" s="12"/>
      <c r="B10" s="42">
        <v>515</v>
      </c>
      <c r="C10" s="19" t="s">
        <v>23</v>
      </c>
      <c r="D10" s="43">
        <v>587739</v>
      </c>
      <c r="E10" s="43">
        <v>0</v>
      </c>
      <c r="F10" s="43">
        <v>0</v>
      </c>
      <c r="G10" s="43">
        <v>11518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599257</v>
      </c>
      <c r="O10" s="44">
        <f t="shared" si="1"/>
        <v>18.51272783441458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616313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616313</v>
      </c>
      <c r="O11" s="44">
        <f t="shared" si="1"/>
        <v>19.039635464936669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41909</v>
      </c>
      <c r="L12" s="43">
        <v>0</v>
      </c>
      <c r="M12" s="43">
        <v>0</v>
      </c>
      <c r="N12" s="43">
        <f t="shared" si="2"/>
        <v>41909</v>
      </c>
      <c r="O12" s="44">
        <f t="shared" si="1"/>
        <v>1.2946864380599321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11562571</v>
      </c>
      <c r="E13" s="29">
        <f t="shared" si="3"/>
        <v>4918</v>
      </c>
      <c r="F13" s="29">
        <f t="shared" si="3"/>
        <v>0</v>
      </c>
      <c r="G13" s="29">
        <f t="shared" si="3"/>
        <v>825185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12392674</v>
      </c>
      <c r="O13" s="41">
        <f t="shared" si="1"/>
        <v>382.84442384924313</v>
      </c>
      <c r="P13" s="10"/>
    </row>
    <row r="14" spans="1:133">
      <c r="A14" s="12"/>
      <c r="B14" s="42">
        <v>521</v>
      </c>
      <c r="C14" s="19" t="s">
        <v>27</v>
      </c>
      <c r="D14" s="43">
        <v>6692985</v>
      </c>
      <c r="E14" s="43">
        <v>4918</v>
      </c>
      <c r="F14" s="43">
        <v>0</v>
      </c>
      <c r="G14" s="43">
        <v>288278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6986181</v>
      </c>
      <c r="O14" s="44">
        <f t="shared" si="1"/>
        <v>215.8227062094532</v>
      </c>
      <c r="P14" s="9"/>
    </row>
    <row r="15" spans="1:133">
      <c r="A15" s="12"/>
      <c r="B15" s="42">
        <v>524</v>
      </c>
      <c r="C15" s="19" t="s">
        <v>28</v>
      </c>
      <c r="D15" s="43">
        <v>726511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726511</v>
      </c>
      <c r="O15" s="44">
        <f t="shared" si="1"/>
        <v>22.443960457213468</v>
      </c>
      <c r="P15" s="9"/>
    </row>
    <row r="16" spans="1:133">
      <c r="A16" s="12"/>
      <c r="B16" s="42">
        <v>526</v>
      </c>
      <c r="C16" s="19" t="s">
        <v>29</v>
      </c>
      <c r="D16" s="43">
        <v>4143075</v>
      </c>
      <c r="E16" s="43">
        <v>0</v>
      </c>
      <c r="F16" s="43">
        <v>0</v>
      </c>
      <c r="G16" s="43">
        <v>536907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4679982</v>
      </c>
      <c r="O16" s="44">
        <f t="shared" si="1"/>
        <v>144.57775718257645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1679760</v>
      </c>
      <c r="E17" s="29">
        <f t="shared" si="5"/>
        <v>0</v>
      </c>
      <c r="F17" s="29">
        <f t="shared" si="5"/>
        <v>0</v>
      </c>
      <c r="G17" s="29">
        <f t="shared" si="5"/>
        <v>163673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1843433</v>
      </c>
      <c r="O17" s="41">
        <f t="shared" si="1"/>
        <v>56.948810627123883</v>
      </c>
      <c r="P17" s="10"/>
    </row>
    <row r="18" spans="1:119">
      <c r="A18" s="12"/>
      <c r="B18" s="42">
        <v>534</v>
      </c>
      <c r="C18" s="19" t="s">
        <v>31</v>
      </c>
      <c r="D18" s="43">
        <v>1033955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1033955</v>
      </c>
      <c r="O18" s="44">
        <f t="shared" si="1"/>
        <v>31.941767068273091</v>
      </c>
      <c r="P18" s="9"/>
    </row>
    <row r="19" spans="1:119">
      <c r="A19" s="12"/>
      <c r="B19" s="42">
        <v>539</v>
      </c>
      <c r="C19" s="19" t="s">
        <v>32</v>
      </c>
      <c r="D19" s="43">
        <v>645805</v>
      </c>
      <c r="E19" s="43">
        <v>0</v>
      </c>
      <c r="F19" s="43">
        <v>0</v>
      </c>
      <c r="G19" s="43">
        <v>163673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809478</v>
      </c>
      <c r="O19" s="44">
        <f t="shared" si="1"/>
        <v>25.007043558850789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1365758</v>
      </c>
      <c r="E20" s="29">
        <f t="shared" si="6"/>
        <v>0</v>
      </c>
      <c r="F20" s="29">
        <f t="shared" si="6"/>
        <v>0</v>
      </c>
      <c r="G20" s="29">
        <f t="shared" si="6"/>
        <v>242980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1608738</v>
      </c>
      <c r="O20" s="41">
        <f t="shared" si="1"/>
        <v>49.698424467099166</v>
      </c>
      <c r="P20" s="10"/>
    </row>
    <row r="21" spans="1:119">
      <c r="A21" s="12"/>
      <c r="B21" s="42">
        <v>541</v>
      </c>
      <c r="C21" s="19" t="s">
        <v>34</v>
      </c>
      <c r="D21" s="43">
        <v>1365758</v>
      </c>
      <c r="E21" s="43">
        <v>0</v>
      </c>
      <c r="F21" s="43">
        <v>0</v>
      </c>
      <c r="G21" s="43">
        <v>242980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1608738</v>
      </c>
      <c r="O21" s="44">
        <f t="shared" si="1"/>
        <v>49.698424467099166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1126167</v>
      </c>
      <c r="E22" s="29">
        <f t="shared" si="7"/>
        <v>517075</v>
      </c>
      <c r="F22" s="29">
        <f t="shared" si="7"/>
        <v>0</v>
      </c>
      <c r="G22" s="29">
        <f t="shared" si="7"/>
        <v>511033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2154275</v>
      </c>
      <c r="O22" s="41">
        <f t="shared" si="1"/>
        <v>66.551590979301821</v>
      </c>
      <c r="P22" s="9"/>
    </row>
    <row r="23" spans="1:119">
      <c r="A23" s="12"/>
      <c r="B23" s="42">
        <v>572</v>
      </c>
      <c r="C23" s="19" t="s">
        <v>36</v>
      </c>
      <c r="D23" s="43">
        <v>1126167</v>
      </c>
      <c r="E23" s="43">
        <v>517075</v>
      </c>
      <c r="F23" s="43">
        <v>0</v>
      </c>
      <c r="G23" s="43">
        <v>511033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2154275</v>
      </c>
      <c r="O23" s="44">
        <f t="shared" si="1"/>
        <v>66.551590979301821</v>
      </c>
      <c r="P23" s="9"/>
    </row>
    <row r="24" spans="1:119" ht="15.75">
      <c r="A24" s="26" t="s">
        <v>38</v>
      </c>
      <c r="B24" s="27"/>
      <c r="C24" s="28"/>
      <c r="D24" s="29">
        <f t="shared" ref="D24:M24" si="8">SUM(D25:D25)</f>
        <v>3110000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3110000</v>
      </c>
      <c r="O24" s="41">
        <f t="shared" si="1"/>
        <v>96.076614148903303</v>
      </c>
      <c r="P24" s="9"/>
    </row>
    <row r="25" spans="1:119" ht="15.75" thickBot="1">
      <c r="A25" s="12"/>
      <c r="B25" s="42">
        <v>581</v>
      </c>
      <c r="C25" s="19" t="s">
        <v>37</v>
      </c>
      <c r="D25" s="43">
        <v>3110000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3110000</v>
      </c>
      <c r="O25" s="44">
        <f t="shared" si="1"/>
        <v>96.076614148903303</v>
      </c>
      <c r="P25" s="9"/>
    </row>
    <row r="26" spans="1:119" ht="16.5" thickBot="1">
      <c r="A26" s="13" t="s">
        <v>10</v>
      </c>
      <c r="B26" s="21"/>
      <c r="C26" s="20"/>
      <c r="D26" s="14">
        <f>SUM(D5,D13,D17,D20,D22,D24)</f>
        <v>22158880</v>
      </c>
      <c r="E26" s="14">
        <f t="shared" ref="E26:M26" si="9">SUM(E5,E13,E17,E20,E22,E24)</f>
        <v>521993</v>
      </c>
      <c r="F26" s="14">
        <f t="shared" si="9"/>
        <v>616313</v>
      </c>
      <c r="G26" s="14">
        <f t="shared" si="9"/>
        <v>1809557</v>
      </c>
      <c r="H26" s="14">
        <f t="shared" si="9"/>
        <v>0</v>
      </c>
      <c r="I26" s="14">
        <f t="shared" si="9"/>
        <v>0</v>
      </c>
      <c r="J26" s="14">
        <f t="shared" si="9"/>
        <v>0</v>
      </c>
      <c r="K26" s="14">
        <f t="shared" si="9"/>
        <v>41909</v>
      </c>
      <c r="L26" s="14">
        <f t="shared" si="9"/>
        <v>0</v>
      </c>
      <c r="M26" s="14">
        <f t="shared" si="9"/>
        <v>0</v>
      </c>
      <c r="N26" s="14">
        <f t="shared" si="4"/>
        <v>25148652</v>
      </c>
      <c r="O26" s="35">
        <f t="shared" si="1"/>
        <v>776.91232622798884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39</v>
      </c>
      <c r="M28" s="90"/>
      <c r="N28" s="90"/>
      <c r="O28" s="39">
        <v>32370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thickBot="1">
      <c r="A30" s="94" t="s">
        <v>43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A30:O30"/>
    <mergeCell ref="A29:O29"/>
    <mergeCell ref="L28:N2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3336521</v>
      </c>
      <c r="E5" s="24">
        <f t="shared" si="0"/>
        <v>0</v>
      </c>
      <c r="F5" s="24">
        <f t="shared" si="0"/>
        <v>616408</v>
      </c>
      <c r="G5" s="24">
        <f t="shared" si="0"/>
        <v>113175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65055</v>
      </c>
      <c r="L5" s="24">
        <f t="shared" si="0"/>
        <v>0</v>
      </c>
      <c r="M5" s="24">
        <f t="shared" si="0"/>
        <v>0</v>
      </c>
      <c r="N5" s="25">
        <f>SUM(D5:M5)</f>
        <v>4131159</v>
      </c>
      <c r="O5" s="30">
        <f t="shared" ref="O5:O27" si="1">(N5/O$29)</f>
        <v>126.92512596780141</v>
      </c>
      <c r="P5" s="6"/>
    </row>
    <row r="6" spans="1:133">
      <c r="A6" s="12"/>
      <c r="B6" s="42">
        <v>511</v>
      </c>
      <c r="C6" s="19" t="s">
        <v>19</v>
      </c>
      <c r="D6" s="43">
        <v>151672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151672</v>
      </c>
      <c r="O6" s="44">
        <f t="shared" si="1"/>
        <v>4.65994838392528</v>
      </c>
      <c r="P6" s="9"/>
    </row>
    <row r="7" spans="1:133">
      <c r="A7" s="12"/>
      <c r="B7" s="42">
        <v>512</v>
      </c>
      <c r="C7" s="19" t="s">
        <v>20</v>
      </c>
      <c r="D7" s="43">
        <v>446346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446346</v>
      </c>
      <c r="O7" s="44">
        <f t="shared" si="1"/>
        <v>13.713469337593708</v>
      </c>
      <c r="P7" s="9"/>
    </row>
    <row r="8" spans="1:133">
      <c r="A8" s="12"/>
      <c r="B8" s="42">
        <v>513</v>
      </c>
      <c r="C8" s="19" t="s">
        <v>21</v>
      </c>
      <c r="D8" s="43">
        <v>2035210</v>
      </c>
      <c r="E8" s="43">
        <v>0</v>
      </c>
      <c r="F8" s="43">
        <v>0</v>
      </c>
      <c r="G8" s="43">
        <v>99863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2135073</v>
      </c>
      <c r="O8" s="44">
        <f t="shared" si="1"/>
        <v>65.597671131866775</v>
      </c>
      <c r="P8" s="9"/>
    </row>
    <row r="9" spans="1:133">
      <c r="A9" s="12"/>
      <c r="B9" s="42">
        <v>514</v>
      </c>
      <c r="C9" s="19" t="s">
        <v>22</v>
      </c>
      <c r="D9" s="43">
        <v>106382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106382</v>
      </c>
      <c r="O9" s="44">
        <f t="shared" si="1"/>
        <v>3.2684650362541476</v>
      </c>
      <c r="P9" s="9"/>
    </row>
    <row r="10" spans="1:133">
      <c r="A10" s="12"/>
      <c r="B10" s="42">
        <v>515</v>
      </c>
      <c r="C10" s="19" t="s">
        <v>23</v>
      </c>
      <c r="D10" s="43">
        <v>589889</v>
      </c>
      <c r="E10" s="43">
        <v>0</v>
      </c>
      <c r="F10" s="43">
        <v>0</v>
      </c>
      <c r="G10" s="43">
        <v>13312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603201</v>
      </c>
      <c r="O10" s="44">
        <f t="shared" si="1"/>
        <v>18.532659456802261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616408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616408</v>
      </c>
      <c r="O11" s="44">
        <f t="shared" si="1"/>
        <v>18.938429396583508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65055</v>
      </c>
      <c r="L12" s="43">
        <v>0</v>
      </c>
      <c r="M12" s="43">
        <v>0</v>
      </c>
      <c r="N12" s="43">
        <f t="shared" si="2"/>
        <v>65055</v>
      </c>
      <c r="O12" s="44">
        <f t="shared" si="1"/>
        <v>1.9987403219859898</v>
      </c>
      <c r="P12" s="9"/>
    </row>
    <row r="13" spans="1:133">
      <c r="A13" s="12"/>
      <c r="B13" s="42">
        <v>519</v>
      </c>
      <c r="C13" s="19" t="s">
        <v>45</v>
      </c>
      <c r="D13" s="43">
        <v>7022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7022</v>
      </c>
      <c r="O13" s="44">
        <f t="shared" si="1"/>
        <v>0.21574290278972594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10997790</v>
      </c>
      <c r="E14" s="29">
        <f t="shared" si="3"/>
        <v>15075</v>
      </c>
      <c r="F14" s="29">
        <f t="shared" si="3"/>
        <v>0</v>
      </c>
      <c r="G14" s="29">
        <f t="shared" si="3"/>
        <v>248842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7" si="4">SUM(D14:M14)</f>
        <v>11261707</v>
      </c>
      <c r="O14" s="41">
        <f t="shared" si="1"/>
        <v>346.00304166154604</v>
      </c>
      <c r="P14" s="10"/>
    </row>
    <row r="15" spans="1:133">
      <c r="A15" s="12"/>
      <c r="B15" s="42">
        <v>521</v>
      </c>
      <c r="C15" s="19" t="s">
        <v>27</v>
      </c>
      <c r="D15" s="43">
        <v>6296253</v>
      </c>
      <c r="E15" s="43">
        <v>15075</v>
      </c>
      <c r="F15" s="43">
        <v>0</v>
      </c>
      <c r="G15" s="43">
        <v>237244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6548572</v>
      </c>
      <c r="O15" s="44">
        <f t="shared" si="1"/>
        <v>201.19737003809757</v>
      </c>
      <c r="P15" s="9"/>
    </row>
    <row r="16" spans="1:133">
      <c r="A16" s="12"/>
      <c r="B16" s="42">
        <v>524</v>
      </c>
      <c r="C16" s="19" t="s">
        <v>28</v>
      </c>
      <c r="D16" s="43">
        <v>680817</v>
      </c>
      <c r="E16" s="43">
        <v>0</v>
      </c>
      <c r="F16" s="43">
        <v>0</v>
      </c>
      <c r="G16" s="43">
        <v>11598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692415</v>
      </c>
      <c r="O16" s="44">
        <f t="shared" si="1"/>
        <v>21.273657367580189</v>
      </c>
      <c r="P16" s="9"/>
    </row>
    <row r="17" spans="1:119">
      <c r="A17" s="12"/>
      <c r="B17" s="42">
        <v>526</v>
      </c>
      <c r="C17" s="19" t="s">
        <v>29</v>
      </c>
      <c r="D17" s="43">
        <v>4020720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4020720</v>
      </c>
      <c r="O17" s="44">
        <f t="shared" si="1"/>
        <v>123.53201425586826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1688151</v>
      </c>
      <c r="E18" s="29">
        <f t="shared" si="5"/>
        <v>0</v>
      </c>
      <c r="F18" s="29">
        <f t="shared" si="5"/>
        <v>0</v>
      </c>
      <c r="G18" s="29">
        <f t="shared" si="5"/>
        <v>1041422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2729573</v>
      </c>
      <c r="O18" s="41">
        <f t="shared" si="1"/>
        <v>83.863002335012908</v>
      </c>
      <c r="P18" s="10"/>
    </row>
    <row r="19" spans="1:119">
      <c r="A19" s="12"/>
      <c r="B19" s="42">
        <v>534</v>
      </c>
      <c r="C19" s="19" t="s">
        <v>31</v>
      </c>
      <c r="D19" s="43">
        <v>1013697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1013697</v>
      </c>
      <c r="O19" s="44">
        <f t="shared" si="1"/>
        <v>31.144678628487156</v>
      </c>
      <c r="P19" s="9"/>
    </row>
    <row r="20" spans="1:119">
      <c r="A20" s="12"/>
      <c r="B20" s="42">
        <v>539</v>
      </c>
      <c r="C20" s="19" t="s">
        <v>32</v>
      </c>
      <c r="D20" s="43">
        <v>674454</v>
      </c>
      <c r="E20" s="43">
        <v>0</v>
      </c>
      <c r="F20" s="43">
        <v>0</v>
      </c>
      <c r="G20" s="43">
        <v>1041422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1715876</v>
      </c>
      <c r="O20" s="44">
        <f t="shared" si="1"/>
        <v>52.718323706525744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1446886</v>
      </c>
      <c r="E21" s="29">
        <f t="shared" si="6"/>
        <v>0</v>
      </c>
      <c r="F21" s="29">
        <f t="shared" si="6"/>
        <v>0</v>
      </c>
      <c r="G21" s="29">
        <f t="shared" si="6"/>
        <v>345483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1792369</v>
      </c>
      <c r="O21" s="41">
        <f t="shared" si="1"/>
        <v>55.068483470566548</v>
      </c>
      <c r="P21" s="10"/>
    </row>
    <row r="22" spans="1:119">
      <c r="A22" s="12"/>
      <c r="B22" s="42">
        <v>541</v>
      </c>
      <c r="C22" s="19" t="s">
        <v>34</v>
      </c>
      <c r="D22" s="43">
        <v>1446886</v>
      </c>
      <c r="E22" s="43">
        <v>0</v>
      </c>
      <c r="F22" s="43">
        <v>0</v>
      </c>
      <c r="G22" s="43">
        <v>345483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1792369</v>
      </c>
      <c r="O22" s="44">
        <f t="shared" si="1"/>
        <v>55.068483470566548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1164816</v>
      </c>
      <c r="E23" s="29">
        <f t="shared" si="7"/>
        <v>587222</v>
      </c>
      <c r="F23" s="29">
        <f t="shared" si="7"/>
        <v>0</v>
      </c>
      <c r="G23" s="29">
        <f t="shared" si="7"/>
        <v>1623706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3375744</v>
      </c>
      <c r="O23" s="41">
        <f t="shared" si="1"/>
        <v>103.71586579820573</v>
      </c>
      <c r="P23" s="9"/>
    </row>
    <row r="24" spans="1:119">
      <c r="A24" s="12"/>
      <c r="B24" s="42">
        <v>572</v>
      </c>
      <c r="C24" s="19" t="s">
        <v>36</v>
      </c>
      <c r="D24" s="43">
        <v>1164816</v>
      </c>
      <c r="E24" s="43">
        <v>587222</v>
      </c>
      <c r="F24" s="43">
        <v>0</v>
      </c>
      <c r="G24" s="43">
        <v>1623706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3375744</v>
      </c>
      <c r="O24" s="44">
        <f t="shared" si="1"/>
        <v>103.71586579820573</v>
      </c>
      <c r="P24" s="9"/>
    </row>
    <row r="25" spans="1:119" ht="15.75">
      <c r="A25" s="26" t="s">
        <v>38</v>
      </c>
      <c r="B25" s="27"/>
      <c r="C25" s="28"/>
      <c r="D25" s="29">
        <f t="shared" ref="D25:M25" si="8">SUM(D26:D26)</f>
        <v>3500000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3500000</v>
      </c>
      <c r="O25" s="41">
        <f t="shared" si="1"/>
        <v>107.53348900086027</v>
      </c>
      <c r="P25" s="9"/>
    </row>
    <row r="26" spans="1:119" ht="15.75" thickBot="1">
      <c r="A26" s="12"/>
      <c r="B26" s="42">
        <v>581</v>
      </c>
      <c r="C26" s="19" t="s">
        <v>37</v>
      </c>
      <c r="D26" s="43">
        <v>3500000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3500000</v>
      </c>
      <c r="O26" s="44">
        <f t="shared" si="1"/>
        <v>107.53348900086027</v>
      </c>
      <c r="P26" s="9"/>
    </row>
    <row r="27" spans="1:119" ht="16.5" thickBot="1">
      <c r="A27" s="13" t="s">
        <v>10</v>
      </c>
      <c r="B27" s="21"/>
      <c r="C27" s="20"/>
      <c r="D27" s="14">
        <f>SUM(D5,D14,D18,D21,D23,D25)</f>
        <v>22134164</v>
      </c>
      <c r="E27" s="14">
        <f t="shared" ref="E27:M27" si="9">SUM(E5,E14,E18,E21,E23,E25)</f>
        <v>602297</v>
      </c>
      <c r="F27" s="14">
        <f t="shared" si="9"/>
        <v>616408</v>
      </c>
      <c r="G27" s="14">
        <f t="shared" si="9"/>
        <v>3372628</v>
      </c>
      <c r="H27" s="14">
        <f t="shared" si="9"/>
        <v>0</v>
      </c>
      <c r="I27" s="14">
        <f t="shared" si="9"/>
        <v>0</v>
      </c>
      <c r="J27" s="14">
        <f t="shared" si="9"/>
        <v>0</v>
      </c>
      <c r="K27" s="14">
        <f t="shared" si="9"/>
        <v>65055</v>
      </c>
      <c r="L27" s="14">
        <f t="shared" si="9"/>
        <v>0</v>
      </c>
      <c r="M27" s="14">
        <f t="shared" si="9"/>
        <v>0</v>
      </c>
      <c r="N27" s="14">
        <f t="shared" si="4"/>
        <v>26790552</v>
      </c>
      <c r="O27" s="35">
        <f t="shared" si="1"/>
        <v>823.10900823399288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50</v>
      </c>
      <c r="M29" s="90"/>
      <c r="N29" s="90"/>
      <c r="O29" s="39">
        <v>32548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43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3400653</v>
      </c>
      <c r="E5" s="24">
        <f t="shared" si="0"/>
        <v>0</v>
      </c>
      <c r="F5" s="24">
        <f t="shared" si="0"/>
        <v>616336</v>
      </c>
      <c r="G5" s="24">
        <f t="shared" si="0"/>
        <v>86806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62037</v>
      </c>
      <c r="L5" s="24">
        <f t="shared" si="0"/>
        <v>0</v>
      </c>
      <c r="M5" s="24">
        <f t="shared" si="0"/>
        <v>0</v>
      </c>
      <c r="N5" s="25">
        <f>SUM(D5:M5)</f>
        <v>4165832</v>
      </c>
      <c r="O5" s="30">
        <f t="shared" ref="O5:O27" si="1">(N5/O$29)</f>
        <v>129.75648652857811</v>
      </c>
      <c r="P5" s="6"/>
    </row>
    <row r="6" spans="1:133">
      <c r="A6" s="12"/>
      <c r="B6" s="42">
        <v>511</v>
      </c>
      <c r="C6" s="19" t="s">
        <v>19</v>
      </c>
      <c r="D6" s="43">
        <v>151626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151626</v>
      </c>
      <c r="O6" s="44">
        <f t="shared" si="1"/>
        <v>4.7228157607849246</v>
      </c>
      <c r="P6" s="9"/>
    </row>
    <row r="7" spans="1:133">
      <c r="A7" s="12"/>
      <c r="B7" s="42">
        <v>512</v>
      </c>
      <c r="C7" s="19" t="s">
        <v>20</v>
      </c>
      <c r="D7" s="43">
        <v>411136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411136</v>
      </c>
      <c r="O7" s="44">
        <f t="shared" si="1"/>
        <v>12.805980376888336</v>
      </c>
      <c r="P7" s="9"/>
    </row>
    <row r="8" spans="1:133">
      <c r="A8" s="12"/>
      <c r="B8" s="42">
        <v>513</v>
      </c>
      <c r="C8" s="19" t="s">
        <v>21</v>
      </c>
      <c r="D8" s="43">
        <v>2093718</v>
      </c>
      <c r="E8" s="43">
        <v>0</v>
      </c>
      <c r="F8" s="43">
        <v>0</v>
      </c>
      <c r="G8" s="43">
        <v>86806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2180524</v>
      </c>
      <c r="O8" s="44">
        <f t="shared" si="1"/>
        <v>67.918517364896431</v>
      </c>
      <c r="P8" s="9"/>
    </row>
    <row r="9" spans="1:133">
      <c r="A9" s="12"/>
      <c r="B9" s="42">
        <v>514</v>
      </c>
      <c r="C9" s="19" t="s">
        <v>22</v>
      </c>
      <c r="D9" s="43">
        <v>105332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105332</v>
      </c>
      <c r="O9" s="44">
        <f t="shared" si="1"/>
        <v>3.2808596791776981</v>
      </c>
      <c r="P9" s="9"/>
    </row>
    <row r="10" spans="1:133">
      <c r="A10" s="12"/>
      <c r="B10" s="42">
        <v>515</v>
      </c>
      <c r="C10" s="19" t="s">
        <v>23</v>
      </c>
      <c r="D10" s="43">
        <v>612898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612898</v>
      </c>
      <c r="O10" s="44">
        <f t="shared" si="1"/>
        <v>19.090422052639777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616336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616336</v>
      </c>
      <c r="O11" s="44">
        <f t="shared" si="1"/>
        <v>19.197508176296527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62037</v>
      </c>
      <c r="L12" s="43">
        <v>0</v>
      </c>
      <c r="M12" s="43">
        <v>0</v>
      </c>
      <c r="N12" s="43">
        <f t="shared" si="2"/>
        <v>62037</v>
      </c>
      <c r="O12" s="44">
        <f t="shared" si="1"/>
        <v>1.9323158386544153</v>
      </c>
      <c r="P12" s="9"/>
    </row>
    <row r="13" spans="1:133">
      <c r="A13" s="12"/>
      <c r="B13" s="42">
        <v>519</v>
      </c>
      <c r="C13" s="19" t="s">
        <v>45</v>
      </c>
      <c r="D13" s="43">
        <v>25943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25943</v>
      </c>
      <c r="O13" s="44">
        <f t="shared" si="1"/>
        <v>0.80806727923999377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10631645</v>
      </c>
      <c r="E14" s="29">
        <f t="shared" si="3"/>
        <v>16926</v>
      </c>
      <c r="F14" s="29">
        <f t="shared" si="3"/>
        <v>0</v>
      </c>
      <c r="G14" s="29">
        <f t="shared" si="3"/>
        <v>92893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7" si="4">SUM(D14:M14)</f>
        <v>10741464</v>
      </c>
      <c r="O14" s="41">
        <f t="shared" si="1"/>
        <v>334.57293256502101</v>
      </c>
      <c r="P14" s="10"/>
    </row>
    <row r="15" spans="1:133">
      <c r="A15" s="12"/>
      <c r="B15" s="42">
        <v>521</v>
      </c>
      <c r="C15" s="19" t="s">
        <v>27</v>
      </c>
      <c r="D15" s="43">
        <v>5981333</v>
      </c>
      <c r="E15" s="43">
        <v>16926</v>
      </c>
      <c r="F15" s="43">
        <v>0</v>
      </c>
      <c r="G15" s="43">
        <v>41932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6040191</v>
      </c>
      <c r="O15" s="44">
        <f t="shared" si="1"/>
        <v>188.13863884130197</v>
      </c>
      <c r="P15" s="9"/>
    </row>
    <row r="16" spans="1:133">
      <c r="A16" s="12"/>
      <c r="B16" s="42">
        <v>524</v>
      </c>
      <c r="C16" s="19" t="s">
        <v>28</v>
      </c>
      <c r="D16" s="43">
        <v>825183</v>
      </c>
      <c r="E16" s="43">
        <v>0</v>
      </c>
      <c r="F16" s="43">
        <v>0</v>
      </c>
      <c r="G16" s="43">
        <v>2094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827277</v>
      </c>
      <c r="O16" s="44">
        <f t="shared" si="1"/>
        <v>25.767855474225197</v>
      </c>
      <c r="P16" s="9"/>
    </row>
    <row r="17" spans="1:119">
      <c r="A17" s="12"/>
      <c r="B17" s="42">
        <v>526</v>
      </c>
      <c r="C17" s="19" t="s">
        <v>29</v>
      </c>
      <c r="D17" s="43">
        <v>3825129</v>
      </c>
      <c r="E17" s="43">
        <v>0</v>
      </c>
      <c r="F17" s="43">
        <v>0</v>
      </c>
      <c r="G17" s="43">
        <v>48867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3873996</v>
      </c>
      <c r="O17" s="44">
        <f t="shared" si="1"/>
        <v>120.66643824949385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1570904</v>
      </c>
      <c r="E18" s="29">
        <f t="shared" si="5"/>
        <v>0</v>
      </c>
      <c r="F18" s="29">
        <f t="shared" si="5"/>
        <v>0</v>
      </c>
      <c r="G18" s="29">
        <f t="shared" si="5"/>
        <v>4266047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5836951</v>
      </c>
      <c r="O18" s="41">
        <f t="shared" si="1"/>
        <v>181.80816072262888</v>
      </c>
      <c r="P18" s="10"/>
    </row>
    <row r="19" spans="1:119">
      <c r="A19" s="12"/>
      <c r="B19" s="42">
        <v>534</v>
      </c>
      <c r="C19" s="19" t="s">
        <v>31</v>
      </c>
      <c r="D19" s="43">
        <v>966438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966438</v>
      </c>
      <c r="O19" s="44">
        <f t="shared" si="1"/>
        <v>30.102413954212739</v>
      </c>
      <c r="P19" s="9"/>
    </row>
    <row r="20" spans="1:119">
      <c r="A20" s="12"/>
      <c r="B20" s="42">
        <v>539</v>
      </c>
      <c r="C20" s="19" t="s">
        <v>32</v>
      </c>
      <c r="D20" s="43">
        <v>604466</v>
      </c>
      <c r="E20" s="43">
        <v>0</v>
      </c>
      <c r="F20" s="43">
        <v>0</v>
      </c>
      <c r="G20" s="43">
        <v>4266047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4870513</v>
      </c>
      <c r="O20" s="44">
        <f t="shared" si="1"/>
        <v>151.70574676841613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1363879</v>
      </c>
      <c r="E21" s="29">
        <f t="shared" si="6"/>
        <v>0</v>
      </c>
      <c r="F21" s="29">
        <f t="shared" si="6"/>
        <v>0</v>
      </c>
      <c r="G21" s="29">
        <f t="shared" si="6"/>
        <v>437761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1801640</v>
      </c>
      <c r="O21" s="41">
        <f t="shared" si="1"/>
        <v>56.117115714063232</v>
      </c>
      <c r="P21" s="10"/>
    </row>
    <row r="22" spans="1:119">
      <c r="A22" s="12"/>
      <c r="B22" s="42">
        <v>541</v>
      </c>
      <c r="C22" s="19" t="s">
        <v>34</v>
      </c>
      <c r="D22" s="43">
        <v>1363879</v>
      </c>
      <c r="E22" s="43">
        <v>0</v>
      </c>
      <c r="F22" s="43">
        <v>0</v>
      </c>
      <c r="G22" s="43">
        <v>437761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1801640</v>
      </c>
      <c r="O22" s="44">
        <f t="shared" si="1"/>
        <v>56.117115714063232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1283481</v>
      </c>
      <c r="E23" s="29">
        <f t="shared" si="7"/>
        <v>463988</v>
      </c>
      <c r="F23" s="29">
        <f t="shared" si="7"/>
        <v>0</v>
      </c>
      <c r="G23" s="29">
        <f t="shared" si="7"/>
        <v>468201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2215670</v>
      </c>
      <c r="O23" s="41">
        <f t="shared" si="1"/>
        <v>69.013237813424695</v>
      </c>
      <c r="P23" s="9"/>
    </row>
    <row r="24" spans="1:119">
      <c r="A24" s="12"/>
      <c r="B24" s="42">
        <v>572</v>
      </c>
      <c r="C24" s="19" t="s">
        <v>36</v>
      </c>
      <c r="D24" s="43">
        <v>1283481</v>
      </c>
      <c r="E24" s="43">
        <v>463988</v>
      </c>
      <c r="F24" s="43">
        <v>0</v>
      </c>
      <c r="G24" s="43">
        <v>468201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2215670</v>
      </c>
      <c r="O24" s="44">
        <f t="shared" si="1"/>
        <v>69.013237813424695</v>
      </c>
      <c r="P24" s="9"/>
    </row>
    <row r="25" spans="1:119" ht="15.75">
      <c r="A25" s="26" t="s">
        <v>38</v>
      </c>
      <c r="B25" s="27"/>
      <c r="C25" s="28"/>
      <c r="D25" s="29">
        <f t="shared" ref="D25:M25" si="8">SUM(D26:D26)</f>
        <v>6150000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6150000</v>
      </c>
      <c r="O25" s="41">
        <f t="shared" si="1"/>
        <v>191.55894720448529</v>
      </c>
      <c r="P25" s="9"/>
    </row>
    <row r="26" spans="1:119" ht="15.75" thickBot="1">
      <c r="A26" s="12"/>
      <c r="B26" s="42">
        <v>581</v>
      </c>
      <c r="C26" s="19" t="s">
        <v>37</v>
      </c>
      <c r="D26" s="43">
        <v>6150000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6150000</v>
      </c>
      <c r="O26" s="44">
        <f t="shared" si="1"/>
        <v>191.55894720448529</v>
      </c>
      <c r="P26" s="9"/>
    </row>
    <row r="27" spans="1:119" ht="16.5" thickBot="1">
      <c r="A27" s="13" t="s">
        <v>10</v>
      </c>
      <c r="B27" s="21"/>
      <c r="C27" s="20"/>
      <c r="D27" s="14">
        <f>SUM(D5,D14,D18,D21,D23,D25)</f>
        <v>24400562</v>
      </c>
      <c r="E27" s="14">
        <f t="shared" ref="E27:M27" si="9">SUM(E5,E14,E18,E21,E23,E25)</f>
        <v>480914</v>
      </c>
      <c r="F27" s="14">
        <f t="shared" si="9"/>
        <v>616336</v>
      </c>
      <c r="G27" s="14">
        <f t="shared" si="9"/>
        <v>5351708</v>
      </c>
      <c r="H27" s="14">
        <f t="shared" si="9"/>
        <v>0</v>
      </c>
      <c r="I27" s="14">
        <f t="shared" si="9"/>
        <v>0</v>
      </c>
      <c r="J27" s="14">
        <f t="shared" si="9"/>
        <v>0</v>
      </c>
      <c r="K27" s="14">
        <f t="shared" si="9"/>
        <v>62037</v>
      </c>
      <c r="L27" s="14">
        <f t="shared" si="9"/>
        <v>0</v>
      </c>
      <c r="M27" s="14">
        <f t="shared" si="9"/>
        <v>0</v>
      </c>
      <c r="N27" s="14">
        <f t="shared" si="4"/>
        <v>30911557</v>
      </c>
      <c r="O27" s="35">
        <f t="shared" si="1"/>
        <v>962.82688054820119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63</v>
      </c>
      <c r="M29" s="90"/>
      <c r="N29" s="90"/>
      <c r="O29" s="39">
        <v>32105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43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SUM(D6:D14)</f>
        <v>5589123</v>
      </c>
      <c r="E5" s="24">
        <f t="shared" ref="E5:N5" si="0">SUM(E6:E14)</f>
        <v>0</v>
      </c>
      <c r="F5" s="24">
        <f t="shared" si="0"/>
        <v>403061</v>
      </c>
      <c r="G5" s="24">
        <f t="shared" si="0"/>
        <v>260492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465078</v>
      </c>
      <c r="L5" s="24">
        <f>SUM(L6:L14)</f>
        <v>0</v>
      </c>
      <c r="M5" s="24">
        <f t="shared" si="0"/>
        <v>0</v>
      </c>
      <c r="N5" s="24">
        <f t="shared" si="0"/>
        <v>0</v>
      </c>
      <c r="O5" s="25">
        <f>SUM(D5:N5)</f>
        <v>6717754</v>
      </c>
      <c r="P5" s="30">
        <f t="shared" ref="P5:P31" si="1">(O5/P$33)</f>
        <v>149.95990802955555</v>
      </c>
      <c r="Q5" s="6"/>
    </row>
    <row r="6" spans="1:134">
      <c r="A6" s="12"/>
      <c r="B6" s="42">
        <v>511</v>
      </c>
      <c r="C6" s="19" t="s">
        <v>19</v>
      </c>
      <c r="D6" s="43">
        <v>239658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239658</v>
      </c>
      <c r="P6" s="44">
        <f t="shared" si="1"/>
        <v>5.3498671786057104</v>
      </c>
      <c r="Q6" s="9"/>
    </row>
    <row r="7" spans="1:134">
      <c r="A7" s="12"/>
      <c r="B7" s="42">
        <v>512</v>
      </c>
      <c r="C7" s="19" t="s">
        <v>20</v>
      </c>
      <c r="D7" s="43">
        <v>550929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4" si="2">SUM(D7:N7)</f>
        <v>550929</v>
      </c>
      <c r="P7" s="44">
        <f t="shared" si="1"/>
        <v>12.298345871375314</v>
      </c>
      <c r="Q7" s="9"/>
    </row>
    <row r="8" spans="1:134">
      <c r="A8" s="12"/>
      <c r="B8" s="42">
        <v>513</v>
      </c>
      <c r="C8" s="19" t="s">
        <v>21</v>
      </c>
      <c r="D8" s="43">
        <v>2307123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2307123</v>
      </c>
      <c r="P8" s="44">
        <f t="shared" si="1"/>
        <v>51.501730026564282</v>
      </c>
      <c r="Q8" s="9"/>
    </row>
    <row r="9" spans="1:134">
      <c r="A9" s="12"/>
      <c r="B9" s="42">
        <v>514</v>
      </c>
      <c r="C9" s="19" t="s">
        <v>22</v>
      </c>
      <c r="D9" s="43">
        <v>227848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227848</v>
      </c>
      <c r="P9" s="44">
        <f t="shared" si="1"/>
        <v>5.0862334531330227</v>
      </c>
      <c r="Q9" s="9"/>
    </row>
    <row r="10" spans="1:134">
      <c r="A10" s="12"/>
      <c r="B10" s="42">
        <v>515</v>
      </c>
      <c r="C10" s="19" t="s">
        <v>23</v>
      </c>
      <c r="D10" s="43">
        <v>640342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640342</v>
      </c>
      <c r="P10" s="44">
        <f t="shared" si="1"/>
        <v>14.294305422238097</v>
      </c>
      <c r="Q10" s="9"/>
    </row>
    <row r="11" spans="1:134">
      <c r="A11" s="12"/>
      <c r="B11" s="42">
        <v>516</v>
      </c>
      <c r="C11" s="19" t="s">
        <v>85</v>
      </c>
      <c r="D11" s="43">
        <v>835772</v>
      </c>
      <c r="E11" s="43">
        <v>0</v>
      </c>
      <c r="F11" s="43">
        <v>0</v>
      </c>
      <c r="G11" s="43">
        <v>19039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854811</v>
      </c>
      <c r="P11" s="44">
        <f t="shared" si="1"/>
        <v>19.081880483068062</v>
      </c>
      <c r="Q11" s="9"/>
    </row>
    <row r="12" spans="1:134">
      <c r="A12" s="12"/>
      <c r="B12" s="42">
        <v>517</v>
      </c>
      <c r="C12" s="19" t="s">
        <v>24</v>
      </c>
      <c r="D12" s="43">
        <v>0</v>
      </c>
      <c r="E12" s="43">
        <v>0</v>
      </c>
      <c r="F12" s="43">
        <v>403061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403061</v>
      </c>
      <c r="P12" s="44">
        <f t="shared" si="1"/>
        <v>8.9974998325780753</v>
      </c>
      <c r="Q12" s="9"/>
    </row>
    <row r="13" spans="1:134">
      <c r="A13" s="12"/>
      <c r="B13" s="42">
        <v>518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465078</v>
      </c>
      <c r="L13" s="43">
        <v>0</v>
      </c>
      <c r="M13" s="43">
        <v>0</v>
      </c>
      <c r="N13" s="43">
        <v>0</v>
      </c>
      <c r="O13" s="43">
        <f t="shared" si="2"/>
        <v>465078</v>
      </c>
      <c r="P13" s="44">
        <f t="shared" si="1"/>
        <v>10.381900573699131</v>
      </c>
      <c r="Q13" s="9"/>
    </row>
    <row r="14" spans="1:134">
      <c r="A14" s="12"/>
      <c r="B14" s="42">
        <v>519</v>
      </c>
      <c r="C14" s="19" t="s">
        <v>45</v>
      </c>
      <c r="D14" s="43">
        <v>787451</v>
      </c>
      <c r="E14" s="43">
        <v>0</v>
      </c>
      <c r="F14" s="43">
        <v>0</v>
      </c>
      <c r="G14" s="43">
        <v>241453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2"/>
        <v>1028904</v>
      </c>
      <c r="P14" s="44">
        <f t="shared" si="1"/>
        <v>22.96814518829386</v>
      </c>
      <c r="Q14" s="9"/>
    </row>
    <row r="15" spans="1:134" ht="15.75">
      <c r="A15" s="26" t="s">
        <v>26</v>
      </c>
      <c r="B15" s="27"/>
      <c r="C15" s="28"/>
      <c r="D15" s="29">
        <f t="shared" ref="D15:N15" si="3">SUM(D16:D18)</f>
        <v>20831659</v>
      </c>
      <c r="E15" s="29">
        <f t="shared" si="3"/>
        <v>149</v>
      </c>
      <c r="F15" s="29">
        <f t="shared" si="3"/>
        <v>0</v>
      </c>
      <c r="G15" s="29">
        <f t="shared" si="3"/>
        <v>1199026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29">
        <f t="shared" si="3"/>
        <v>0</v>
      </c>
      <c r="O15" s="40">
        <f>SUM(D15:N15)</f>
        <v>22030834</v>
      </c>
      <c r="P15" s="41">
        <f t="shared" si="1"/>
        <v>491.79262004152065</v>
      </c>
      <c r="Q15" s="10"/>
    </row>
    <row r="16" spans="1:134">
      <c r="A16" s="12"/>
      <c r="B16" s="42">
        <v>521</v>
      </c>
      <c r="C16" s="19" t="s">
        <v>27</v>
      </c>
      <c r="D16" s="43">
        <v>10748487</v>
      </c>
      <c r="E16" s="43">
        <v>0</v>
      </c>
      <c r="F16" s="43">
        <v>0</v>
      </c>
      <c r="G16" s="43">
        <v>21931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>SUM(D16:N16)</f>
        <v>10770418</v>
      </c>
      <c r="P16" s="44">
        <f t="shared" si="1"/>
        <v>240.42721610822153</v>
      </c>
      <c r="Q16" s="9"/>
    </row>
    <row r="17" spans="1:120">
      <c r="A17" s="12"/>
      <c r="B17" s="42">
        <v>524</v>
      </c>
      <c r="C17" s="19" t="s">
        <v>28</v>
      </c>
      <c r="D17" s="43">
        <v>1098658</v>
      </c>
      <c r="E17" s="43">
        <v>0</v>
      </c>
      <c r="F17" s="43">
        <v>0</v>
      </c>
      <c r="G17" s="43">
        <v>26857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18" si="4">SUM(D17:N17)</f>
        <v>1125515</v>
      </c>
      <c r="P17" s="44">
        <f t="shared" si="1"/>
        <v>25.12478514186218</v>
      </c>
      <c r="Q17" s="9"/>
    </row>
    <row r="18" spans="1:120">
      <c r="A18" s="12"/>
      <c r="B18" s="42">
        <v>526</v>
      </c>
      <c r="C18" s="19" t="s">
        <v>29</v>
      </c>
      <c r="D18" s="43">
        <v>8984514</v>
      </c>
      <c r="E18" s="43">
        <v>149</v>
      </c>
      <c r="F18" s="43">
        <v>0</v>
      </c>
      <c r="G18" s="43">
        <v>1150238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10134901</v>
      </c>
      <c r="P18" s="44">
        <f t="shared" si="1"/>
        <v>226.24061879143693</v>
      </c>
      <c r="Q18" s="9"/>
    </row>
    <row r="19" spans="1:120" ht="15.75">
      <c r="A19" s="26" t="s">
        <v>30</v>
      </c>
      <c r="B19" s="27"/>
      <c r="C19" s="28"/>
      <c r="D19" s="29">
        <f t="shared" ref="D19:N19" si="5">SUM(D20:D23)</f>
        <v>2252187</v>
      </c>
      <c r="E19" s="29">
        <f t="shared" si="5"/>
        <v>0</v>
      </c>
      <c r="F19" s="29">
        <f t="shared" si="5"/>
        <v>0</v>
      </c>
      <c r="G19" s="29">
        <f t="shared" si="5"/>
        <v>915525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40">
        <f>SUM(D19:N19)</f>
        <v>3167712</v>
      </c>
      <c r="P19" s="41">
        <f t="shared" si="1"/>
        <v>70.712592361095602</v>
      </c>
      <c r="Q19" s="10"/>
    </row>
    <row r="20" spans="1:120">
      <c r="A20" s="12"/>
      <c r="B20" s="42">
        <v>534</v>
      </c>
      <c r="C20" s="19" t="s">
        <v>31</v>
      </c>
      <c r="D20" s="43">
        <v>2252187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:O28" si="6">SUM(D20:N20)</f>
        <v>2252187</v>
      </c>
      <c r="P20" s="44">
        <f t="shared" si="1"/>
        <v>50.275397906109781</v>
      </c>
      <c r="Q20" s="9"/>
    </row>
    <row r="21" spans="1:120">
      <c r="A21" s="12"/>
      <c r="B21" s="42">
        <v>535</v>
      </c>
      <c r="C21" s="19" t="s">
        <v>80</v>
      </c>
      <c r="D21" s="43">
        <v>0</v>
      </c>
      <c r="E21" s="43">
        <v>0</v>
      </c>
      <c r="F21" s="43">
        <v>0</v>
      </c>
      <c r="G21" s="43">
        <v>93476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93476</v>
      </c>
      <c r="P21" s="44">
        <f t="shared" si="1"/>
        <v>2.0866575886778134</v>
      </c>
      <c r="Q21" s="9"/>
    </row>
    <row r="22" spans="1:120">
      <c r="A22" s="12"/>
      <c r="B22" s="42">
        <v>538</v>
      </c>
      <c r="C22" s="19" t="s">
        <v>81</v>
      </c>
      <c r="D22" s="43">
        <v>0</v>
      </c>
      <c r="E22" s="43">
        <v>0</v>
      </c>
      <c r="F22" s="43">
        <v>0</v>
      </c>
      <c r="G22" s="43">
        <v>465586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465586</v>
      </c>
      <c r="P22" s="44">
        <f t="shared" si="1"/>
        <v>10.393240618791436</v>
      </c>
      <c r="Q22" s="9"/>
    </row>
    <row r="23" spans="1:120">
      <c r="A23" s="12"/>
      <c r="B23" s="42">
        <v>539</v>
      </c>
      <c r="C23" s="19" t="s">
        <v>32</v>
      </c>
      <c r="D23" s="43">
        <v>0</v>
      </c>
      <c r="E23" s="43">
        <v>0</v>
      </c>
      <c r="F23" s="43">
        <v>0</v>
      </c>
      <c r="G23" s="43">
        <v>356463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356463</v>
      </c>
      <c r="P23" s="44">
        <f t="shared" si="1"/>
        <v>7.9572962475165747</v>
      </c>
      <c r="Q23" s="9"/>
    </row>
    <row r="24" spans="1:120" ht="15.75">
      <c r="A24" s="26" t="s">
        <v>33</v>
      </c>
      <c r="B24" s="27"/>
      <c r="C24" s="28"/>
      <c r="D24" s="29">
        <f t="shared" ref="D24:N24" si="7">SUM(D25:D25)</f>
        <v>1379535</v>
      </c>
      <c r="E24" s="29">
        <f t="shared" si="7"/>
        <v>0</v>
      </c>
      <c r="F24" s="29">
        <f t="shared" si="7"/>
        <v>0</v>
      </c>
      <c r="G24" s="29">
        <f t="shared" si="7"/>
        <v>1088037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6"/>
        <v>2467572</v>
      </c>
      <c r="P24" s="41">
        <f t="shared" si="1"/>
        <v>55.083420764783355</v>
      </c>
      <c r="Q24" s="10"/>
    </row>
    <row r="25" spans="1:120">
      <c r="A25" s="12"/>
      <c r="B25" s="42">
        <v>541</v>
      </c>
      <c r="C25" s="19" t="s">
        <v>34</v>
      </c>
      <c r="D25" s="43">
        <v>1379535</v>
      </c>
      <c r="E25" s="43">
        <v>0</v>
      </c>
      <c r="F25" s="43">
        <v>0</v>
      </c>
      <c r="G25" s="43">
        <v>1088037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2467572</v>
      </c>
      <c r="P25" s="44">
        <f t="shared" si="1"/>
        <v>55.083420764783355</v>
      </c>
      <c r="Q25" s="9"/>
    </row>
    <row r="26" spans="1:120" ht="15.75">
      <c r="A26" s="26" t="s">
        <v>35</v>
      </c>
      <c r="B26" s="27"/>
      <c r="C26" s="28"/>
      <c r="D26" s="29">
        <f t="shared" ref="D26:N26" si="8">SUM(D27:D28)</f>
        <v>1754003</v>
      </c>
      <c r="E26" s="29">
        <f t="shared" si="8"/>
        <v>567937</v>
      </c>
      <c r="F26" s="29">
        <f t="shared" si="8"/>
        <v>0</v>
      </c>
      <c r="G26" s="29">
        <f t="shared" si="8"/>
        <v>954185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>SUM(D26:N26)</f>
        <v>3276125</v>
      </c>
      <c r="P26" s="41">
        <f t="shared" si="1"/>
        <v>73.132687456749338</v>
      </c>
      <c r="Q26" s="9"/>
    </row>
    <row r="27" spans="1:120">
      <c r="A27" s="12"/>
      <c r="B27" s="42">
        <v>572</v>
      </c>
      <c r="C27" s="19" t="s">
        <v>36</v>
      </c>
      <c r="D27" s="43">
        <v>1754003</v>
      </c>
      <c r="E27" s="43">
        <v>0</v>
      </c>
      <c r="F27" s="43">
        <v>0</v>
      </c>
      <c r="G27" s="43">
        <v>793864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2547867</v>
      </c>
      <c r="P27" s="44">
        <f t="shared" si="1"/>
        <v>56.875839899993302</v>
      </c>
      <c r="Q27" s="9"/>
    </row>
    <row r="28" spans="1:120">
      <c r="A28" s="12"/>
      <c r="B28" s="42">
        <v>579</v>
      </c>
      <c r="C28" s="19" t="s">
        <v>86</v>
      </c>
      <c r="D28" s="43">
        <v>0</v>
      </c>
      <c r="E28" s="43">
        <v>567937</v>
      </c>
      <c r="F28" s="43">
        <v>0</v>
      </c>
      <c r="G28" s="43">
        <v>160321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728258</v>
      </c>
      <c r="P28" s="44">
        <f t="shared" si="1"/>
        <v>16.256847556756032</v>
      </c>
      <c r="Q28" s="9"/>
    </row>
    <row r="29" spans="1:120" ht="15.75">
      <c r="A29" s="26" t="s">
        <v>38</v>
      </c>
      <c r="B29" s="27"/>
      <c r="C29" s="28"/>
      <c r="D29" s="29">
        <f t="shared" ref="D29:N29" si="9">SUM(D30:D30)</f>
        <v>687500</v>
      </c>
      <c r="E29" s="29">
        <f t="shared" si="9"/>
        <v>0</v>
      </c>
      <c r="F29" s="29">
        <f t="shared" si="9"/>
        <v>0</v>
      </c>
      <c r="G29" s="29">
        <f t="shared" si="9"/>
        <v>10201053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9"/>
        <v>0</v>
      </c>
      <c r="O29" s="29">
        <f>SUM(D29:N29)</f>
        <v>10888553</v>
      </c>
      <c r="P29" s="41">
        <f t="shared" si="1"/>
        <v>243.06433466526775</v>
      </c>
      <c r="Q29" s="9"/>
    </row>
    <row r="30" spans="1:120" ht="15.75" thickBot="1">
      <c r="A30" s="12"/>
      <c r="B30" s="42">
        <v>581</v>
      </c>
      <c r="C30" s="19" t="s">
        <v>82</v>
      </c>
      <c r="D30" s="43">
        <v>687500</v>
      </c>
      <c r="E30" s="43">
        <v>0</v>
      </c>
      <c r="F30" s="43">
        <v>0</v>
      </c>
      <c r="G30" s="43">
        <v>10201053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>SUM(D30:N30)</f>
        <v>10888553</v>
      </c>
      <c r="P30" s="44">
        <f t="shared" si="1"/>
        <v>243.06433466526775</v>
      </c>
      <c r="Q30" s="9"/>
    </row>
    <row r="31" spans="1:120" ht="16.5" thickBot="1">
      <c r="A31" s="13" t="s">
        <v>10</v>
      </c>
      <c r="B31" s="21"/>
      <c r="C31" s="20"/>
      <c r="D31" s="14">
        <f>SUM(D5,D15,D19,D24,D26,D29)</f>
        <v>32494007</v>
      </c>
      <c r="E31" s="14">
        <f t="shared" ref="E31:N31" si="10">SUM(E5,E15,E19,E24,E26,E29)</f>
        <v>568086</v>
      </c>
      <c r="F31" s="14">
        <f t="shared" si="10"/>
        <v>403061</v>
      </c>
      <c r="G31" s="14">
        <f t="shared" si="10"/>
        <v>14618318</v>
      </c>
      <c r="H31" s="14">
        <f t="shared" si="10"/>
        <v>0</v>
      </c>
      <c r="I31" s="14">
        <f t="shared" si="10"/>
        <v>0</v>
      </c>
      <c r="J31" s="14">
        <f t="shared" si="10"/>
        <v>0</v>
      </c>
      <c r="K31" s="14">
        <f t="shared" si="10"/>
        <v>465078</v>
      </c>
      <c r="L31" s="14">
        <f t="shared" si="10"/>
        <v>0</v>
      </c>
      <c r="M31" s="14">
        <f t="shared" si="10"/>
        <v>0</v>
      </c>
      <c r="N31" s="14">
        <f t="shared" si="10"/>
        <v>0</v>
      </c>
      <c r="O31" s="14">
        <f>SUM(D31:N31)</f>
        <v>48548550</v>
      </c>
      <c r="P31" s="35">
        <f t="shared" si="1"/>
        <v>1083.7455633189722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0" t="s">
        <v>87</v>
      </c>
      <c r="N33" s="90"/>
      <c r="O33" s="90"/>
      <c r="P33" s="39">
        <v>44797</v>
      </c>
    </row>
    <row r="34" spans="1:16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3"/>
    </row>
    <row r="35" spans="1:16" ht="15.75" customHeight="1" thickBot="1">
      <c r="A35" s="94" t="s">
        <v>43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5055033</v>
      </c>
      <c r="E5" s="24">
        <f t="shared" si="0"/>
        <v>0</v>
      </c>
      <c r="F5" s="24">
        <f t="shared" si="0"/>
        <v>403126</v>
      </c>
      <c r="G5" s="24">
        <f t="shared" si="0"/>
        <v>270487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447097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6175743</v>
      </c>
      <c r="P5" s="30">
        <f t="shared" ref="P5:P28" si="1">(O5/P$30)</f>
        <v>138.62809490673192</v>
      </c>
      <c r="Q5" s="6"/>
    </row>
    <row r="6" spans="1:134">
      <c r="A6" s="12"/>
      <c r="B6" s="42">
        <v>511</v>
      </c>
      <c r="C6" s="19" t="s">
        <v>19</v>
      </c>
      <c r="D6" s="43">
        <v>247515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247515</v>
      </c>
      <c r="P6" s="44">
        <f t="shared" si="1"/>
        <v>5.5560169700778914</v>
      </c>
      <c r="Q6" s="9"/>
    </row>
    <row r="7" spans="1:134">
      <c r="A7" s="12"/>
      <c r="B7" s="42">
        <v>512</v>
      </c>
      <c r="C7" s="19" t="s">
        <v>20</v>
      </c>
      <c r="D7" s="43">
        <v>458335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458335</v>
      </c>
      <c r="P7" s="44">
        <f t="shared" si="1"/>
        <v>10.288334193809064</v>
      </c>
      <c r="Q7" s="9"/>
    </row>
    <row r="8" spans="1:134">
      <c r="A8" s="12"/>
      <c r="B8" s="42">
        <v>513</v>
      </c>
      <c r="C8" s="19" t="s">
        <v>21</v>
      </c>
      <c r="D8" s="43">
        <v>2726278</v>
      </c>
      <c r="E8" s="43">
        <v>0</v>
      </c>
      <c r="F8" s="43">
        <v>0</v>
      </c>
      <c r="G8" s="43">
        <v>30426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2756704</v>
      </c>
      <c r="P8" s="44">
        <f t="shared" si="1"/>
        <v>61.880266672652581</v>
      </c>
      <c r="Q8" s="9"/>
    </row>
    <row r="9" spans="1:134">
      <c r="A9" s="12"/>
      <c r="B9" s="42">
        <v>514</v>
      </c>
      <c r="C9" s="19" t="s">
        <v>22</v>
      </c>
      <c r="D9" s="43">
        <v>142597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142597</v>
      </c>
      <c r="P9" s="44">
        <f t="shared" si="1"/>
        <v>3.2009023771577363</v>
      </c>
      <c r="Q9" s="9"/>
    </row>
    <row r="10" spans="1:134">
      <c r="A10" s="12"/>
      <c r="B10" s="42">
        <v>515</v>
      </c>
      <c r="C10" s="19" t="s">
        <v>23</v>
      </c>
      <c r="D10" s="43">
        <v>596988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596988</v>
      </c>
      <c r="P10" s="44">
        <f t="shared" si="1"/>
        <v>13.400704841859525</v>
      </c>
      <c r="Q10" s="9"/>
    </row>
    <row r="11" spans="1:134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403126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403126</v>
      </c>
      <c r="P11" s="44">
        <f t="shared" si="1"/>
        <v>9.0490471166580626</v>
      </c>
      <c r="Q11" s="9"/>
    </row>
    <row r="12" spans="1:134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447097</v>
      </c>
      <c r="L12" s="43">
        <v>0</v>
      </c>
      <c r="M12" s="43">
        <v>0</v>
      </c>
      <c r="N12" s="43">
        <v>0</v>
      </c>
      <c r="O12" s="43">
        <f t="shared" si="2"/>
        <v>447097</v>
      </c>
      <c r="P12" s="44">
        <f t="shared" si="1"/>
        <v>10.036072639116478</v>
      </c>
      <c r="Q12" s="9"/>
    </row>
    <row r="13" spans="1:134">
      <c r="A13" s="12"/>
      <c r="B13" s="42">
        <v>519</v>
      </c>
      <c r="C13" s="19" t="s">
        <v>45</v>
      </c>
      <c r="D13" s="43">
        <v>883320</v>
      </c>
      <c r="E13" s="43">
        <v>0</v>
      </c>
      <c r="F13" s="43">
        <v>0</v>
      </c>
      <c r="G13" s="43">
        <v>240061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1123381</v>
      </c>
      <c r="P13" s="44">
        <f t="shared" si="1"/>
        <v>25.21675009540057</v>
      </c>
      <c r="Q13" s="9"/>
    </row>
    <row r="14" spans="1:134" ht="15.75">
      <c r="A14" s="26" t="s">
        <v>26</v>
      </c>
      <c r="B14" s="27"/>
      <c r="C14" s="28"/>
      <c r="D14" s="29">
        <f t="shared" ref="D14:N14" si="3">SUM(D15:D17)</f>
        <v>20092945</v>
      </c>
      <c r="E14" s="29">
        <f t="shared" si="3"/>
        <v>967</v>
      </c>
      <c r="F14" s="29">
        <f t="shared" si="3"/>
        <v>0</v>
      </c>
      <c r="G14" s="29">
        <f t="shared" si="3"/>
        <v>573468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 t="shared" ref="O14:O28" si="4">SUM(D14:N14)</f>
        <v>20667380</v>
      </c>
      <c r="P14" s="41">
        <f t="shared" si="1"/>
        <v>463.92466722036409</v>
      </c>
      <c r="Q14" s="10"/>
    </row>
    <row r="15" spans="1:134">
      <c r="A15" s="12"/>
      <c r="B15" s="42">
        <v>521</v>
      </c>
      <c r="C15" s="19" t="s">
        <v>27</v>
      </c>
      <c r="D15" s="43">
        <v>10589417</v>
      </c>
      <c r="E15" s="43">
        <v>0</v>
      </c>
      <c r="F15" s="43">
        <v>0</v>
      </c>
      <c r="G15" s="43">
        <v>191951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10781368</v>
      </c>
      <c r="P15" s="44">
        <f t="shared" si="1"/>
        <v>242.01144806841904</v>
      </c>
      <c r="Q15" s="9"/>
    </row>
    <row r="16" spans="1:134">
      <c r="A16" s="12"/>
      <c r="B16" s="42">
        <v>524</v>
      </c>
      <c r="C16" s="19" t="s">
        <v>28</v>
      </c>
      <c r="D16" s="43">
        <v>1016222</v>
      </c>
      <c r="E16" s="43">
        <v>0</v>
      </c>
      <c r="F16" s="43">
        <v>0</v>
      </c>
      <c r="G16" s="43">
        <v>28209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1044431</v>
      </c>
      <c r="P16" s="44">
        <f t="shared" si="1"/>
        <v>23.444544209746571</v>
      </c>
      <c r="Q16" s="9"/>
    </row>
    <row r="17" spans="1:120">
      <c r="A17" s="12"/>
      <c r="B17" s="42">
        <v>526</v>
      </c>
      <c r="C17" s="19" t="s">
        <v>29</v>
      </c>
      <c r="D17" s="43">
        <v>8487306</v>
      </c>
      <c r="E17" s="43">
        <v>967</v>
      </c>
      <c r="F17" s="43">
        <v>0</v>
      </c>
      <c r="G17" s="43">
        <v>353308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8841581</v>
      </c>
      <c r="P17" s="44">
        <f t="shared" si="1"/>
        <v>198.46867494219848</v>
      </c>
      <c r="Q17" s="9"/>
    </row>
    <row r="18" spans="1:120" ht="15.75">
      <c r="A18" s="26" t="s">
        <v>30</v>
      </c>
      <c r="B18" s="27"/>
      <c r="C18" s="28"/>
      <c r="D18" s="29">
        <f t="shared" ref="D18:N18" si="5">SUM(D19:D21)</f>
        <v>2172901</v>
      </c>
      <c r="E18" s="29">
        <f t="shared" si="5"/>
        <v>0</v>
      </c>
      <c r="F18" s="29">
        <f t="shared" si="5"/>
        <v>0</v>
      </c>
      <c r="G18" s="29">
        <f t="shared" si="5"/>
        <v>402113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 t="shared" si="4"/>
        <v>2575014</v>
      </c>
      <c r="P18" s="41">
        <f t="shared" si="1"/>
        <v>57.801836180385642</v>
      </c>
      <c r="Q18" s="10"/>
    </row>
    <row r="19" spans="1:120">
      <c r="A19" s="12"/>
      <c r="B19" s="42">
        <v>534</v>
      </c>
      <c r="C19" s="19" t="s">
        <v>31</v>
      </c>
      <c r="D19" s="43">
        <v>2172901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2172901</v>
      </c>
      <c r="P19" s="44">
        <f t="shared" si="1"/>
        <v>48.775528070214818</v>
      </c>
      <c r="Q19" s="9"/>
    </row>
    <row r="20" spans="1:120">
      <c r="A20" s="12"/>
      <c r="B20" s="42">
        <v>535</v>
      </c>
      <c r="C20" s="19" t="s">
        <v>80</v>
      </c>
      <c r="D20" s="43">
        <v>0</v>
      </c>
      <c r="E20" s="43">
        <v>0</v>
      </c>
      <c r="F20" s="43">
        <v>0</v>
      </c>
      <c r="G20" s="43">
        <v>106226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106226</v>
      </c>
      <c r="P20" s="44">
        <f t="shared" si="1"/>
        <v>2.3844755213360571</v>
      </c>
      <c r="Q20" s="9"/>
    </row>
    <row r="21" spans="1:120">
      <c r="A21" s="12"/>
      <c r="B21" s="42">
        <v>538</v>
      </c>
      <c r="C21" s="19" t="s">
        <v>81</v>
      </c>
      <c r="D21" s="43">
        <v>0</v>
      </c>
      <c r="E21" s="43">
        <v>0</v>
      </c>
      <c r="F21" s="43">
        <v>0</v>
      </c>
      <c r="G21" s="43">
        <v>295887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295887</v>
      </c>
      <c r="P21" s="44">
        <f t="shared" si="1"/>
        <v>6.6418325888347658</v>
      </c>
      <c r="Q21" s="9"/>
    </row>
    <row r="22" spans="1:120" ht="15.75">
      <c r="A22" s="26" t="s">
        <v>33</v>
      </c>
      <c r="B22" s="27"/>
      <c r="C22" s="28"/>
      <c r="D22" s="29">
        <f t="shared" ref="D22:N22" si="6">SUM(D23:D23)</f>
        <v>1300083</v>
      </c>
      <c r="E22" s="29">
        <f t="shared" si="6"/>
        <v>0</v>
      </c>
      <c r="F22" s="29">
        <f t="shared" si="6"/>
        <v>0</v>
      </c>
      <c r="G22" s="29">
        <f t="shared" si="6"/>
        <v>1431263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4"/>
        <v>2731346</v>
      </c>
      <c r="P22" s="41">
        <f t="shared" si="1"/>
        <v>61.311050753103324</v>
      </c>
      <c r="Q22" s="10"/>
    </row>
    <row r="23" spans="1:120">
      <c r="A23" s="12"/>
      <c r="B23" s="42">
        <v>541</v>
      </c>
      <c r="C23" s="19" t="s">
        <v>34</v>
      </c>
      <c r="D23" s="43">
        <v>1300083</v>
      </c>
      <c r="E23" s="43">
        <v>0</v>
      </c>
      <c r="F23" s="43">
        <v>0</v>
      </c>
      <c r="G23" s="43">
        <v>1431263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2731346</v>
      </c>
      <c r="P23" s="44">
        <f t="shared" si="1"/>
        <v>61.311050753103324</v>
      </c>
      <c r="Q23" s="9"/>
    </row>
    <row r="24" spans="1:120" ht="15.75">
      <c r="A24" s="26" t="s">
        <v>35</v>
      </c>
      <c r="B24" s="27"/>
      <c r="C24" s="28"/>
      <c r="D24" s="29">
        <f t="shared" ref="D24:N24" si="7">SUM(D25:D25)</f>
        <v>1481146</v>
      </c>
      <c r="E24" s="29">
        <f t="shared" si="7"/>
        <v>548609</v>
      </c>
      <c r="F24" s="29">
        <f t="shared" si="7"/>
        <v>0</v>
      </c>
      <c r="G24" s="29">
        <f t="shared" si="7"/>
        <v>583728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4"/>
        <v>2613483</v>
      </c>
      <c r="P24" s="41">
        <f t="shared" si="1"/>
        <v>58.665357247076251</v>
      </c>
      <c r="Q24" s="9"/>
    </row>
    <row r="25" spans="1:120">
      <c r="A25" s="12"/>
      <c r="B25" s="42">
        <v>572</v>
      </c>
      <c r="C25" s="19" t="s">
        <v>36</v>
      </c>
      <c r="D25" s="43">
        <v>1481146</v>
      </c>
      <c r="E25" s="43">
        <v>548609</v>
      </c>
      <c r="F25" s="43">
        <v>0</v>
      </c>
      <c r="G25" s="43">
        <v>583728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2613483</v>
      </c>
      <c r="P25" s="44">
        <f t="shared" si="1"/>
        <v>58.665357247076251</v>
      </c>
      <c r="Q25" s="9"/>
    </row>
    <row r="26" spans="1:120" ht="15.75">
      <c r="A26" s="26" t="s">
        <v>38</v>
      </c>
      <c r="B26" s="27"/>
      <c r="C26" s="28"/>
      <c r="D26" s="29">
        <f t="shared" ref="D26:N26" si="8">SUM(D27:D27)</f>
        <v>615000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4"/>
        <v>615000</v>
      </c>
      <c r="P26" s="41">
        <f t="shared" si="1"/>
        <v>13.805023681788592</v>
      </c>
      <c r="Q26" s="9"/>
    </row>
    <row r="27" spans="1:120" ht="15.75" thickBot="1">
      <c r="A27" s="12"/>
      <c r="B27" s="42">
        <v>581</v>
      </c>
      <c r="C27" s="19" t="s">
        <v>82</v>
      </c>
      <c r="D27" s="43">
        <v>615000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615000</v>
      </c>
      <c r="P27" s="44">
        <f t="shared" si="1"/>
        <v>13.805023681788592</v>
      </c>
      <c r="Q27" s="9"/>
    </row>
    <row r="28" spans="1:120" ht="16.5" thickBot="1">
      <c r="A28" s="13" t="s">
        <v>10</v>
      </c>
      <c r="B28" s="21"/>
      <c r="C28" s="20"/>
      <c r="D28" s="14">
        <f>SUM(D5,D14,D18,D22,D24,D26)</f>
        <v>30717108</v>
      </c>
      <c r="E28" s="14">
        <f t="shared" ref="E28:N28" si="9">SUM(E5,E14,E18,E22,E24,E26)</f>
        <v>549576</v>
      </c>
      <c r="F28" s="14">
        <f t="shared" si="9"/>
        <v>403126</v>
      </c>
      <c r="G28" s="14">
        <f t="shared" si="9"/>
        <v>3261059</v>
      </c>
      <c r="H28" s="14">
        <f t="shared" si="9"/>
        <v>0</v>
      </c>
      <c r="I28" s="14">
        <f t="shared" si="9"/>
        <v>0</v>
      </c>
      <c r="J28" s="14">
        <f t="shared" si="9"/>
        <v>0</v>
      </c>
      <c r="K28" s="14">
        <f t="shared" si="9"/>
        <v>447097</v>
      </c>
      <c r="L28" s="14">
        <f t="shared" si="9"/>
        <v>0</v>
      </c>
      <c r="M28" s="14">
        <f t="shared" si="9"/>
        <v>0</v>
      </c>
      <c r="N28" s="14">
        <f t="shared" si="9"/>
        <v>0</v>
      </c>
      <c r="O28" s="14">
        <f t="shared" si="4"/>
        <v>35377966</v>
      </c>
      <c r="P28" s="35">
        <f t="shared" si="1"/>
        <v>794.13602998944987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90" t="s">
        <v>83</v>
      </c>
      <c r="N30" s="90"/>
      <c r="O30" s="90"/>
      <c r="P30" s="39">
        <v>44549</v>
      </c>
    </row>
    <row r="31" spans="1:120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3"/>
    </row>
    <row r="32" spans="1:120" ht="15.75" customHeight="1" thickBot="1">
      <c r="A32" s="94" t="s">
        <v>43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6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5065004</v>
      </c>
      <c r="E5" s="24">
        <f t="shared" si="0"/>
        <v>0</v>
      </c>
      <c r="F5" s="24">
        <f t="shared" si="0"/>
        <v>403168</v>
      </c>
      <c r="G5" s="24">
        <f t="shared" si="0"/>
        <v>509682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359968</v>
      </c>
      <c r="L5" s="24">
        <f t="shared" si="0"/>
        <v>0</v>
      </c>
      <c r="M5" s="24">
        <f t="shared" si="0"/>
        <v>0</v>
      </c>
      <c r="N5" s="25">
        <f>SUM(D5:M5)</f>
        <v>6337822</v>
      </c>
      <c r="O5" s="30">
        <f t="shared" ref="O5:O27" si="1">(N5/O$29)</f>
        <v>158.66371260483163</v>
      </c>
      <c r="P5" s="6"/>
    </row>
    <row r="6" spans="1:133">
      <c r="A6" s="12"/>
      <c r="B6" s="42">
        <v>511</v>
      </c>
      <c r="C6" s="19" t="s">
        <v>19</v>
      </c>
      <c r="D6" s="43">
        <v>219387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219387</v>
      </c>
      <c r="O6" s="44">
        <f t="shared" si="1"/>
        <v>5.492226811866316</v>
      </c>
      <c r="P6" s="9"/>
    </row>
    <row r="7" spans="1:133">
      <c r="A7" s="12"/>
      <c r="B7" s="42">
        <v>512</v>
      </c>
      <c r="C7" s="19" t="s">
        <v>20</v>
      </c>
      <c r="D7" s="43">
        <v>433349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433349</v>
      </c>
      <c r="O7" s="44">
        <f t="shared" si="1"/>
        <v>10.848641882588559</v>
      </c>
      <c r="P7" s="9"/>
    </row>
    <row r="8" spans="1:133">
      <c r="A8" s="12"/>
      <c r="B8" s="42">
        <v>513</v>
      </c>
      <c r="C8" s="19" t="s">
        <v>21</v>
      </c>
      <c r="D8" s="43">
        <v>2687017</v>
      </c>
      <c r="E8" s="43">
        <v>0</v>
      </c>
      <c r="F8" s="43">
        <v>0</v>
      </c>
      <c r="G8" s="43">
        <v>24264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2711281</v>
      </c>
      <c r="O8" s="44">
        <f t="shared" si="1"/>
        <v>67.875353611215417</v>
      </c>
      <c r="P8" s="9"/>
    </row>
    <row r="9" spans="1:133">
      <c r="A9" s="12"/>
      <c r="B9" s="42">
        <v>514</v>
      </c>
      <c r="C9" s="19" t="s">
        <v>22</v>
      </c>
      <c r="D9" s="43">
        <v>206956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206956</v>
      </c>
      <c r="O9" s="44">
        <f t="shared" si="1"/>
        <v>5.1810239078733256</v>
      </c>
      <c r="P9" s="9"/>
    </row>
    <row r="10" spans="1:133">
      <c r="A10" s="12"/>
      <c r="B10" s="42">
        <v>515</v>
      </c>
      <c r="C10" s="19" t="s">
        <v>23</v>
      </c>
      <c r="D10" s="43">
        <v>577031</v>
      </c>
      <c r="E10" s="43">
        <v>0</v>
      </c>
      <c r="F10" s="43">
        <v>0</v>
      </c>
      <c r="G10" s="43">
        <v>21220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598251</v>
      </c>
      <c r="O10" s="44">
        <f t="shared" si="1"/>
        <v>14.976868193766428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403168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403168</v>
      </c>
      <c r="O11" s="44">
        <f t="shared" si="1"/>
        <v>10.093077982225561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359968</v>
      </c>
      <c r="L12" s="43">
        <v>0</v>
      </c>
      <c r="M12" s="43">
        <v>0</v>
      </c>
      <c r="N12" s="43">
        <f t="shared" si="2"/>
        <v>359968</v>
      </c>
      <c r="O12" s="44">
        <f t="shared" si="1"/>
        <v>9.0115909375391166</v>
      </c>
      <c r="P12" s="9"/>
    </row>
    <row r="13" spans="1:133">
      <c r="A13" s="12"/>
      <c r="B13" s="42">
        <v>519</v>
      </c>
      <c r="C13" s="19" t="s">
        <v>54</v>
      </c>
      <c r="D13" s="43">
        <v>941264</v>
      </c>
      <c r="E13" s="43">
        <v>0</v>
      </c>
      <c r="F13" s="43">
        <v>0</v>
      </c>
      <c r="G13" s="43">
        <v>464198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1405462</v>
      </c>
      <c r="O13" s="44">
        <f t="shared" si="1"/>
        <v>35.184929277756915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19289034</v>
      </c>
      <c r="E14" s="29">
        <f t="shared" si="3"/>
        <v>0</v>
      </c>
      <c r="F14" s="29">
        <f t="shared" si="3"/>
        <v>0</v>
      </c>
      <c r="G14" s="29">
        <f t="shared" si="3"/>
        <v>449380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7" si="4">SUM(D14:M14)</f>
        <v>19738414</v>
      </c>
      <c r="O14" s="41">
        <f t="shared" si="1"/>
        <v>494.13979221429463</v>
      </c>
      <c r="P14" s="10"/>
    </row>
    <row r="15" spans="1:133">
      <c r="A15" s="12"/>
      <c r="B15" s="42">
        <v>521</v>
      </c>
      <c r="C15" s="19" t="s">
        <v>27</v>
      </c>
      <c r="D15" s="43">
        <v>10520514</v>
      </c>
      <c r="E15" s="43">
        <v>0</v>
      </c>
      <c r="F15" s="43">
        <v>0</v>
      </c>
      <c r="G15" s="43">
        <v>21482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10541996</v>
      </c>
      <c r="O15" s="44">
        <f t="shared" si="1"/>
        <v>263.91278007259984</v>
      </c>
      <c r="P15" s="9"/>
    </row>
    <row r="16" spans="1:133">
      <c r="A16" s="12"/>
      <c r="B16" s="42">
        <v>524</v>
      </c>
      <c r="C16" s="19" t="s">
        <v>28</v>
      </c>
      <c r="D16" s="43">
        <v>1093276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1093276</v>
      </c>
      <c r="O16" s="44">
        <f t="shared" si="1"/>
        <v>27.369533108023532</v>
      </c>
      <c r="P16" s="9"/>
    </row>
    <row r="17" spans="1:119">
      <c r="A17" s="12"/>
      <c r="B17" s="42">
        <v>526</v>
      </c>
      <c r="C17" s="19" t="s">
        <v>29</v>
      </c>
      <c r="D17" s="43">
        <v>7675244</v>
      </c>
      <c r="E17" s="43">
        <v>0</v>
      </c>
      <c r="F17" s="43">
        <v>0</v>
      </c>
      <c r="G17" s="43">
        <v>427898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8103142</v>
      </c>
      <c r="O17" s="44">
        <f t="shared" si="1"/>
        <v>202.8574790336713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2066772</v>
      </c>
      <c r="E18" s="29">
        <f t="shared" si="5"/>
        <v>0</v>
      </c>
      <c r="F18" s="29">
        <f t="shared" si="5"/>
        <v>0</v>
      </c>
      <c r="G18" s="29">
        <f t="shared" si="5"/>
        <v>367032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2433804</v>
      </c>
      <c r="O18" s="41">
        <f t="shared" si="1"/>
        <v>60.928877206158468</v>
      </c>
      <c r="P18" s="10"/>
    </row>
    <row r="19" spans="1:119">
      <c r="A19" s="12"/>
      <c r="B19" s="42">
        <v>534</v>
      </c>
      <c r="C19" s="19" t="s">
        <v>55</v>
      </c>
      <c r="D19" s="43">
        <v>2066772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2066772</v>
      </c>
      <c r="O19" s="44">
        <f t="shared" si="1"/>
        <v>51.740443109275255</v>
      </c>
      <c r="P19" s="9"/>
    </row>
    <row r="20" spans="1:119">
      <c r="A20" s="12"/>
      <c r="B20" s="42">
        <v>538</v>
      </c>
      <c r="C20" s="19" t="s">
        <v>56</v>
      </c>
      <c r="D20" s="43">
        <v>0</v>
      </c>
      <c r="E20" s="43">
        <v>0</v>
      </c>
      <c r="F20" s="43">
        <v>0</v>
      </c>
      <c r="G20" s="43">
        <v>367032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367032</v>
      </c>
      <c r="O20" s="44">
        <f t="shared" si="1"/>
        <v>9.1884340968832152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1340462</v>
      </c>
      <c r="E21" s="29">
        <f t="shared" si="6"/>
        <v>0</v>
      </c>
      <c r="F21" s="29">
        <f t="shared" si="6"/>
        <v>0</v>
      </c>
      <c r="G21" s="29">
        <f t="shared" si="6"/>
        <v>1283151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2623613</v>
      </c>
      <c r="O21" s="41">
        <f t="shared" si="1"/>
        <v>65.680635874327194</v>
      </c>
      <c r="P21" s="10"/>
    </row>
    <row r="22" spans="1:119">
      <c r="A22" s="12"/>
      <c r="B22" s="42">
        <v>541</v>
      </c>
      <c r="C22" s="19" t="s">
        <v>57</v>
      </c>
      <c r="D22" s="43">
        <v>1340462</v>
      </c>
      <c r="E22" s="43">
        <v>0</v>
      </c>
      <c r="F22" s="43">
        <v>0</v>
      </c>
      <c r="G22" s="43">
        <v>1283151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2623613</v>
      </c>
      <c r="O22" s="44">
        <f t="shared" si="1"/>
        <v>65.680635874327194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SUM(D24:D24)</f>
        <v>1426571</v>
      </c>
      <c r="E23" s="29">
        <f t="shared" si="7"/>
        <v>486030</v>
      </c>
      <c r="F23" s="29">
        <f t="shared" si="7"/>
        <v>0</v>
      </c>
      <c r="G23" s="29">
        <f t="shared" si="7"/>
        <v>854865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2767466</v>
      </c>
      <c r="O23" s="41">
        <f t="shared" si="1"/>
        <v>69.281912629866071</v>
      </c>
      <c r="P23" s="9"/>
    </row>
    <row r="24" spans="1:119">
      <c r="A24" s="12"/>
      <c r="B24" s="42">
        <v>572</v>
      </c>
      <c r="C24" s="19" t="s">
        <v>58</v>
      </c>
      <c r="D24" s="43">
        <v>1426571</v>
      </c>
      <c r="E24" s="43">
        <v>486030</v>
      </c>
      <c r="F24" s="43">
        <v>0</v>
      </c>
      <c r="G24" s="43">
        <v>854865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2767466</v>
      </c>
      <c r="O24" s="44">
        <f t="shared" si="1"/>
        <v>69.281912629866071</v>
      </c>
      <c r="P24" s="9"/>
    </row>
    <row r="25" spans="1:119" ht="15.75">
      <c r="A25" s="26" t="s">
        <v>59</v>
      </c>
      <c r="B25" s="27"/>
      <c r="C25" s="28"/>
      <c r="D25" s="29">
        <f t="shared" ref="D25:M25" si="8">SUM(D26:D26)</f>
        <v>710000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710000</v>
      </c>
      <c r="O25" s="41">
        <f t="shared" si="1"/>
        <v>17.774439854800349</v>
      </c>
      <c r="P25" s="9"/>
    </row>
    <row r="26" spans="1:119" ht="15.75" thickBot="1">
      <c r="A26" s="12"/>
      <c r="B26" s="42">
        <v>581</v>
      </c>
      <c r="C26" s="19" t="s">
        <v>60</v>
      </c>
      <c r="D26" s="43">
        <v>710000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710000</v>
      </c>
      <c r="O26" s="44">
        <f t="shared" si="1"/>
        <v>17.774439854800349</v>
      </c>
      <c r="P26" s="9"/>
    </row>
    <row r="27" spans="1:119" ht="16.5" thickBot="1">
      <c r="A27" s="13" t="s">
        <v>10</v>
      </c>
      <c r="B27" s="21"/>
      <c r="C27" s="20"/>
      <c r="D27" s="14">
        <f>SUM(D5,D14,D18,D21,D23,D25)</f>
        <v>29897843</v>
      </c>
      <c r="E27" s="14">
        <f t="shared" ref="E27:M27" si="9">SUM(E5,E14,E18,E21,E23,E25)</f>
        <v>486030</v>
      </c>
      <c r="F27" s="14">
        <f t="shared" si="9"/>
        <v>403168</v>
      </c>
      <c r="G27" s="14">
        <f t="shared" si="9"/>
        <v>3464110</v>
      </c>
      <c r="H27" s="14">
        <f t="shared" si="9"/>
        <v>0</v>
      </c>
      <c r="I27" s="14">
        <f t="shared" si="9"/>
        <v>0</v>
      </c>
      <c r="J27" s="14">
        <f t="shared" si="9"/>
        <v>0</v>
      </c>
      <c r="K27" s="14">
        <f t="shared" si="9"/>
        <v>359968</v>
      </c>
      <c r="L27" s="14">
        <f t="shared" si="9"/>
        <v>0</v>
      </c>
      <c r="M27" s="14">
        <f t="shared" si="9"/>
        <v>0</v>
      </c>
      <c r="N27" s="14">
        <f t="shared" si="4"/>
        <v>34611119</v>
      </c>
      <c r="O27" s="35">
        <f t="shared" si="1"/>
        <v>866.46937038427836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75</v>
      </c>
      <c r="M29" s="90"/>
      <c r="N29" s="90"/>
      <c r="O29" s="39">
        <v>39945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43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3831470</v>
      </c>
      <c r="E5" s="24">
        <f t="shared" si="0"/>
        <v>0</v>
      </c>
      <c r="F5" s="24">
        <f t="shared" si="0"/>
        <v>403206</v>
      </c>
      <c r="G5" s="24">
        <f t="shared" si="0"/>
        <v>58305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265053</v>
      </c>
      <c r="L5" s="24">
        <f t="shared" si="0"/>
        <v>0</v>
      </c>
      <c r="M5" s="24">
        <f t="shared" si="0"/>
        <v>0</v>
      </c>
      <c r="N5" s="25">
        <f>SUM(D5:M5)</f>
        <v>4558034</v>
      </c>
      <c r="O5" s="30">
        <f t="shared" ref="O5:O28" si="1">(N5/O$30)</f>
        <v>114.48607238841585</v>
      </c>
      <c r="P5" s="6"/>
    </row>
    <row r="6" spans="1:133">
      <c r="A6" s="12"/>
      <c r="B6" s="42">
        <v>511</v>
      </c>
      <c r="C6" s="19" t="s">
        <v>19</v>
      </c>
      <c r="D6" s="43">
        <v>222649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222649</v>
      </c>
      <c r="O6" s="44">
        <f t="shared" si="1"/>
        <v>5.5923693266018635</v>
      </c>
      <c r="P6" s="9"/>
    </row>
    <row r="7" spans="1:133">
      <c r="A7" s="12"/>
      <c r="B7" s="42">
        <v>512</v>
      </c>
      <c r="C7" s="19" t="s">
        <v>20</v>
      </c>
      <c r="D7" s="43">
        <v>472097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472097</v>
      </c>
      <c r="O7" s="44">
        <f t="shared" si="1"/>
        <v>11.857860497827343</v>
      </c>
      <c r="P7" s="9"/>
    </row>
    <row r="8" spans="1:133">
      <c r="A8" s="12"/>
      <c r="B8" s="42">
        <v>513</v>
      </c>
      <c r="C8" s="19" t="s">
        <v>21</v>
      </c>
      <c r="D8" s="43">
        <v>2379831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2379831</v>
      </c>
      <c r="O8" s="44">
        <f t="shared" si="1"/>
        <v>59.775224173008816</v>
      </c>
      <c r="P8" s="9"/>
    </row>
    <row r="9" spans="1:133">
      <c r="A9" s="12"/>
      <c r="B9" s="42">
        <v>514</v>
      </c>
      <c r="C9" s="19" t="s">
        <v>22</v>
      </c>
      <c r="D9" s="43">
        <v>137645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137645</v>
      </c>
      <c r="O9" s="44">
        <f t="shared" si="1"/>
        <v>3.457287820561123</v>
      </c>
      <c r="P9" s="9"/>
    </row>
    <row r="10" spans="1:133">
      <c r="A10" s="12"/>
      <c r="B10" s="42">
        <v>515</v>
      </c>
      <c r="C10" s="19" t="s">
        <v>23</v>
      </c>
      <c r="D10" s="43">
        <v>522439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522439</v>
      </c>
      <c r="O10" s="44">
        <f t="shared" si="1"/>
        <v>13.122321854670584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403206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403206</v>
      </c>
      <c r="O11" s="44">
        <f t="shared" si="1"/>
        <v>10.127496044005726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265053</v>
      </c>
      <c r="L12" s="43">
        <v>0</v>
      </c>
      <c r="M12" s="43">
        <v>0</v>
      </c>
      <c r="N12" s="43">
        <f t="shared" si="2"/>
        <v>265053</v>
      </c>
      <c r="O12" s="44">
        <f t="shared" si="1"/>
        <v>6.6574485720744478</v>
      </c>
      <c r="P12" s="9"/>
    </row>
    <row r="13" spans="1:133">
      <c r="A13" s="12"/>
      <c r="B13" s="42">
        <v>519</v>
      </c>
      <c r="C13" s="19" t="s">
        <v>54</v>
      </c>
      <c r="D13" s="43">
        <v>96809</v>
      </c>
      <c r="E13" s="43">
        <v>0</v>
      </c>
      <c r="F13" s="43">
        <v>0</v>
      </c>
      <c r="G13" s="43">
        <v>58305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155114</v>
      </c>
      <c r="O13" s="44">
        <f t="shared" si="1"/>
        <v>3.8960640996659381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18767263</v>
      </c>
      <c r="E14" s="29">
        <f t="shared" si="3"/>
        <v>227151</v>
      </c>
      <c r="F14" s="29">
        <f t="shared" si="3"/>
        <v>0</v>
      </c>
      <c r="G14" s="29">
        <f t="shared" si="3"/>
        <v>910479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8" si="4">SUM(D14:M14)</f>
        <v>19904893</v>
      </c>
      <c r="O14" s="41">
        <f t="shared" si="1"/>
        <v>499.95963629970112</v>
      </c>
      <c r="P14" s="10"/>
    </row>
    <row r="15" spans="1:133">
      <c r="A15" s="12"/>
      <c r="B15" s="42">
        <v>521</v>
      </c>
      <c r="C15" s="19" t="s">
        <v>27</v>
      </c>
      <c r="D15" s="43">
        <v>10300346</v>
      </c>
      <c r="E15" s="43">
        <v>227151</v>
      </c>
      <c r="F15" s="43">
        <v>0</v>
      </c>
      <c r="G15" s="43">
        <v>70881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10598378</v>
      </c>
      <c r="O15" s="44">
        <f t="shared" si="1"/>
        <v>266.20395348253084</v>
      </c>
      <c r="P15" s="9"/>
    </row>
    <row r="16" spans="1:133">
      <c r="A16" s="12"/>
      <c r="B16" s="42">
        <v>524</v>
      </c>
      <c r="C16" s="19" t="s">
        <v>28</v>
      </c>
      <c r="D16" s="43">
        <v>1058345</v>
      </c>
      <c r="E16" s="43">
        <v>0</v>
      </c>
      <c r="F16" s="43">
        <v>0</v>
      </c>
      <c r="G16" s="43">
        <v>50211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1108556</v>
      </c>
      <c r="O16" s="44">
        <f t="shared" si="1"/>
        <v>27.84407103207495</v>
      </c>
      <c r="P16" s="9"/>
    </row>
    <row r="17" spans="1:119">
      <c r="A17" s="12"/>
      <c r="B17" s="42">
        <v>526</v>
      </c>
      <c r="C17" s="19" t="s">
        <v>29</v>
      </c>
      <c r="D17" s="43">
        <v>7408572</v>
      </c>
      <c r="E17" s="43">
        <v>0</v>
      </c>
      <c r="F17" s="43">
        <v>0</v>
      </c>
      <c r="G17" s="43">
        <v>789387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8197959</v>
      </c>
      <c r="O17" s="44">
        <f t="shared" si="1"/>
        <v>205.91161178509532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SUM(D19:D21)</f>
        <v>1920539</v>
      </c>
      <c r="E18" s="29">
        <f t="shared" si="5"/>
        <v>0</v>
      </c>
      <c r="F18" s="29">
        <f t="shared" si="5"/>
        <v>0</v>
      </c>
      <c r="G18" s="29">
        <f t="shared" si="5"/>
        <v>1484874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3405413</v>
      </c>
      <c r="O18" s="41">
        <f t="shared" si="1"/>
        <v>85.535202069675734</v>
      </c>
      <c r="P18" s="10"/>
    </row>
    <row r="19" spans="1:119">
      <c r="A19" s="12"/>
      <c r="B19" s="42">
        <v>534</v>
      </c>
      <c r="C19" s="19" t="s">
        <v>55</v>
      </c>
      <c r="D19" s="43">
        <v>1350955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1350955</v>
      </c>
      <c r="O19" s="44">
        <f t="shared" si="1"/>
        <v>33.932509481827545</v>
      </c>
      <c r="P19" s="9"/>
    </row>
    <row r="20" spans="1:119">
      <c r="A20" s="12"/>
      <c r="B20" s="42">
        <v>538</v>
      </c>
      <c r="C20" s="19" t="s">
        <v>56</v>
      </c>
      <c r="D20" s="43">
        <v>0</v>
      </c>
      <c r="E20" s="43">
        <v>0</v>
      </c>
      <c r="F20" s="43">
        <v>0</v>
      </c>
      <c r="G20" s="43">
        <v>394461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394461</v>
      </c>
      <c r="O20" s="44">
        <f t="shared" si="1"/>
        <v>9.90784417150177</v>
      </c>
      <c r="P20" s="9"/>
    </row>
    <row r="21" spans="1:119">
      <c r="A21" s="12"/>
      <c r="B21" s="42">
        <v>539</v>
      </c>
      <c r="C21" s="19" t="s">
        <v>32</v>
      </c>
      <c r="D21" s="43">
        <v>569584</v>
      </c>
      <c r="E21" s="43">
        <v>0</v>
      </c>
      <c r="F21" s="43">
        <v>0</v>
      </c>
      <c r="G21" s="43">
        <v>1090413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1659997</v>
      </c>
      <c r="O21" s="44">
        <f t="shared" si="1"/>
        <v>41.694848416346417</v>
      </c>
      <c r="P21" s="9"/>
    </row>
    <row r="22" spans="1:119" ht="15.75">
      <c r="A22" s="26" t="s">
        <v>33</v>
      </c>
      <c r="B22" s="27"/>
      <c r="C22" s="28"/>
      <c r="D22" s="29">
        <f t="shared" ref="D22:M22" si="6">SUM(D23:D23)</f>
        <v>1730686</v>
      </c>
      <c r="E22" s="29">
        <f t="shared" si="6"/>
        <v>0</v>
      </c>
      <c r="F22" s="29">
        <f t="shared" si="6"/>
        <v>0</v>
      </c>
      <c r="G22" s="29">
        <f t="shared" si="6"/>
        <v>602710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2333396</v>
      </c>
      <c r="O22" s="41">
        <f t="shared" si="1"/>
        <v>58.608896591565568</v>
      </c>
      <c r="P22" s="10"/>
    </row>
    <row r="23" spans="1:119">
      <c r="A23" s="12"/>
      <c r="B23" s="42">
        <v>541</v>
      </c>
      <c r="C23" s="19" t="s">
        <v>57</v>
      </c>
      <c r="D23" s="43">
        <v>1730686</v>
      </c>
      <c r="E23" s="43">
        <v>0</v>
      </c>
      <c r="F23" s="43">
        <v>0</v>
      </c>
      <c r="G23" s="43">
        <v>602710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2333396</v>
      </c>
      <c r="O23" s="44">
        <f t="shared" si="1"/>
        <v>58.608896591565568</v>
      </c>
      <c r="P23" s="9"/>
    </row>
    <row r="24" spans="1:119" ht="15.75">
      <c r="A24" s="26" t="s">
        <v>35</v>
      </c>
      <c r="B24" s="27"/>
      <c r="C24" s="28"/>
      <c r="D24" s="29">
        <f t="shared" ref="D24:M24" si="7">SUM(D25:D25)</f>
        <v>1499398</v>
      </c>
      <c r="E24" s="29">
        <f t="shared" si="7"/>
        <v>568428</v>
      </c>
      <c r="F24" s="29">
        <f t="shared" si="7"/>
        <v>0</v>
      </c>
      <c r="G24" s="29">
        <f t="shared" si="7"/>
        <v>766251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2834077</v>
      </c>
      <c r="O24" s="41">
        <f t="shared" si="1"/>
        <v>71.184713535779764</v>
      </c>
      <c r="P24" s="9"/>
    </row>
    <row r="25" spans="1:119">
      <c r="A25" s="12"/>
      <c r="B25" s="42">
        <v>572</v>
      </c>
      <c r="C25" s="19" t="s">
        <v>58</v>
      </c>
      <c r="D25" s="43">
        <v>1499398</v>
      </c>
      <c r="E25" s="43">
        <v>568428</v>
      </c>
      <c r="F25" s="43">
        <v>0</v>
      </c>
      <c r="G25" s="43">
        <v>766251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2834077</v>
      </c>
      <c r="O25" s="44">
        <f t="shared" si="1"/>
        <v>71.184713535779764</v>
      </c>
      <c r="P25" s="9"/>
    </row>
    <row r="26" spans="1:119" ht="15.75">
      <c r="A26" s="26" t="s">
        <v>59</v>
      </c>
      <c r="B26" s="27"/>
      <c r="C26" s="28"/>
      <c r="D26" s="29">
        <f t="shared" ref="D26:M26" si="8">SUM(D27:D27)</f>
        <v>965000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965000</v>
      </c>
      <c r="O26" s="41">
        <f t="shared" si="1"/>
        <v>24.238314118504007</v>
      </c>
      <c r="P26" s="9"/>
    </row>
    <row r="27" spans="1:119" ht="15.75" thickBot="1">
      <c r="A27" s="12"/>
      <c r="B27" s="42">
        <v>581</v>
      </c>
      <c r="C27" s="19" t="s">
        <v>60</v>
      </c>
      <c r="D27" s="43">
        <v>965000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965000</v>
      </c>
      <c r="O27" s="44">
        <f t="shared" si="1"/>
        <v>24.238314118504007</v>
      </c>
      <c r="P27" s="9"/>
    </row>
    <row r="28" spans="1:119" ht="16.5" thickBot="1">
      <c r="A28" s="13" t="s">
        <v>10</v>
      </c>
      <c r="B28" s="21"/>
      <c r="C28" s="20"/>
      <c r="D28" s="14">
        <f>SUM(D5,D14,D18,D22,D24,D26)</f>
        <v>28714356</v>
      </c>
      <c r="E28" s="14">
        <f t="shared" ref="E28:M28" si="9">SUM(E5,E14,E18,E22,E24,E26)</f>
        <v>795579</v>
      </c>
      <c r="F28" s="14">
        <f t="shared" si="9"/>
        <v>403206</v>
      </c>
      <c r="G28" s="14">
        <f t="shared" si="9"/>
        <v>3822619</v>
      </c>
      <c r="H28" s="14">
        <f t="shared" si="9"/>
        <v>0</v>
      </c>
      <c r="I28" s="14">
        <f t="shared" si="9"/>
        <v>0</v>
      </c>
      <c r="J28" s="14">
        <f t="shared" si="9"/>
        <v>0</v>
      </c>
      <c r="K28" s="14">
        <f t="shared" si="9"/>
        <v>265053</v>
      </c>
      <c r="L28" s="14">
        <f t="shared" si="9"/>
        <v>0</v>
      </c>
      <c r="M28" s="14">
        <f t="shared" si="9"/>
        <v>0</v>
      </c>
      <c r="N28" s="14">
        <f t="shared" si="4"/>
        <v>34000813</v>
      </c>
      <c r="O28" s="35">
        <f t="shared" si="1"/>
        <v>854.01283500364207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73</v>
      </c>
      <c r="M30" s="90"/>
      <c r="N30" s="90"/>
      <c r="O30" s="39">
        <v>39813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43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3649974</v>
      </c>
      <c r="E5" s="24">
        <f t="shared" si="0"/>
        <v>0</v>
      </c>
      <c r="F5" s="24">
        <f t="shared" si="0"/>
        <v>403193</v>
      </c>
      <c r="G5" s="24">
        <f t="shared" si="0"/>
        <v>80258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320004</v>
      </c>
      <c r="L5" s="24">
        <f t="shared" si="0"/>
        <v>0</v>
      </c>
      <c r="M5" s="24">
        <f t="shared" si="0"/>
        <v>0</v>
      </c>
      <c r="N5" s="25">
        <f>SUM(D5:M5)</f>
        <v>4453429</v>
      </c>
      <c r="O5" s="30">
        <f t="shared" ref="O5:O28" si="1">(N5/O$30)</f>
        <v>112.55127881116053</v>
      </c>
      <c r="P5" s="6"/>
    </row>
    <row r="6" spans="1:133">
      <c r="A6" s="12"/>
      <c r="B6" s="42">
        <v>511</v>
      </c>
      <c r="C6" s="19" t="s">
        <v>19</v>
      </c>
      <c r="D6" s="43">
        <v>178442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178442</v>
      </c>
      <c r="O6" s="44">
        <f t="shared" si="1"/>
        <v>4.5097553578649414</v>
      </c>
      <c r="P6" s="9"/>
    </row>
    <row r="7" spans="1:133">
      <c r="A7" s="12"/>
      <c r="B7" s="42">
        <v>512</v>
      </c>
      <c r="C7" s="19" t="s">
        <v>20</v>
      </c>
      <c r="D7" s="43">
        <v>330984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330984</v>
      </c>
      <c r="O7" s="44">
        <f t="shared" si="1"/>
        <v>8.3649413667610197</v>
      </c>
      <c r="P7" s="9"/>
    </row>
    <row r="8" spans="1:133">
      <c r="A8" s="12"/>
      <c r="B8" s="42">
        <v>513</v>
      </c>
      <c r="C8" s="19" t="s">
        <v>21</v>
      </c>
      <c r="D8" s="43">
        <v>2508324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2508324</v>
      </c>
      <c r="O8" s="44">
        <f t="shared" si="1"/>
        <v>63.392741609381318</v>
      </c>
      <c r="P8" s="9"/>
    </row>
    <row r="9" spans="1:133">
      <c r="A9" s="12"/>
      <c r="B9" s="42">
        <v>514</v>
      </c>
      <c r="C9" s="19" t="s">
        <v>22</v>
      </c>
      <c r="D9" s="43">
        <v>132092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132092</v>
      </c>
      <c r="O9" s="44">
        <f t="shared" si="1"/>
        <v>3.3383542256368783</v>
      </c>
      <c r="P9" s="9"/>
    </row>
    <row r="10" spans="1:133">
      <c r="A10" s="12"/>
      <c r="B10" s="42">
        <v>515</v>
      </c>
      <c r="C10" s="19" t="s">
        <v>23</v>
      </c>
      <c r="D10" s="43">
        <v>500132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500132</v>
      </c>
      <c r="O10" s="44">
        <f t="shared" si="1"/>
        <v>12.639809947432269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403193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403193</v>
      </c>
      <c r="O11" s="44">
        <f t="shared" si="1"/>
        <v>10.189875657096644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320004</v>
      </c>
      <c r="L12" s="43">
        <v>0</v>
      </c>
      <c r="M12" s="43">
        <v>0</v>
      </c>
      <c r="N12" s="43">
        <f t="shared" si="2"/>
        <v>320004</v>
      </c>
      <c r="O12" s="44">
        <f t="shared" si="1"/>
        <v>8.0874443995147587</v>
      </c>
      <c r="P12" s="9"/>
    </row>
    <row r="13" spans="1:133">
      <c r="A13" s="12"/>
      <c r="B13" s="42">
        <v>519</v>
      </c>
      <c r="C13" s="19" t="s">
        <v>54</v>
      </c>
      <c r="D13" s="43">
        <v>0</v>
      </c>
      <c r="E13" s="43">
        <v>0</v>
      </c>
      <c r="F13" s="43">
        <v>0</v>
      </c>
      <c r="G13" s="43">
        <v>80258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80258</v>
      </c>
      <c r="O13" s="44">
        <f t="shared" si="1"/>
        <v>2.028356247472705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17869819</v>
      </c>
      <c r="E14" s="29">
        <f t="shared" si="3"/>
        <v>8488</v>
      </c>
      <c r="F14" s="29">
        <f t="shared" si="3"/>
        <v>0</v>
      </c>
      <c r="G14" s="29">
        <f t="shared" si="3"/>
        <v>963354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8" si="4">SUM(D14:M14)</f>
        <v>18841661</v>
      </c>
      <c r="O14" s="41">
        <f t="shared" si="1"/>
        <v>476.1843156085726</v>
      </c>
      <c r="P14" s="10"/>
    </row>
    <row r="15" spans="1:133">
      <c r="A15" s="12"/>
      <c r="B15" s="42">
        <v>521</v>
      </c>
      <c r="C15" s="19" t="s">
        <v>27</v>
      </c>
      <c r="D15" s="43">
        <v>9915574</v>
      </c>
      <c r="E15" s="43">
        <v>7968</v>
      </c>
      <c r="F15" s="43">
        <v>0</v>
      </c>
      <c r="G15" s="43">
        <v>137564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10061106</v>
      </c>
      <c r="O15" s="44">
        <f t="shared" si="1"/>
        <v>254.27380711686212</v>
      </c>
      <c r="P15" s="9"/>
    </row>
    <row r="16" spans="1:133">
      <c r="A16" s="12"/>
      <c r="B16" s="42">
        <v>524</v>
      </c>
      <c r="C16" s="19" t="s">
        <v>28</v>
      </c>
      <c r="D16" s="43">
        <v>979477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979477</v>
      </c>
      <c r="O16" s="44">
        <f t="shared" si="1"/>
        <v>24.754271128184392</v>
      </c>
      <c r="P16" s="9"/>
    </row>
    <row r="17" spans="1:119">
      <c r="A17" s="12"/>
      <c r="B17" s="42">
        <v>526</v>
      </c>
      <c r="C17" s="19" t="s">
        <v>29</v>
      </c>
      <c r="D17" s="43">
        <v>6974768</v>
      </c>
      <c r="E17" s="43">
        <v>520</v>
      </c>
      <c r="F17" s="43">
        <v>0</v>
      </c>
      <c r="G17" s="43">
        <v>825790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7801078</v>
      </c>
      <c r="O17" s="44">
        <f t="shared" si="1"/>
        <v>197.15623736352609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SUM(D19:D21)</f>
        <v>1932966</v>
      </c>
      <c r="E18" s="29">
        <f t="shared" si="5"/>
        <v>0</v>
      </c>
      <c r="F18" s="29">
        <f t="shared" si="5"/>
        <v>0</v>
      </c>
      <c r="G18" s="29">
        <f t="shared" si="5"/>
        <v>481829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2414795</v>
      </c>
      <c r="O18" s="41">
        <f t="shared" si="1"/>
        <v>61.028988071168619</v>
      </c>
      <c r="P18" s="10"/>
    </row>
    <row r="19" spans="1:119">
      <c r="A19" s="12"/>
      <c r="B19" s="42">
        <v>534</v>
      </c>
      <c r="C19" s="19" t="s">
        <v>55</v>
      </c>
      <c r="D19" s="43">
        <v>1305708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1305708</v>
      </c>
      <c r="O19" s="44">
        <f t="shared" si="1"/>
        <v>32.999090173877882</v>
      </c>
      <c r="P19" s="9"/>
    </row>
    <row r="20" spans="1:119">
      <c r="A20" s="12"/>
      <c r="B20" s="42">
        <v>538</v>
      </c>
      <c r="C20" s="19" t="s">
        <v>56</v>
      </c>
      <c r="D20" s="43">
        <v>0</v>
      </c>
      <c r="E20" s="43">
        <v>0</v>
      </c>
      <c r="F20" s="43">
        <v>0</v>
      </c>
      <c r="G20" s="43">
        <v>239429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239429</v>
      </c>
      <c r="O20" s="44">
        <f t="shared" si="1"/>
        <v>6.0510766275778405</v>
      </c>
      <c r="P20" s="9"/>
    </row>
    <row r="21" spans="1:119">
      <c r="A21" s="12"/>
      <c r="B21" s="42">
        <v>539</v>
      </c>
      <c r="C21" s="19" t="s">
        <v>32</v>
      </c>
      <c r="D21" s="43">
        <v>627258</v>
      </c>
      <c r="E21" s="43">
        <v>0</v>
      </c>
      <c r="F21" s="43">
        <v>0</v>
      </c>
      <c r="G21" s="43">
        <v>242400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869658</v>
      </c>
      <c r="O21" s="44">
        <f t="shared" si="1"/>
        <v>21.978821269712899</v>
      </c>
      <c r="P21" s="9"/>
    </row>
    <row r="22" spans="1:119" ht="15.75">
      <c r="A22" s="26" t="s">
        <v>33</v>
      </c>
      <c r="B22" s="27"/>
      <c r="C22" s="28"/>
      <c r="D22" s="29">
        <f t="shared" ref="D22:M22" si="6">SUM(D23:D23)</f>
        <v>1591962</v>
      </c>
      <c r="E22" s="29">
        <f t="shared" si="6"/>
        <v>0</v>
      </c>
      <c r="F22" s="29">
        <f t="shared" si="6"/>
        <v>0</v>
      </c>
      <c r="G22" s="29">
        <f t="shared" si="6"/>
        <v>596158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2188120</v>
      </c>
      <c r="O22" s="41">
        <f t="shared" si="1"/>
        <v>55.30024262029923</v>
      </c>
      <c r="P22" s="10"/>
    </row>
    <row r="23" spans="1:119">
      <c r="A23" s="12"/>
      <c r="B23" s="42">
        <v>541</v>
      </c>
      <c r="C23" s="19" t="s">
        <v>57</v>
      </c>
      <c r="D23" s="43">
        <v>1591962</v>
      </c>
      <c r="E23" s="43">
        <v>0</v>
      </c>
      <c r="F23" s="43">
        <v>0</v>
      </c>
      <c r="G23" s="43">
        <v>596158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2188120</v>
      </c>
      <c r="O23" s="44">
        <f t="shared" si="1"/>
        <v>55.30024262029923</v>
      </c>
      <c r="P23" s="9"/>
    </row>
    <row r="24" spans="1:119" ht="15.75">
      <c r="A24" s="26" t="s">
        <v>35</v>
      </c>
      <c r="B24" s="27"/>
      <c r="C24" s="28"/>
      <c r="D24" s="29">
        <f t="shared" ref="D24:M24" si="7">SUM(D25:D25)</f>
        <v>1494364</v>
      </c>
      <c r="E24" s="29">
        <f t="shared" si="7"/>
        <v>590238</v>
      </c>
      <c r="F24" s="29">
        <f t="shared" si="7"/>
        <v>0</v>
      </c>
      <c r="G24" s="29">
        <f t="shared" si="7"/>
        <v>990060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3074662</v>
      </c>
      <c r="O24" s="41">
        <f t="shared" si="1"/>
        <v>77.705772341285893</v>
      </c>
      <c r="P24" s="9"/>
    </row>
    <row r="25" spans="1:119">
      <c r="A25" s="12"/>
      <c r="B25" s="42">
        <v>572</v>
      </c>
      <c r="C25" s="19" t="s">
        <v>58</v>
      </c>
      <c r="D25" s="43">
        <v>1494364</v>
      </c>
      <c r="E25" s="43">
        <v>590238</v>
      </c>
      <c r="F25" s="43">
        <v>0</v>
      </c>
      <c r="G25" s="43">
        <v>990060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3074662</v>
      </c>
      <c r="O25" s="44">
        <f t="shared" si="1"/>
        <v>77.705772341285893</v>
      </c>
      <c r="P25" s="9"/>
    </row>
    <row r="26" spans="1:119" ht="15.75">
      <c r="A26" s="26" t="s">
        <v>59</v>
      </c>
      <c r="B26" s="27"/>
      <c r="C26" s="28"/>
      <c r="D26" s="29">
        <f t="shared" ref="D26:M26" si="8">SUM(D27:D27)</f>
        <v>110000</v>
      </c>
      <c r="E26" s="29">
        <f t="shared" si="8"/>
        <v>0</v>
      </c>
      <c r="F26" s="29">
        <f t="shared" si="8"/>
        <v>0</v>
      </c>
      <c r="G26" s="29">
        <f t="shared" si="8"/>
        <v>500000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610000</v>
      </c>
      <c r="O26" s="41">
        <f t="shared" si="1"/>
        <v>15.416498180347755</v>
      </c>
      <c r="P26" s="9"/>
    </row>
    <row r="27" spans="1:119" ht="15.75" thickBot="1">
      <c r="A27" s="12"/>
      <c r="B27" s="42">
        <v>581</v>
      </c>
      <c r="C27" s="19" t="s">
        <v>60</v>
      </c>
      <c r="D27" s="43">
        <v>110000</v>
      </c>
      <c r="E27" s="43">
        <v>0</v>
      </c>
      <c r="F27" s="43">
        <v>0</v>
      </c>
      <c r="G27" s="43">
        <v>500000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610000</v>
      </c>
      <c r="O27" s="44">
        <f t="shared" si="1"/>
        <v>15.416498180347755</v>
      </c>
      <c r="P27" s="9"/>
    </row>
    <row r="28" spans="1:119" ht="16.5" thickBot="1">
      <c r="A28" s="13" t="s">
        <v>10</v>
      </c>
      <c r="B28" s="21"/>
      <c r="C28" s="20"/>
      <c r="D28" s="14">
        <f>SUM(D5,D14,D18,D22,D24,D26)</f>
        <v>26649085</v>
      </c>
      <c r="E28" s="14">
        <f t="shared" ref="E28:M28" si="9">SUM(E5,E14,E18,E22,E24,E26)</f>
        <v>598726</v>
      </c>
      <c r="F28" s="14">
        <f t="shared" si="9"/>
        <v>403193</v>
      </c>
      <c r="G28" s="14">
        <f t="shared" si="9"/>
        <v>3611659</v>
      </c>
      <c r="H28" s="14">
        <f t="shared" si="9"/>
        <v>0</v>
      </c>
      <c r="I28" s="14">
        <f t="shared" si="9"/>
        <v>0</v>
      </c>
      <c r="J28" s="14">
        <f t="shared" si="9"/>
        <v>0</v>
      </c>
      <c r="K28" s="14">
        <f t="shared" si="9"/>
        <v>320004</v>
      </c>
      <c r="L28" s="14">
        <f t="shared" si="9"/>
        <v>0</v>
      </c>
      <c r="M28" s="14">
        <f t="shared" si="9"/>
        <v>0</v>
      </c>
      <c r="N28" s="14">
        <f t="shared" si="4"/>
        <v>31582667</v>
      </c>
      <c r="O28" s="35">
        <f t="shared" si="1"/>
        <v>798.1870956328346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71</v>
      </c>
      <c r="M30" s="90"/>
      <c r="N30" s="90"/>
      <c r="O30" s="39">
        <v>39568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43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3346242</v>
      </c>
      <c r="E5" s="24">
        <f t="shared" si="0"/>
        <v>0</v>
      </c>
      <c r="F5" s="24">
        <f t="shared" si="0"/>
        <v>403211</v>
      </c>
      <c r="G5" s="24">
        <f t="shared" si="0"/>
        <v>143452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222971</v>
      </c>
      <c r="L5" s="24">
        <f t="shared" si="0"/>
        <v>0</v>
      </c>
      <c r="M5" s="24">
        <f t="shared" si="0"/>
        <v>0</v>
      </c>
      <c r="N5" s="25">
        <f>SUM(D5:M5)</f>
        <v>4115876</v>
      </c>
      <c r="O5" s="30">
        <f t="shared" ref="O5:O28" si="1">(N5/O$30)</f>
        <v>103.49197887855168</v>
      </c>
      <c r="P5" s="6"/>
    </row>
    <row r="6" spans="1:133">
      <c r="A6" s="12"/>
      <c r="B6" s="42">
        <v>511</v>
      </c>
      <c r="C6" s="19" t="s">
        <v>19</v>
      </c>
      <c r="D6" s="43">
        <v>154052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154052</v>
      </c>
      <c r="O6" s="44">
        <f t="shared" si="1"/>
        <v>3.8735730450088006</v>
      </c>
      <c r="P6" s="9"/>
    </row>
    <row r="7" spans="1:133">
      <c r="A7" s="12"/>
      <c r="B7" s="42">
        <v>512</v>
      </c>
      <c r="C7" s="19" t="s">
        <v>20</v>
      </c>
      <c r="D7" s="43">
        <v>318722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318722</v>
      </c>
      <c r="O7" s="44">
        <f t="shared" si="1"/>
        <v>8.0141312547146093</v>
      </c>
      <c r="P7" s="9"/>
    </row>
    <row r="8" spans="1:133">
      <c r="A8" s="12"/>
      <c r="B8" s="42">
        <v>513</v>
      </c>
      <c r="C8" s="19" t="s">
        <v>21</v>
      </c>
      <c r="D8" s="43">
        <v>2138769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2138769</v>
      </c>
      <c r="O8" s="44">
        <f t="shared" si="1"/>
        <v>53.778451093789286</v>
      </c>
      <c r="P8" s="9"/>
    </row>
    <row r="9" spans="1:133">
      <c r="A9" s="12"/>
      <c r="B9" s="42">
        <v>514</v>
      </c>
      <c r="C9" s="19" t="s">
        <v>22</v>
      </c>
      <c r="D9" s="43">
        <v>164685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164685</v>
      </c>
      <c r="O9" s="44">
        <f t="shared" si="1"/>
        <v>4.1409353784259491</v>
      </c>
      <c r="P9" s="9"/>
    </row>
    <row r="10" spans="1:133">
      <c r="A10" s="12"/>
      <c r="B10" s="42">
        <v>515</v>
      </c>
      <c r="C10" s="19" t="s">
        <v>23</v>
      </c>
      <c r="D10" s="43">
        <v>567568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567568</v>
      </c>
      <c r="O10" s="44">
        <f t="shared" si="1"/>
        <v>14.27125974352527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403211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403211</v>
      </c>
      <c r="O11" s="44">
        <f t="shared" si="1"/>
        <v>10.138571787779734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222971</v>
      </c>
      <c r="L12" s="43">
        <v>0</v>
      </c>
      <c r="M12" s="43">
        <v>0</v>
      </c>
      <c r="N12" s="43">
        <f t="shared" si="2"/>
        <v>222971</v>
      </c>
      <c r="O12" s="44">
        <f t="shared" si="1"/>
        <v>5.6065124465677645</v>
      </c>
      <c r="P12" s="9"/>
    </row>
    <row r="13" spans="1:133">
      <c r="A13" s="12"/>
      <c r="B13" s="42">
        <v>519</v>
      </c>
      <c r="C13" s="19" t="s">
        <v>54</v>
      </c>
      <c r="D13" s="43">
        <v>2446</v>
      </c>
      <c r="E13" s="43">
        <v>0</v>
      </c>
      <c r="F13" s="43">
        <v>0</v>
      </c>
      <c r="G13" s="43">
        <v>143452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145898</v>
      </c>
      <c r="O13" s="44">
        <f t="shared" si="1"/>
        <v>3.6685441287402565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17008831</v>
      </c>
      <c r="E14" s="29">
        <f t="shared" si="3"/>
        <v>0</v>
      </c>
      <c r="F14" s="29">
        <f t="shared" si="3"/>
        <v>0</v>
      </c>
      <c r="G14" s="29">
        <f t="shared" si="3"/>
        <v>496102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8" si="4">SUM(D14:M14)</f>
        <v>17504933</v>
      </c>
      <c r="O14" s="41">
        <f t="shared" si="1"/>
        <v>440.15421171737489</v>
      </c>
      <c r="P14" s="10"/>
    </row>
    <row r="15" spans="1:133">
      <c r="A15" s="12"/>
      <c r="B15" s="42">
        <v>521</v>
      </c>
      <c r="C15" s="19" t="s">
        <v>27</v>
      </c>
      <c r="D15" s="43">
        <v>9612053</v>
      </c>
      <c r="E15" s="43">
        <v>0</v>
      </c>
      <c r="F15" s="43">
        <v>0</v>
      </c>
      <c r="G15" s="43">
        <v>234719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9846772</v>
      </c>
      <c r="O15" s="44">
        <f t="shared" si="1"/>
        <v>247.59295951722405</v>
      </c>
      <c r="P15" s="9"/>
    </row>
    <row r="16" spans="1:133">
      <c r="A16" s="12"/>
      <c r="B16" s="42">
        <v>524</v>
      </c>
      <c r="C16" s="19" t="s">
        <v>28</v>
      </c>
      <c r="D16" s="43">
        <v>917360</v>
      </c>
      <c r="E16" s="43">
        <v>0</v>
      </c>
      <c r="F16" s="43">
        <v>0</v>
      </c>
      <c r="G16" s="43">
        <v>24146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941506</v>
      </c>
      <c r="O16" s="44">
        <f t="shared" si="1"/>
        <v>23.673774201659544</v>
      </c>
      <c r="P16" s="9"/>
    </row>
    <row r="17" spans="1:119">
      <c r="A17" s="12"/>
      <c r="B17" s="42">
        <v>526</v>
      </c>
      <c r="C17" s="19" t="s">
        <v>29</v>
      </c>
      <c r="D17" s="43">
        <v>6479418</v>
      </c>
      <c r="E17" s="43">
        <v>0</v>
      </c>
      <c r="F17" s="43">
        <v>0</v>
      </c>
      <c r="G17" s="43">
        <v>237237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6716655</v>
      </c>
      <c r="O17" s="44">
        <f t="shared" si="1"/>
        <v>168.88747799849133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SUM(D19:D21)</f>
        <v>2003522</v>
      </c>
      <c r="E18" s="29">
        <f t="shared" si="5"/>
        <v>0</v>
      </c>
      <c r="F18" s="29">
        <f t="shared" si="5"/>
        <v>0</v>
      </c>
      <c r="G18" s="29">
        <f t="shared" si="5"/>
        <v>596045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2599567</v>
      </c>
      <c r="O18" s="41">
        <f t="shared" si="1"/>
        <v>65.36502388735228</v>
      </c>
      <c r="P18" s="10"/>
    </row>
    <row r="19" spans="1:119">
      <c r="A19" s="12"/>
      <c r="B19" s="42">
        <v>534</v>
      </c>
      <c r="C19" s="19" t="s">
        <v>55</v>
      </c>
      <c r="D19" s="43">
        <v>1357524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1357524</v>
      </c>
      <c r="O19" s="44">
        <f t="shared" si="1"/>
        <v>34.134372642695496</v>
      </c>
      <c r="P19" s="9"/>
    </row>
    <row r="20" spans="1:119">
      <c r="A20" s="12"/>
      <c r="B20" s="42">
        <v>538</v>
      </c>
      <c r="C20" s="19" t="s">
        <v>56</v>
      </c>
      <c r="D20" s="43">
        <v>0</v>
      </c>
      <c r="E20" s="43">
        <v>0</v>
      </c>
      <c r="F20" s="43">
        <v>0</v>
      </c>
      <c r="G20" s="43">
        <v>525168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525168</v>
      </c>
      <c r="O20" s="44">
        <f t="shared" si="1"/>
        <v>13.205129494593915</v>
      </c>
      <c r="P20" s="9"/>
    </row>
    <row r="21" spans="1:119">
      <c r="A21" s="12"/>
      <c r="B21" s="42">
        <v>539</v>
      </c>
      <c r="C21" s="19" t="s">
        <v>32</v>
      </c>
      <c r="D21" s="43">
        <v>645998</v>
      </c>
      <c r="E21" s="43">
        <v>0</v>
      </c>
      <c r="F21" s="43">
        <v>0</v>
      </c>
      <c r="G21" s="43">
        <v>70877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716875</v>
      </c>
      <c r="O21" s="44">
        <f t="shared" si="1"/>
        <v>18.025521750062861</v>
      </c>
      <c r="P21" s="9"/>
    </row>
    <row r="22" spans="1:119" ht="15.75">
      <c r="A22" s="26" t="s">
        <v>33</v>
      </c>
      <c r="B22" s="27"/>
      <c r="C22" s="28"/>
      <c r="D22" s="29">
        <f t="shared" ref="D22:M22" si="6">SUM(D23:D23)</f>
        <v>1512130</v>
      </c>
      <c r="E22" s="29">
        <f t="shared" si="6"/>
        <v>0</v>
      </c>
      <c r="F22" s="29">
        <f t="shared" si="6"/>
        <v>0</v>
      </c>
      <c r="G22" s="29">
        <f t="shared" si="6"/>
        <v>475191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1987321</v>
      </c>
      <c r="O22" s="41">
        <f t="shared" si="1"/>
        <v>49.970354538596929</v>
      </c>
      <c r="P22" s="10"/>
    </row>
    <row r="23" spans="1:119">
      <c r="A23" s="12"/>
      <c r="B23" s="42">
        <v>541</v>
      </c>
      <c r="C23" s="19" t="s">
        <v>57</v>
      </c>
      <c r="D23" s="43">
        <v>1512130</v>
      </c>
      <c r="E23" s="43">
        <v>0</v>
      </c>
      <c r="F23" s="43">
        <v>0</v>
      </c>
      <c r="G23" s="43">
        <v>475191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1987321</v>
      </c>
      <c r="O23" s="44">
        <f t="shared" si="1"/>
        <v>49.970354538596929</v>
      </c>
      <c r="P23" s="9"/>
    </row>
    <row r="24" spans="1:119" ht="15.75">
      <c r="A24" s="26" t="s">
        <v>35</v>
      </c>
      <c r="B24" s="27"/>
      <c r="C24" s="28"/>
      <c r="D24" s="29">
        <f t="shared" ref="D24:M24" si="7">SUM(D25:D25)</f>
        <v>1335275</v>
      </c>
      <c r="E24" s="29">
        <f t="shared" si="7"/>
        <v>539810</v>
      </c>
      <c r="F24" s="29">
        <f t="shared" si="7"/>
        <v>0</v>
      </c>
      <c r="G24" s="29">
        <f t="shared" si="7"/>
        <v>950580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2825665</v>
      </c>
      <c r="O24" s="41">
        <f t="shared" si="1"/>
        <v>71.050163439778729</v>
      </c>
      <c r="P24" s="9"/>
    </row>
    <row r="25" spans="1:119">
      <c r="A25" s="12"/>
      <c r="B25" s="42">
        <v>572</v>
      </c>
      <c r="C25" s="19" t="s">
        <v>58</v>
      </c>
      <c r="D25" s="43">
        <v>1335275</v>
      </c>
      <c r="E25" s="43">
        <v>539810</v>
      </c>
      <c r="F25" s="43">
        <v>0</v>
      </c>
      <c r="G25" s="43">
        <v>950580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2825665</v>
      </c>
      <c r="O25" s="44">
        <f t="shared" si="1"/>
        <v>71.050163439778729</v>
      </c>
      <c r="P25" s="9"/>
    </row>
    <row r="26" spans="1:119" ht="15.75">
      <c r="A26" s="26" t="s">
        <v>59</v>
      </c>
      <c r="B26" s="27"/>
      <c r="C26" s="28"/>
      <c r="D26" s="29">
        <f t="shared" ref="D26:M26" si="8">SUM(D27:D27)</f>
        <v>1430000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1430000</v>
      </c>
      <c r="O26" s="41">
        <f t="shared" si="1"/>
        <v>35.956751320090518</v>
      </c>
      <c r="P26" s="9"/>
    </row>
    <row r="27" spans="1:119" ht="15.75" thickBot="1">
      <c r="A27" s="12"/>
      <c r="B27" s="42">
        <v>581</v>
      </c>
      <c r="C27" s="19" t="s">
        <v>60</v>
      </c>
      <c r="D27" s="43">
        <v>1430000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1430000</v>
      </c>
      <c r="O27" s="44">
        <f t="shared" si="1"/>
        <v>35.956751320090518</v>
      </c>
      <c r="P27" s="9"/>
    </row>
    <row r="28" spans="1:119" ht="16.5" thickBot="1">
      <c r="A28" s="13" t="s">
        <v>10</v>
      </c>
      <c r="B28" s="21"/>
      <c r="C28" s="20"/>
      <c r="D28" s="14">
        <f>SUM(D5,D14,D18,D22,D24,D26)</f>
        <v>26636000</v>
      </c>
      <c r="E28" s="14">
        <f t="shared" ref="E28:M28" si="9">SUM(E5,E14,E18,E22,E24,E26)</f>
        <v>539810</v>
      </c>
      <c r="F28" s="14">
        <f t="shared" si="9"/>
        <v>403211</v>
      </c>
      <c r="G28" s="14">
        <f t="shared" si="9"/>
        <v>2661370</v>
      </c>
      <c r="H28" s="14">
        <f t="shared" si="9"/>
        <v>0</v>
      </c>
      <c r="I28" s="14">
        <f t="shared" si="9"/>
        <v>0</v>
      </c>
      <c r="J28" s="14">
        <f t="shared" si="9"/>
        <v>0</v>
      </c>
      <c r="K28" s="14">
        <f t="shared" si="9"/>
        <v>222971</v>
      </c>
      <c r="L28" s="14">
        <f t="shared" si="9"/>
        <v>0</v>
      </c>
      <c r="M28" s="14">
        <f t="shared" si="9"/>
        <v>0</v>
      </c>
      <c r="N28" s="14">
        <f t="shared" si="4"/>
        <v>30463362</v>
      </c>
      <c r="O28" s="35">
        <f t="shared" si="1"/>
        <v>765.988483781745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69</v>
      </c>
      <c r="M30" s="90"/>
      <c r="N30" s="90"/>
      <c r="O30" s="39">
        <v>39770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43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3849601</v>
      </c>
      <c r="E5" s="24">
        <f t="shared" si="0"/>
        <v>0</v>
      </c>
      <c r="F5" s="24">
        <f t="shared" si="0"/>
        <v>403260</v>
      </c>
      <c r="G5" s="24">
        <f t="shared" si="0"/>
        <v>147153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227241</v>
      </c>
      <c r="L5" s="24">
        <f t="shared" si="0"/>
        <v>0</v>
      </c>
      <c r="M5" s="24">
        <f t="shared" si="0"/>
        <v>0</v>
      </c>
      <c r="N5" s="25">
        <f>SUM(D5:M5)</f>
        <v>4627255</v>
      </c>
      <c r="O5" s="30">
        <f t="shared" ref="O5:O28" si="1">(N5/O$30)</f>
        <v>118.4471151384836</v>
      </c>
      <c r="P5" s="6"/>
    </row>
    <row r="6" spans="1:133">
      <c r="A6" s="12"/>
      <c r="B6" s="42">
        <v>511</v>
      </c>
      <c r="C6" s="19" t="s">
        <v>19</v>
      </c>
      <c r="D6" s="43">
        <v>156589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156589</v>
      </c>
      <c r="O6" s="44">
        <f t="shared" si="1"/>
        <v>4.0083192545947881</v>
      </c>
      <c r="P6" s="9"/>
    </row>
    <row r="7" spans="1:133">
      <c r="A7" s="12"/>
      <c r="B7" s="42">
        <v>512</v>
      </c>
      <c r="C7" s="19" t="s">
        <v>20</v>
      </c>
      <c r="D7" s="43">
        <v>810615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810615</v>
      </c>
      <c r="O7" s="44">
        <f t="shared" si="1"/>
        <v>20.749884810320996</v>
      </c>
      <c r="P7" s="9"/>
    </row>
    <row r="8" spans="1:133">
      <c r="A8" s="12"/>
      <c r="B8" s="42">
        <v>513</v>
      </c>
      <c r="C8" s="19" t="s">
        <v>21</v>
      </c>
      <c r="D8" s="43">
        <v>2100522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2100522</v>
      </c>
      <c r="O8" s="44">
        <f t="shared" si="1"/>
        <v>53.768545538319763</v>
      </c>
      <c r="P8" s="9"/>
    </row>
    <row r="9" spans="1:133">
      <c r="A9" s="12"/>
      <c r="B9" s="42">
        <v>514</v>
      </c>
      <c r="C9" s="19" t="s">
        <v>22</v>
      </c>
      <c r="D9" s="43">
        <v>172015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172015</v>
      </c>
      <c r="O9" s="44">
        <f t="shared" si="1"/>
        <v>4.4031894742231099</v>
      </c>
      <c r="P9" s="9"/>
    </row>
    <row r="10" spans="1:133">
      <c r="A10" s="12"/>
      <c r="B10" s="42">
        <v>515</v>
      </c>
      <c r="C10" s="19" t="s">
        <v>23</v>
      </c>
      <c r="D10" s="43">
        <v>585407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585407</v>
      </c>
      <c r="O10" s="44">
        <f t="shared" si="1"/>
        <v>14.985076537142271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403260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403260</v>
      </c>
      <c r="O11" s="44">
        <f t="shared" si="1"/>
        <v>10.322531101213331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227241</v>
      </c>
      <c r="L12" s="43">
        <v>0</v>
      </c>
      <c r="M12" s="43">
        <v>0</v>
      </c>
      <c r="N12" s="43">
        <f t="shared" si="2"/>
        <v>227241</v>
      </c>
      <c r="O12" s="44">
        <f t="shared" si="1"/>
        <v>5.8168484103824296</v>
      </c>
      <c r="P12" s="9"/>
    </row>
    <row r="13" spans="1:133">
      <c r="A13" s="12"/>
      <c r="B13" s="42">
        <v>519</v>
      </c>
      <c r="C13" s="19" t="s">
        <v>54</v>
      </c>
      <c r="D13" s="43">
        <v>24453</v>
      </c>
      <c r="E13" s="43">
        <v>0</v>
      </c>
      <c r="F13" s="43">
        <v>0</v>
      </c>
      <c r="G13" s="43">
        <v>147153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171606</v>
      </c>
      <c r="O13" s="44">
        <f t="shared" si="1"/>
        <v>4.3927200122868992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15549533</v>
      </c>
      <c r="E14" s="29">
        <f t="shared" si="3"/>
        <v>37694</v>
      </c>
      <c r="F14" s="29">
        <f t="shared" si="3"/>
        <v>0</v>
      </c>
      <c r="G14" s="29">
        <f t="shared" si="3"/>
        <v>322853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8" si="4">SUM(D14:M14)</f>
        <v>15910080</v>
      </c>
      <c r="O14" s="41">
        <f t="shared" si="1"/>
        <v>407.26155736446015</v>
      </c>
      <c r="P14" s="10"/>
    </row>
    <row r="15" spans="1:133">
      <c r="A15" s="12"/>
      <c r="B15" s="42">
        <v>521</v>
      </c>
      <c r="C15" s="19" t="s">
        <v>27</v>
      </c>
      <c r="D15" s="43">
        <v>8946708</v>
      </c>
      <c r="E15" s="43">
        <v>35294</v>
      </c>
      <c r="F15" s="43">
        <v>0</v>
      </c>
      <c r="G15" s="43">
        <v>169707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9151709</v>
      </c>
      <c r="O15" s="44">
        <f t="shared" si="1"/>
        <v>234.26276045666307</v>
      </c>
      <c r="P15" s="9"/>
    </row>
    <row r="16" spans="1:133">
      <c r="A16" s="12"/>
      <c r="B16" s="42">
        <v>524</v>
      </c>
      <c r="C16" s="19" t="s">
        <v>28</v>
      </c>
      <c r="D16" s="43">
        <v>838087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838087</v>
      </c>
      <c r="O16" s="44">
        <f t="shared" si="1"/>
        <v>21.45310500179184</v>
      </c>
      <c r="P16" s="9"/>
    </row>
    <row r="17" spans="1:119">
      <c r="A17" s="12"/>
      <c r="B17" s="42">
        <v>526</v>
      </c>
      <c r="C17" s="19" t="s">
        <v>29</v>
      </c>
      <c r="D17" s="43">
        <v>5764738</v>
      </c>
      <c r="E17" s="43">
        <v>2400</v>
      </c>
      <c r="F17" s="43">
        <v>0</v>
      </c>
      <c r="G17" s="43">
        <v>153146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5920284</v>
      </c>
      <c r="O17" s="44">
        <f t="shared" si="1"/>
        <v>151.54569190600523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SUM(D19:D21)</f>
        <v>1876919</v>
      </c>
      <c r="E18" s="29">
        <f t="shared" si="5"/>
        <v>0</v>
      </c>
      <c r="F18" s="29">
        <f t="shared" si="5"/>
        <v>0</v>
      </c>
      <c r="G18" s="29">
        <f t="shared" si="5"/>
        <v>805323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2682242</v>
      </c>
      <c r="O18" s="41">
        <f t="shared" si="1"/>
        <v>68.65924333179747</v>
      </c>
      <c r="P18" s="10"/>
    </row>
    <row r="19" spans="1:119">
      <c r="A19" s="12"/>
      <c r="B19" s="42">
        <v>534</v>
      </c>
      <c r="C19" s="19" t="s">
        <v>55</v>
      </c>
      <c r="D19" s="43">
        <v>1186250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1186250</v>
      </c>
      <c r="O19" s="44">
        <f t="shared" si="1"/>
        <v>30.365279270977322</v>
      </c>
      <c r="P19" s="9"/>
    </row>
    <row r="20" spans="1:119">
      <c r="A20" s="12"/>
      <c r="B20" s="42">
        <v>538</v>
      </c>
      <c r="C20" s="19" t="s">
        <v>56</v>
      </c>
      <c r="D20" s="43">
        <v>0</v>
      </c>
      <c r="E20" s="43">
        <v>0</v>
      </c>
      <c r="F20" s="43">
        <v>0</v>
      </c>
      <c r="G20" s="43">
        <v>646431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646431</v>
      </c>
      <c r="O20" s="44">
        <f t="shared" si="1"/>
        <v>16.547150975272615</v>
      </c>
      <c r="P20" s="9"/>
    </row>
    <row r="21" spans="1:119">
      <c r="A21" s="12"/>
      <c r="B21" s="42">
        <v>539</v>
      </c>
      <c r="C21" s="19" t="s">
        <v>32</v>
      </c>
      <c r="D21" s="43">
        <v>690669</v>
      </c>
      <c r="E21" s="43">
        <v>0</v>
      </c>
      <c r="F21" s="43">
        <v>0</v>
      </c>
      <c r="G21" s="43">
        <v>158892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849561</v>
      </c>
      <c r="O21" s="44">
        <f t="shared" si="1"/>
        <v>21.746813085547537</v>
      </c>
      <c r="P21" s="9"/>
    </row>
    <row r="22" spans="1:119" ht="15.75">
      <c r="A22" s="26" t="s">
        <v>33</v>
      </c>
      <c r="B22" s="27"/>
      <c r="C22" s="28"/>
      <c r="D22" s="29">
        <f t="shared" ref="D22:M22" si="6">SUM(D23:D23)</f>
        <v>1441250</v>
      </c>
      <c r="E22" s="29">
        <f t="shared" si="6"/>
        <v>0</v>
      </c>
      <c r="F22" s="29">
        <f t="shared" si="6"/>
        <v>0</v>
      </c>
      <c r="G22" s="29">
        <f t="shared" si="6"/>
        <v>227430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1668680</v>
      </c>
      <c r="O22" s="41">
        <f t="shared" si="1"/>
        <v>42.714380791481084</v>
      </c>
      <c r="P22" s="10"/>
    </row>
    <row r="23" spans="1:119">
      <c r="A23" s="12"/>
      <c r="B23" s="42">
        <v>541</v>
      </c>
      <c r="C23" s="19" t="s">
        <v>57</v>
      </c>
      <c r="D23" s="43">
        <v>1441250</v>
      </c>
      <c r="E23" s="43">
        <v>0</v>
      </c>
      <c r="F23" s="43">
        <v>0</v>
      </c>
      <c r="G23" s="43">
        <v>227430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1668680</v>
      </c>
      <c r="O23" s="44">
        <f t="shared" si="1"/>
        <v>42.714380791481084</v>
      </c>
      <c r="P23" s="9"/>
    </row>
    <row r="24" spans="1:119" ht="15.75">
      <c r="A24" s="26" t="s">
        <v>35</v>
      </c>
      <c r="B24" s="27"/>
      <c r="C24" s="28"/>
      <c r="D24" s="29">
        <f t="shared" ref="D24:M24" si="7">SUM(D25:D25)</f>
        <v>1236980</v>
      </c>
      <c r="E24" s="29">
        <f t="shared" si="7"/>
        <v>523193</v>
      </c>
      <c r="F24" s="29">
        <f t="shared" si="7"/>
        <v>0</v>
      </c>
      <c r="G24" s="29">
        <f t="shared" si="7"/>
        <v>3379248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5139421</v>
      </c>
      <c r="O24" s="41">
        <f t="shared" si="1"/>
        <v>131.55739005785082</v>
      </c>
      <c r="P24" s="9"/>
    </row>
    <row r="25" spans="1:119">
      <c r="A25" s="12"/>
      <c r="B25" s="42">
        <v>572</v>
      </c>
      <c r="C25" s="19" t="s">
        <v>58</v>
      </c>
      <c r="D25" s="43">
        <v>1236980</v>
      </c>
      <c r="E25" s="43">
        <v>523193</v>
      </c>
      <c r="F25" s="43">
        <v>0</v>
      </c>
      <c r="G25" s="43">
        <v>3379248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5139421</v>
      </c>
      <c r="O25" s="44">
        <f t="shared" si="1"/>
        <v>131.55739005785082</v>
      </c>
      <c r="P25" s="9"/>
    </row>
    <row r="26" spans="1:119" ht="15.75">
      <c r="A26" s="26" t="s">
        <v>59</v>
      </c>
      <c r="B26" s="27"/>
      <c r="C26" s="28"/>
      <c r="D26" s="29">
        <f t="shared" ref="D26:M26" si="8">SUM(D27:D27)</f>
        <v>4293381</v>
      </c>
      <c r="E26" s="29">
        <f t="shared" si="8"/>
        <v>0</v>
      </c>
      <c r="F26" s="29">
        <f t="shared" si="8"/>
        <v>0</v>
      </c>
      <c r="G26" s="29">
        <f t="shared" si="8"/>
        <v>1000000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5293381</v>
      </c>
      <c r="O26" s="41">
        <f t="shared" si="1"/>
        <v>135.49841294220039</v>
      </c>
      <c r="P26" s="9"/>
    </row>
    <row r="27" spans="1:119" ht="15.75" thickBot="1">
      <c r="A27" s="12"/>
      <c r="B27" s="42">
        <v>581</v>
      </c>
      <c r="C27" s="19" t="s">
        <v>60</v>
      </c>
      <c r="D27" s="43">
        <v>4293381</v>
      </c>
      <c r="E27" s="43">
        <v>0</v>
      </c>
      <c r="F27" s="43">
        <v>0</v>
      </c>
      <c r="G27" s="43">
        <v>1000000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5293381</v>
      </c>
      <c r="O27" s="44">
        <f t="shared" si="1"/>
        <v>135.49841294220039</v>
      </c>
      <c r="P27" s="9"/>
    </row>
    <row r="28" spans="1:119" ht="16.5" thickBot="1">
      <c r="A28" s="13" t="s">
        <v>10</v>
      </c>
      <c r="B28" s="21"/>
      <c r="C28" s="20"/>
      <c r="D28" s="14">
        <f>SUM(D5,D14,D18,D22,D24,D26)</f>
        <v>28247664</v>
      </c>
      <c r="E28" s="14">
        <f t="shared" ref="E28:M28" si="9">SUM(E5,E14,E18,E22,E24,E26)</f>
        <v>560887</v>
      </c>
      <c r="F28" s="14">
        <f t="shared" si="9"/>
        <v>403260</v>
      </c>
      <c r="G28" s="14">
        <f t="shared" si="9"/>
        <v>5882007</v>
      </c>
      <c r="H28" s="14">
        <f t="shared" si="9"/>
        <v>0</v>
      </c>
      <c r="I28" s="14">
        <f t="shared" si="9"/>
        <v>0</v>
      </c>
      <c r="J28" s="14">
        <f t="shared" si="9"/>
        <v>0</v>
      </c>
      <c r="K28" s="14">
        <f t="shared" si="9"/>
        <v>227241</v>
      </c>
      <c r="L28" s="14">
        <f t="shared" si="9"/>
        <v>0</v>
      </c>
      <c r="M28" s="14">
        <f t="shared" si="9"/>
        <v>0</v>
      </c>
      <c r="N28" s="14">
        <f t="shared" si="4"/>
        <v>35321059</v>
      </c>
      <c r="O28" s="35">
        <f t="shared" si="1"/>
        <v>904.13809962627352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67</v>
      </c>
      <c r="M30" s="90"/>
      <c r="N30" s="90"/>
      <c r="O30" s="39">
        <v>39066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43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3401590</v>
      </c>
      <c r="E5" s="24">
        <f t="shared" si="0"/>
        <v>0</v>
      </c>
      <c r="F5" s="24">
        <f t="shared" si="0"/>
        <v>403170</v>
      </c>
      <c r="G5" s="24">
        <f t="shared" si="0"/>
        <v>254913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153141</v>
      </c>
      <c r="L5" s="24">
        <f t="shared" si="0"/>
        <v>0</v>
      </c>
      <c r="M5" s="24">
        <f t="shared" si="0"/>
        <v>0</v>
      </c>
      <c r="N5" s="25">
        <f>SUM(D5:M5)</f>
        <v>4212814</v>
      </c>
      <c r="O5" s="30">
        <f t="shared" ref="O5:O28" si="1">(N5/O$30)</f>
        <v>108.178979534191</v>
      </c>
      <c r="P5" s="6"/>
    </row>
    <row r="6" spans="1:133">
      <c r="A6" s="12"/>
      <c r="B6" s="42">
        <v>511</v>
      </c>
      <c r="C6" s="19" t="s">
        <v>19</v>
      </c>
      <c r="D6" s="43">
        <v>161173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161173</v>
      </c>
      <c r="O6" s="44">
        <f t="shared" si="1"/>
        <v>4.1386898800811442</v>
      </c>
      <c r="P6" s="9"/>
    </row>
    <row r="7" spans="1:133">
      <c r="A7" s="12"/>
      <c r="B7" s="42">
        <v>512</v>
      </c>
      <c r="C7" s="19" t="s">
        <v>20</v>
      </c>
      <c r="D7" s="43">
        <v>351326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351326</v>
      </c>
      <c r="O7" s="44">
        <f t="shared" si="1"/>
        <v>9.0215443083480977</v>
      </c>
      <c r="P7" s="9"/>
    </row>
    <row r="8" spans="1:133">
      <c r="A8" s="12"/>
      <c r="B8" s="42">
        <v>513</v>
      </c>
      <c r="C8" s="19" t="s">
        <v>21</v>
      </c>
      <c r="D8" s="43">
        <v>2117811</v>
      </c>
      <c r="E8" s="43">
        <v>0</v>
      </c>
      <c r="F8" s="43">
        <v>0</v>
      </c>
      <c r="G8" s="43">
        <v>18706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2136517</v>
      </c>
      <c r="O8" s="44">
        <f t="shared" si="1"/>
        <v>54.862671083378274</v>
      </c>
      <c r="P8" s="9"/>
    </row>
    <row r="9" spans="1:133">
      <c r="A9" s="12"/>
      <c r="B9" s="42">
        <v>514</v>
      </c>
      <c r="C9" s="19" t="s">
        <v>22</v>
      </c>
      <c r="D9" s="43">
        <v>185144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185144</v>
      </c>
      <c r="O9" s="44">
        <f t="shared" si="1"/>
        <v>4.7542305420743141</v>
      </c>
      <c r="P9" s="9"/>
    </row>
    <row r="10" spans="1:133">
      <c r="A10" s="12"/>
      <c r="B10" s="42">
        <v>515</v>
      </c>
      <c r="C10" s="19" t="s">
        <v>23</v>
      </c>
      <c r="D10" s="43">
        <v>586136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586136</v>
      </c>
      <c r="O10" s="44">
        <f t="shared" si="1"/>
        <v>15.051126004673497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403170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403170</v>
      </c>
      <c r="O11" s="44">
        <f t="shared" si="1"/>
        <v>10.35282335721439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153141</v>
      </c>
      <c r="L12" s="43">
        <v>0</v>
      </c>
      <c r="M12" s="43">
        <v>0</v>
      </c>
      <c r="N12" s="43">
        <f t="shared" si="2"/>
        <v>153141</v>
      </c>
      <c r="O12" s="44">
        <f t="shared" si="1"/>
        <v>3.9324397195901701</v>
      </c>
      <c r="P12" s="9"/>
    </row>
    <row r="13" spans="1:133">
      <c r="A13" s="12"/>
      <c r="B13" s="42">
        <v>519</v>
      </c>
      <c r="C13" s="19" t="s">
        <v>54</v>
      </c>
      <c r="D13" s="43">
        <v>0</v>
      </c>
      <c r="E13" s="43">
        <v>0</v>
      </c>
      <c r="F13" s="43">
        <v>0</v>
      </c>
      <c r="G13" s="43">
        <v>236207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236207</v>
      </c>
      <c r="O13" s="44">
        <f t="shared" si="1"/>
        <v>6.0654546388311124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13287179</v>
      </c>
      <c r="E14" s="29">
        <f t="shared" si="3"/>
        <v>13073</v>
      </c>
      <c r="F14" s="29">
        <f t="shared" si="3"/>
        <v>0</v>
      </c>
      <c r="G14" s="29">
        <f t="shared" si="3"/>
        <v>272373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8" si="4">SUM(D14:M14)</f>
        <v>13572625</v>
      </c>
      <c r="O14" s="41">
        <f t="shared" si="1"/>
        <v>348.52540893100172</v>
      </c>
      <c r="P14" s="10"/>
    </row>
    <row r="15" spans="1:133">
      <c r="A15" s="12"/>
      <c r="B15" s="42">
        <v>521</v>
      </c>
      <c r="C15" s="19" t="s">
        <v>27</v>
      </c>
      <c r="D15" s="43">
        <v>7310269</v>
      </c>
      <c r="E15" s="43">
        <v>10673</v>
      </c>
      <c r="F15" s="43">
        <v>0</v>
      </c>
      <c r="G15" s="43">
        <v>222365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7543307</v>
      </c>
      <c r="O15" s="44">
        <f t="shared" si="1"/>
        <v>193.70123000282464</v>
      </c>
      <c r="P15" s="9"/>
    </row>
    <row r="16" spans="1:133">
      <c r="A16" s="12"/>
      <c r="B16" s="42">
        <v>524</v>
      </c>
      <c r="C16" s="19" t="s">
        <v>28</v>
      </c>
      <c r="D16" s="43">
        <v>808642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808642</v>
      </c>
      <c r="O16" s="44">
        <f t="shared" si="1"/>
        <v>20.764758749967903</v>
      </c>
      <c r="P16" s="9"/>
    </row>
    <row r="17" spans="1:119">
      <c r="A17" s="12"/>
      <c r="B17" s="42">
        <v>526</v>
      </c>
      <c r="C17" s="19" t="s">
        <v>29</v>
      </c>
      <c r="D17" s="43">
        <v>5168268</v>
      </c>
      <c r="E17" s="43">
        <v>2400</v>
      </c>
      <c r="F17" s="43">
        <v>0</v>
      </c>
      <c r="G17" s="43">
        <v>50008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5220676</v>
      </c>
      <c r="O17" s="44">
        <f t="shared" si="1"/>
        <v>134.05942017820917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SUM(D19:D21)</f>
        <v>1827487</v>
      </c>
      <c r="E18" s="29">
        <f t="shared" si="5"/>
        <v>0</v>
      </c>
      <c r="F18" s="29">
        <f t="shared" si="5"/>
        <v>0</v>
      </c>
      <c r="G18" s="29">
        <f t="shared" si="5"/>
        <v>1123171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2950658</v>
      </c>
      <c r="O18" s="41">
        <f t="shared" si="1"/>
        <v>75.768636211899448</v>
      </c>
      <c r="P18" s="10"/>
    </row>
    <row r="19" spans="1:119">
      <c r="A19" s="12"/>
      <c r="B19" s="42">
        <v>534</v>
      </c>
      <c r="C19" s="19" t="s">
        <v>55</v>
      </c>
      <c r="D19" s="43">
        <v>1168270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1168270</v>
      </c>
      <c r="O19" s="44">
        <f t="shared" si="1"/>
        <v>29.999486428883241</v>
      </c>
      <c r="P19" s="9"/>
    </row>
    <row r="20" spans="1:119">
      <c r="A20" s="12"/>
      <c r="B20" s="42">
        <v>538</v>
      </c>
      <c r="C20" s="19" t="s">
        <v>56</v>
      </c>
      <c r="D20" s="43">
        <v>0</v>
      </c>
      <c r="E20" s="43">
        <v>0</v>
      </c>
      <c r="F20" s="43">
        <v>0</v>
      </c>
      <c r="G20" s="43">
        <v>1071025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1071025</v>
      </c>
      <c r="O20" s="44">
        <f t="shared" si="1"/>
        <v>27.502375266415015</v>
      </c>
      <c r="P20" s="9"/>
    </row>
    <row r="21" spans="1:119">
      <c r="A21" s="12"/>
      <c r="B21" s="42">
        <v>539</v>
      </c>
      <c r="C21" s="19" t="s">
        <v>32</v>
      </c>
      <c r="D21" s="43">
        <v>659217</v>
      </c>
      <c r="E21" s="43">
        <v>0</v>
      </c>
      <c r="F21" s="43">
        <v>0</v>
      </c>
      <c r="G21" s="43">
        <v>52146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711363</v>
      </c>
      <c r="O21" s="44">
        <f t="shared" si="1"/>
        <v>18.266774516601185</v>
      </c>
      <c r="P21" s="9"/>
    </row>
    <row r="22" spans="1:119" ht="15.75">
      <c r="A22" s="26" t="s">
        <v>33</v>
      </c>
      <c r="B22" s="27"/>
      <c r="C22" s="28"/>
      <c r="D22" s="29">
        <f t="shared" ref="D22:M22" si="6">SUM(D23:D23)</f>
        <v>1493192</v>
      </c>
      <c r="E22" s="29">
        <f t="shared" si="6"/>
        <v>0</v>
      </c>
      <c r="F22" s="29">
        <f t="shared" si="6"/>
        <v>0</v>
      </c>
      <c r="G22" s="29">
        <f t="shared" si="6"/>
        <v>245424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1738616</v>
      </c>
      <c r="O22" s="41">
        <f t="shared" si="1"/>
        <v>44.645148036874403</v>
      </c>
      <c r="P22" s="10"/>
    </row>
    <row r="23" spans="1:119">
      <c r="A23" s="12"/>
      <c r="B23" s="42">
        <v>541</v>
      </c>
      <c r="C23" s="19" t="s">
        <v>57</v>
      </c>
      <c r="D23" s="43">
        <v>1493192</v>
      </c>
      <c r="E23" s="43">
        <v>0</v>
      </c>
      <c r="F23" s="43">
        <v>0</v>
      </c>
      <c r="G23" s="43">
        <v>245424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1738616</v>
      </c>
      <c r="O23" s="44">
        <f t="shared" si="1"/>
        <v>44.645148036874403</v>
      </c>
      <c r="P23" s="9"/>
    </row>
    <row r="24" spans="1:119" ht="15.75">
      <c r="A24" s="26" t="s">
        <v>35</v>
      </c>
      <c r="B24" s="27"/>
      <c r="C24" s="28"/>
      <c r="D24" s="29">
        <f t="shared" ref="D24:M24" si="7">SUM(D25:D25)</f>
        <v>1014304</v>
      </c>
      <c r="E24" s="29">
        <f t="shared" si="7"/>
        <v>504893</v>
      </c>
      <c r="F24" s="29">
        <f t="shared" si="7"/>
        <v>0</v>
      </c>
      <c r="G24" s="29">
        <f t="shared" si="7"/>
        <v>566864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2086061</v>
      </c>
      <c r="O24" s="41">
        <f t="shared" si="1"/>
        <v>53.567033870015152</v>
      </c>
      <c r="P24" s="9"/>
    </row>
    <row r="25" spans="1:119">
      <c r="A25" s="12"/>
      <c r="B25" s="42">
        <v>572</v>
      </c>
      <c r="C25" s="19" t="s">
        <v>58</v>
      </c>
      <c r="D25" s="43">
        <v>1014304</v>
      </c>
      <c r="E25" s="43">
        <v>504893</v>
      </c>
      <c r="F25" s="43">
        <v>0</v>
      </c>
      <c r="G25" s="43">
        <v>566864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2086061</v>
      </c>
      <c r="O25" s="44">
        <f t="shared" si="1"/>
        <v>53.567033870015152</v>
      </c>
      <c r="P25" s="9"/>
    </row>
    <row r="26" spans="1:119" ht="15.75">
      <c r="A26" s="26" t="s">
        <v>59</v>
      </c>
      <c r="B26" s="27"/>
      <c r="C26" s="28"/>
      <c r="D26" s="29">
        <f t="shared" ref="D26:M26" si="8">SUM(D27:D27)</f>
        <v>630000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630000</v>
      </c>
      <c r="O26" s="41">
        <f t="shared" si="1"/>
        <v>16.177490177952393</v>
      </c>
      <c r="P26" s="9"/>
    </row>
    <row r="27" spans="1:119" ht="15.75" thickBot="1">
      <c r="A27" s="12"/>
      <c r="B27" s="42">
        <v>581</v>
      </c>
      <c r="C27" s="19" t="s">
        <v>60</v>
      </c>
      <c r="D27" s="43">
        <v>630000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630000</v>
      </c>
      <c r="O27" s="44">
        <f t="shared" si="1"/>
        <v>16.177490177952393</v>
      </c>
      <c r="P27" s="9"/>
    </row>
    <row r="28" spans="1:119" ht="16.5" thickBot="1">
      <c r="A28" s="13" t="s">
        <v>10</v>
      </c>
      <c r="B28" s="21"/>
      <c r="C28" s="20"/>
      <c r="D28" s="14">
        <f>SUM(D5,D14,D18,D22,D24,D26)</f>
        <v>21653752</v>
      </c>
      <c r="E28" s="14">
        <f t="shared" ref="E28:M28" si="9">SUM(E5,E14,E18,E22,E24,E26)</f>
        <v>517966</v>
      </c>
      <c r="F28" s="14">
        <f t="shared" si="9"/>
        <v>403170</v>
      </c>
      <c r="G28" s="14">
        <f t="shared" si="9"/>
        <v>2462745</v>
      </c>
      <c r="H28" s="14">
        <f t="shared" si="9"/>
        <v>0</v>
      </c>
      <c r="I28" s="14">
        <f t="shared" si="9"/>
        <v>0</v>
      </c>
      <c r="J28" s="14">
        <f t="shared" si="9"/>
        <v>0</v>
      </c>
      <c r="K28" s="14">
        <f t="shared" si="9"/>
        <v>153141</v>
      </c>
      <c r="L28" s="14">
        <f t="shared" si="9"/>
        <v>0</v>
      </c>
      <c r="M28" s="14">
        <f t="shared" si="9"/>
        <v>0</v>
      </c>
      <c r="N28" s="14">
        <f t="shared" si="4"/>
        <v>25190774</v>
      </c>
      <c r="O28" s="35">
        <f t="shared" si="1"/>
        <v>646.8626967619341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65</v>
      </c>
      <c r="M30" s="90"/>
      <c r="N30" s="90"/>
      <c r="O30" s="39">
        <v>38943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43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2024-07-16T21:19:10Z</cp:lastPrinted>
  <dcterms:created xsi:type="dcterms:W3CDTF">2000-08-31T21:26:31Z</dcterms:created>
  <dcterms:modified xsi:type="dcterms:W3CDTF">2024-07-18T17:27:27Z</dcterms:modified>
</cp:coreProperties>
</file>