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30" documentId="11_5090187BF07B40EFED7E3E997AD49FE35CBAE9E9" xr6:coauthVersionLast="47" xr6:coauthVersionMax="47" xr10:uidLastSave="{4B1F21CB-525B-4F28-9FAC-DC93F98EE62E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'2007'!$A$1:$O$20</definedName>
    <definedName name="_xlnm.Print_Area" localSheetId="15">'2008'!$A$1:$O$17</definedName>
    <definedName name="_xlnm.Print_Area" localSheetId="14">'2009'!$A$1:$O$20</definedName>
    <definedName name="_xlnm.Print_Area" localSheetId="13">'2010'!$A$1:$O$19</definedName>
    <definedName name="_xlnm.Print_Area" localSheetId="12">'2011'!$A$1:$O$19</definedName>
    <definedName name="_xlnm.Print_Area" localSheetId="11">'2012'!$A$1:$O$20</definedName>
    <definedName name="_xlnm.Print_Area" localSheetId="10">'2013'!$A$1:$O$21</definedName>
    <definedName name="_xlnm.Print_Area" localSheetId="9">'2014'!$A$1:$O$21</definedName>
    <definedName name="_xlnm.Print_Area" localSheetId="8">'2015'!$A$1:$O$21</definedName>
    <definedName name="_xlnm.Print_Area" localSheetId="7">'2016'!$A$1:$O$21</definedName>
    <definedName name="_xlnm.Print_Area" localSheetId="6">'2017'!$A$1:$O$21</definedName>
    <definedName name="_xlnm.Print_Area" localSheetId="5">'2018'!$A$1:$O$21</definedName>
    <definedName name="_xlnm.Print_Area" localSheetId="4">'2019'!$A$1:$O$21</definedName>
    <definedName name="_xlnm.Print_Area" localSheetId="3">'2020'!$A$1:$O$21</definedName>
    <definedName name="_xlnm.Print_Area" localSheetId="2">'2021'!$A$1:$P$22</definedName>
    <definedName name="_xlnm.Print_Area" localSheetId="1">'2022'!$A$1:$P$22</definedName>
    <definedName name="_xlnm.Print_Area" localSheetId="0">'2023'!$A$1:$P$22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49" l="1"/>
  <c r="F18" i="49"/>
  <c r="G18" i="49"/>
  <c r="H18" i="49"/>
  <c r="I18" i="49"/>
  <c r="J18" i="49"/>
  <c r="K18" i="49"/>
  <c r="L18" i="49"/>
  <c r="M18" i="49"/>
  <c r="N18" i="49"/>
  <c r="D18" i="49"/>
  <c r="O17" i="49"/>
  <c r="P17" i="49" s="1"/>
  <c r="N16" i="49"/>
  <c r="M16" i="49"/>
  <c r="L16" i="49"/>
  <c r="K16" i="49"/>
  <c r="J16" i="49"/>
  <c r="I16" i="49"/>
  <c r="H16" i="49"/>
  <c r="G16" i="49"/>
  <c r="F16" i="49"/>
  <c r="E16" i="49"/>
  <c r="D16" i="49"/>
  <c r="O15" i="49"/>
  <c r="P15" i="49" s="1"/>
  <c r="O14" i="49"/>
  <c r="P14" i="49" s="1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O10" i="49"/>
  <c r="P10" i="49" s="1"/>
  <c r="O9" i="49"/>
  <c r="P9" i="49" s="1"/>
  <c r="N8" i="49"/>
  <c r="M8" i="49"/>
  <c r="L8" i="49"/>
  <c r="K8" i="49"/>
  <c r="J8" i="49"/>
  <c r="I8" i="49"/>
  <c r="H8" i="49"/>
  <c r="G8" i="49"/>
  <c r="F8" i="49"/>
  <c r="E8" i="49"/>
  <c r="D8" i="49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6" i="49" l="1"/>
  <c r="P16" i="49" s="1"/>
  <c r="O8" i="49"/>
  <c r="P8" i="49" s="1"/>
  <c r="O5" i="49"/>
  <c r="P5" i="49" s="1"/>
  <c r="O12" i="49"/>
  <c r="P12" i="49" s="1"/>
  <c r="O18" i="49" l="1"/>
  <c r="P18" i="49" s="1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O14" i="48"/>
  <c r="P14" i="48" s="1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O9" i="48"/>
  <c r="P9" i="48" s="1"/>
  <c r="N8" i="48"/>
  <c r="M8" i="48"/>
  <c r="L8" i="48"/>
  <c r="K8" i="48"/>
  <c r="J8" i="48"/>
  <c r="I8" i="48"/>
  <c r="H8" i="48"/>
  <c r="G8" i="48"/>
  <c r="F8" i="48"/>
  <c r="E8" i="48"/>
  <c r="D8" i="48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D18" i="48" s="1"/>
  <c r="J18" i="48" l="1"/>
  <c r="E18" i="48"/>
  <c r="L18" i="48"/>
  <c r="G18" i="48"/>
  <c r="H18" i="48"/>
  <c r="I18" i="48"/>
  <c r="N18" i="48"/>
  <c r="F18" i="48"/>
  <c r="K18" i="48"/>
  <c r="M18" i="48"/>
  <c r="O16" i="48"/>
  <c r="P16" i="48" s="1"/>
  <c r="O12" i="48"/>
  <c r="P12" i="48" s="1"/>
  <c r="O8" i="48"/>
  <c r="P8" i="48" s="1"/>
  <c r="O5" i="48"/>
  <c r="P5" i="48" s="1"/>
  <c r="D18" i="47"/>
  <c r="O17" i="47"/>
  <c r="P17" i="47"/>
  <c r="N16" i="47"/>
  <c r="M16" i="47"/>
  <c r="L16" i="47"/>
  <c r="K16" i="47"/>
  <c r="J16" i="47"/>
  <c r="I16" i="47"/>
  <c r="H16" i="47"/>
  <c r="G16" i="47"/>
  <c r="F16" i="47"/>
  <c r="E16" i="47"/>
  <c r="D16" i="47"/>
  <c r="O15" i="47"/>
  <c r="P15" i="47"/>
  <c r="O14" i="47"/>
  <c r="P14" i="47"/>
  <c r="O13" i="47"/>
  <c r="P13" i="47" s="1"/>
  <c r="N12" i="47"/>
  <c r="N18" i="47" s="1"/>
  <c r="M12" i="47"/>
  <c r="L12" i="47"/>
  <c r="K12" i="47"/>
  <c r="J12" i="47"/>
  <c r="I12" i="47"/>
  <c r="H12" i="47"/>
  <c r="G12" i="47"/>
  <c r="F12" i="47"/>
  <c r="E12" i="47"/>
  <c r="D12" i="47"/>
  <c r="O11" i="47"/>
  <c r="P11" i="47"/>
  <c r="O10" i="47"/>
  <c r="P10" i="47" s="1"/>
  <c r="O9" i="47"/>
  <c r="P9" i="47"/>
  <c r="N8" i="47"/>
  <c r="M8" i="47"/>
  <c r="L8" i="47"/>
  <c r="K8" i="47"/>
  <c r="J8" i="47"/>
  <c r="I8" i="47"/>
  <c r="H8" i="47"/>
  <c r="G8" i="47"/>
  <c r="F8" i="47"/>
  <c r="E8" i="47"/>
  <c r="D8" i="47"/>
  <c r="O7" i="47"/>
  <c r="P7" i="47" s="1"/>
  <c r="O6" i="47"/>
  <c r="P6" i="47"/>
  <c r="N5" i="47"/>
  <c r="M5" i="47"/>
  <c r="L5" i="47"/>
  <c r="K5" i="47"/>
  <c r="J5" i="47"/>
  <c r="I5" i="47"/>
  <c r="H5" i="47"/>
  <c r="G5" i="47"/>
  <c r="F5" i="47"/>
  <c r="E5" i="47"/>
  <c r="D5" i="47"/>
  <c r="D17" i="46"/>
  <c r="N16" i="46"/>
  <c r="O16" i="46"/>
  <c r="M15" i="46"/>
  <c r="L15" i="46"/>
  <c r="K15" i="46"/>
  <c r="J15" i="46"/>
  <c r="I15" i="46"/>
  <c r="H15" i="46"/>
  <c r="G15" i="46"/>
  <c r="F15" i="46"/>
  <c r="E15" i="46"/>
  <c r="D15" i="46"/>
  <c r="N14" i="46"/>
  <c r="O14" i="46"/>
  <c r="N13" i="46"/>
  <c r="O13" i="46" s="1"/>
  <c r="M12" i="46"/>
  <c r="L12" i="46"/>
  <c r="K12" i="46"/>
  <c r="J12" i="46"/>
  <c r="I12" i="46"/>
  <c r="H12" i="46"/>
  <c r="G12" i="46"/>
  <c r="F12" i="46"/>
  <c r="E12" i="46"/>
  <c r="D12" i="46"/>
  <c r="N11" i="46"/>
  <c r="O11" i="46" s="1"/>
  <c r="N10" i="46"/>
  <c r="O10" i="46" s="1"/>
  <c r="N9" i="46"/>
  <c r="O9" i="46" s="1"/>
  <c r="M8" i="46"/>
  <c r="L8" i="46"/>
  <c r="K8" i="46"/>
  <c r="J8" i="46"/>
  <c r="I8" i="46"/>
  <c r="H8" i="46"/>
  <c r="G8" i="46"/>
  <c r="F8" i="46"/>
  <c r="E8" i="46"/>
  <c r="D8" i="46"/>
  <c r="N7" i="46"/>
  <c r="O7" i="46" s="1"/>
  <c r="N6" i="46"/>
  <c r="O6" i="46" s="1"/>
  <c r="M5" i="46"/>
  <c r="L5" i="46"/>
  <c r="K5" i="46"/>
  <c r="J5" i="46"/>
  <c r="J17" i="46" s="1"/>
  <c r="I5" i="46"/>
  <c r="H5" i="46"/>
  <c r="G5" i="46"/>
  <c r="F5" i="46"/>
  <c r="E5" i="46"/>
  <c r="D5" i="46"/>
  <c r="N16" i="45"/>
  <c r="O16" i="45" s="1"/>
  <c r="M15" i="45"/>
  <c r="L15" i="45"/>
  <c r="K15" i="45"/>
  <c r="J15" i="45"/>
  <c r="I15" i="45"/>
  <c r="H15" i="45"/>
  <c r="G15" i="45"/>
  <c r="F15" i="45"/>
  <c r="E15" i="45"/>
  <c r="D15" i="45"/>
  <c r="N14" i="45"/>
  <c r="O14" i="45" s="1"/>
  <c r="N13" i="45"/>
  <c r="O13" i="45" s="1"/>
  <c r="M12" i="45"/>
  <c r="L12" i="45"/>
  <c r="K12" i="45"/>
  <c r="J12" i="45"/>
  <c r="I12" i="45"/>
  <c r="H12" i="45"/>
  <c r="G12" i="45"/>
  <c r="F12" i="45"/>
  <c r="E12" i="45"/>
  <c r="D12" i="45"/>
  <c r="N11" i="45"/>
  <c r="O11" i="45" s="1"/>
  <c r="N10" i="45"/>
  <c r="O10" i="45"/>
  <c r="N9" i="45"/>
  <c r="O9" i="45"/>
  <c r="M8" i="45"/>
  <c r="L8" i="45"/>
  <c r="K8" i="45"/>
  <c r="J8" i="45"/>
  <c r="I8" i="45"/>
  <c r="H8" i="45"/>
  <c r="G8" i="45"/>
  <c r="F8" i="45"/>
  <c r="E8" i="45"/>
  <c r="D8" i="45"/>
  <c r="N7" i="45"/>
  <c r="O7" i="45"/>
  <c r="N6" i="45"/>
  <c r="O6" i="45" s="1"/>
  <c r="M5" i="45"/>
  <c r="L5" i="45"/>
  <c r="K5" i="45"/>
  <c r="J5" i="45"/>
  <c r="I5" i="45"/>
  <c r="H5" i="45"/>
  <c r="H17" i="45" s="1"/>
  <c r="G5" i="45"/>
  <c r="G17" i="45" s="1"/>
  <c r="F5" i="45"/>
  <c r="F17" i="45" s="1"/>
  <c r="E5" i="45"/>
  <c r="D5" i="45"/>
  <c r="D17" i="45" s="1"/>
  <c r="D17" i="44"/>
  <c r="N16" i="44"/>
  <c r="O16" i="44" s="1"/>
  <c r="M15" i="44"/>
  <c r="L15" i="44"/>
  <c r="K15" i="44"/>
  <c r="J15" i="44"/>
  <c r="I15" i="44"/>
  <c r="H15" i="44"/>
  <c r="G15" i="44"/>
  <c r="F15" i="44"/>
  <c r="E15" i="44"/>
  <c r="D15" i="44"/>
  <c r="N14" i="44"/>
  <c r="O14" i="44"/>
  <c r="N13" i="44"/>
  <c r="O13" i="44" s="1"/>
  <c r="M12" i="44"/>
  <c r="L12" i="44"/>
  <c r="K12" i="44"/>
  <c r="J12" i="44"/>
  <c r="I12" i="44"/>
  <c r="H12" i="44"/>
  <c r="G12" i="44"/>
  <c r="F12" i="44"/>
  <c r="E12" i="44"/>
  <c r="D12" i="44"/>
  <c r="N11" i="44"/>
  <c r="O11" i="44" s="1"/>
  <c r="N10" i="44"/>
  <c r="O10" i="44" s="1"/>
  <c r="M9" i="44"/>
  <c r="L9" i="44"/>
  <c r="K9" i="44"/>
  <c r="J9" i="44"/>
  <c r="I9" i="44"/>
  <c r="H9" i="44"/>
  <c r="G9" i="44"/>
  <c r="F9" i="44"/>
  <c r="E9" i="44"/>
  <c r="E17" i="44" s="1"/>
  <c r="D9" i="44"/>
  <c r="N8" i="44"/>
  <c r="O8" i="44" s="1"/>
  <c r="N7" i="44"/>
  <c r="O7" i="44" s="1"/>
  <c r="N6" i="44"/>
  <c r="O6" i="44" s="1"/>
  <c r="M5" i="44"/>
  <c r="M17" i="44" s="1"/>
  <c r="L5" i="44"/>
  <c r="K5" i="44"/>
  <c r="J5" i="44"/>
  <c r="I5" i="44"/>
  <c r="H5" i="44"/>
  <c r="G5" i="44"/>
  <c r="F5" i="44"/>
  <c r="E5" i="44"/>
  <c r="D5" i="44"/>
  <c r="N16" i="43"/>
  <c r="O16" i="43" s="1"/>
  <c r="M15" i="43"/>
  <c r="L15" i="43"/>
  <c r="K15" i="43"/>
  <c r="J15" i="43"/>
  <c r="I15" i="43"/>
  <c r="H15" i="43"/>
  <c r="G15" i="43"/>
  <c r="F15" i="43"/>
  <c r="E15" i="43"/>
  <c r="D15" i="43"/>
  <c r="N14" i="43"/>
  <c r="O14" i="43" s="1"/>
  <c r="N13" i="43"/>
  <c r="O13" i="43" s="1"/>
  <c r="M12" i="43"/>
  <c r="L12" i="43"/>
  <c r="K12" i="43"/>
  <c r="J12" i="43"/>
  <c r="I12" i="43"/>
  <c r="H12" i="43"/>
  <c r="G12" i="43"/>
  <c r="F12" i="43"/>
  <c r="E12" i="43"/>
  <c r="D12" i="43"/>
  <c r="N11" i="43"/>
  <c r="O11" i="43" s="1"/>
  <c r="N10" i="43"/>
  <c r="O10" i="43"/>
  <c r="M9" i="43"/>
  <c r="L9" i="43"/>
  <c r="K9" i="43"/>
  <c r="K17" i="43" s="1"/>
  <c r="J9" i="43"/>
  <c r="I9" i="43"/>
  <c r="H9" i="43"/>
  <c r="G9" i="43"/>
  <c r="F9" i="43"/>
  <c r="E9" i="43"/>
  <c r="N9" i="43" s="1"/>
  <c r="O9" i="43" s="1"/>
  <c r="D9" i="43"/>
  <c r="N8" i="43"/>
  <c r="O8" i="43" s="1"/>
  <c r="N7" i="43"/>
  <c r="O7" i="43"/>
  <c r="N6" i="43"/>
  <c r="O6" i="43" s="1"/>
  <c r="M5" i="43"/>
  <c r="L5" i="43"/>
  <c r="K5" i="43"/>
  <c r="J5" i="43"/>
  <c r="I5" i="43"/>
  <c r="I17" i="43" s="1"/>
  <c r="H5" i="43"/>
  <c r="H17" i="43" s="1"/>
  <c r="G5" i="43"/>
  <c r="G17" i="43" s="1"/>
  <c r="F5" i="43"/>
  <c r="E5" i="43"/>
  <c r="D5" i="43"/>
  <c r="N16" i="42"/>
  <c r="O16" i="42" s="1"/>
  <c r="M15" i="42"/>
  <c r="L15" i="42"/>
  <c r="K15" i="42"/>
  <c r="J15" i="42"/>
  <c r="I15" i="42"/>
  <c r="H15" i="42"/>
  <c r="G15" i="42"/>
  <c r="F15" i="42"/>
  <c r="E15" i="42"/>
  <c r="D15" i="42"/>
  <c r="N14" i="42"/>
  <c r="O14" i="42"/>
  <c r="N13" i="42"/>
  <c r="O13" i="42" s="1"/>
  <c r="M12" i="42"/>
  <c r="L12" i="42"/>
  <c r="K12" i="42"/>
  <c r="J12" i="42"/>
  <c r="I12" i="42"/>
  <c r="H12" i="42"/>
  <c r="G12" i="42"/>
  <c r="F12" i="42"/>
  <c r="E12" i="42"/>
  <c r="D12" i="42"/>
  <c r="N11" i="42"/>
  <c r="O11" i="42" s="1"/>
  <c r="N10" i="42"/>
  <c r="O10" i="42" s="1"/>
  <c r="M9" i="42"/>
  <c r="L9" i="42"/>
  <c r="K9" i="42"/>
  <c r="J9" i="42"/>
  <c r="I9" i="42"/>
  <c r="H9" i="42"/>
  <c r="G9" i="42"/>
  <c r="F9" i="42"/>
  <c r="E9" i="42"/>
  <c r="E17" i="42" s="1"/>
  <c r="D9" i="42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16" i="41"/>
  <c r="O16" i="41" s="1"/>
  <c r="M15" i="41"/>
  <c r="L15" i="41"/>
  <c r="K15" i="41"/>
  <c r="J15" i="41"/>
  <c r="I15" i="41"/>
  <c r="H15" i="41"/>
  <c r="G15" i="41"/>
  <c r="F15" i="41"/>
  <c r="E15" i="41"/>
  <c r="D15" i="41"/>
  <c r="N14" i="41"/>
  <c r="O14" i="41" s="1"/>
  <c r="N13" i="41"/>
  <c r="O13" i="41" s="1"/>
  <c r="M12" i="41"/>
  <c r="L12" i="41"/>
  <c r="K12" i="41"/>
  <c r="J12" i="41"/>
  <c r="I12" i="41"/>
  <c r="H12" i="41"/>
  <c r="G12" i="41"/>
  <c r="F12" i="41"/>
  <c r="E12" i="41"/>
  <c r="D12" i="41"/>
  <c r="N11" i="41"/>
  <c r="O11" i="41" s="1"/>
  <c r="N10" i="41"/>
  <c r="O10" i="41"/>
  <c r="M9" i="41"/>
  <c r="L9" i="41"/>
  <c r="K9" i="41"/>
  <c r="J9" i="41"/>
  <c r="I9" i="41"/>
  <c r="H9" i="41"/>
  <c r="G9" i="41"/>
  <c r="F9" i="41"/>
  <c r="E9" i="41"/>
  <c r="D9" i="41"/>
  <c r="N8" i="41"/>
  <c r="O8" i="41"/>
  <c r="N7" i="41"/>
  <c r="O7" i="41"/>
  <c r="N6" i="41"/>
  <c r="O6" i="41" s="1"/>
  <c r="M5" i="41"/>
  <c r="L5" i="41"/>
  <c r="K5" i="41"/>
  <c r="J5" i="41"/>
  <c r="I5" i="41"/>
  <c r="I17" i="41" s="1"/>
  <c r="H5" i="41"/>
  <c r="H17" i="41" s="1"/>
  <c r="G5" i="41"/>
  <c r="F5" i="41"/>
  <c r="E5" i="41"/>
  <c r="D5" i="41"/>
  <c r="N15" i="40"/>
  <c r="O15" i="40" s="1"/>
  <c r="M14" i="40"/>
  <c r="L14" i="40"/>
  <c r="K14" i="40"/>
  <c r="J14" i="40"/>
  <c r="I14" i="40"/>
  <c r="H14" i="40"/>
  <c r="G14" i="40"/>
  <c r="F14" i="40"/>
  <c r="E14" i="40"/>
  <c r="D14" i="40"/>
  <c r="N13" i="40"/>
  <c r="O13" i="40" s="1"/>
  <c r="N12" i="40"/>
  <c r="O12" i="40" s="1"/>
  <c r="M11" i="40"/>
  <c r="L11" i="40"/>
  <c r="K11" i="40"/>
  <c r="J11" i="40"/>
  <c r="I11" i="40"/>
  <c r="H11" i="40"/>
  <c r="G11" i="40"/>
  <c r="F11" i="40"/>
  <c r="E11" i="40"/>
  <c r="D11" i="40"/>
  <c r="N10" i="40"/>
  <c r="O10" i="40" s="1"/>
  <c r="N9" i="40"/>
  <c r="O9" i="40"/>
  <c r="M8" i="40"/>
  <c r="L8" i="40"/>
  <c r="K8" i="40"/>
  <c r="J8" i="40"/>
  <c r="J16" i="40" s="1"/>
  <c r="I8" i="40"/>
  <c r="H8" i="40"/>
  <c r="G8" i="40"/>
  <c r="F8" i="40"/>
  <c r="E8" i="40"/>
  <c r="D8" i="40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D5" i="40"/>
  <c r="N16" i="39"/>
  <c r="O16" i="39" s="1"/>
  <c r="M15" i="39"/>
  <c r="L15" i="39"/>
  <c r="K15" i="39"/>
  <c r="J15" i="39"/>
  <c r="N15" i="39" s="1"/>
  <c r="O15" i="39" s="1"/>
  <c r="I15" i="39"/>
  <c r="H15" i="39"/>
  <c r="G15" i="39"/>
  <c r="F15" i="39"/>
  <c r="E15" i="39"/>
  <c r="D15" i="39"/>
  <c r="N14" i="39"/>
  <c r="O14" i="39"/>
  <c r="N13" i="39"/>
  <c r="O13" i="39"/>
  <c r="M12" i="39"/>
  <c r="L12" i="39"/>
  <c r="K12" i="39"/>
  <c r="J12" i="39"/>
  <c r="I12" i="39"/>
  <c r="H12" i="39"/>
  <c r="G12" i="39"/>
  <c r="F12" i="39"/>
  <c r="E12" i="39"/>
  <c r="D12" i="39"/>
  <c r="N11" i="39"/>
  <c r="O11" i="39" s="1"/>
  <c r="N10" i="39"/>
  <c r="O10" i="39" s="1"/>
  <c r="M9" i="39"/>
  <c r="L9" i="39"/>
  <c r="K9" i="39"/>
  <c r="J9" i="39"/>
  <c r="I9" i="39"/>
  <c r="H9" i="39"/>
  <c r="G9" i="39"/>
  <c r="F9" i="39"/>
  <c r="E9" i="39"/>
  <c r="D9" i="39"/>
  <c r="N8" i="39"/>
  <c r="O8" i="39"/>
  <c r="N7" i="39"/>
  <c r="O7" i="39"/>
  <c r="N6" i="39"/>
  <c r="O6" i="39" s="1"/>
  <c r="M5" i="39"/>
  <c r="M17" i="39" s="1"/>
  <c r="L5" i="39"/>
  <c r="L17" i="39" s="1"/>
  <c r="K5" i="39"/>
  <c r="J5" i="39"/>
  <c r="I5" i="39"/>
  <c r="H5" i="39"/>
  <c r="G5" i="39"/>
  <c r="G17" i="39" s="1"/>
  <c r="F5" i="39"/>
  <c r="E5" i="39"/>
  <c r="D5" i="39"/>
  <c r="N16" i="38"/>
  <c r="O16" i="38"/>
  <c r="M15" i="38"/>
  <c r="L15" i="38"/>
  <c r="K15" i="38"/>
  <c r="J15" i="38"/>
  <c r="I15" i="38"/>
  <c r="H15" i="38"/>
  <c r="G15" i="38"/>
  <c r="F15" i="38"/>
  <c r="E15" i="38"/>
  <c r="N15" i="38" s="1"/>
  <c r="O15" i="38" s="1"/>
  <c r="D15" i="38"/>
  <c r="N14" i="38"/>
  <c r="O14" i="38"/>
  <c r="N13" i="38"/>
  <c r="O13" i="38" s="1"/>
  <c r="M12" i="38"/>
  <c r="L12" i="38"/>
  <c r="K12" i="38"/>
  <c r="J12" i="38"/>
  <c r="I12" i="38"/>
  <c r="H12" i="38"/>
  <c r="G12" i="38"/>
  <c r="F12" i="38"/>
  <c r="E12" i="38"/>
  <c r="D12" i="38"/>
  <c r="N11" i="38"/>
  <c r="O11" i="38" s="1"/>
  <c r="N10" i="38"/>
  <c r="O10" i="38" s="1"/>
  <c r="M9" i="38"/>
  <c r="L9" i="38"/>
  <c r="K9" i="38"/>
  <c r="J9" i="38"/>
  <c r="I9" i="38"/>
  <c r="H9" i="38"/>
  <c r="G9" i="38"/>
  <c r="F9" i="38"/>
  <c r="E9" i="38"/>
  <c r="D9" i="38"/>
  <c r="N8" i="38"/>
  <c r="O8" i="38" s="1"/>
  <c r="N7" i="38"/>
  <c r="O7" i="38"/>
  <c r="N6" i="38"/>
  <c r="O6" i="38"/>
  <c r="M5" i="38"/>
  <c r="L5" i="38"/>
  <c r="K5" i="38"/>
  <c r="K17" i="38" s="1"/>
  <c r="J5" i="38"/>
  <c r="J17" i="38" s="1"/>
  <c r="I5" i="38"/>
  <c r="I17" i="38"/>
  <c r="H5" i="38"/>
  <c r="H17" i="38" s="1"/>
  <c r="G5" i="38"/>
  <c r="F5" i="38"/>
  <c r="E5" i="38"/>
  <c r="D5" i="38"/>
  <c r="N12" i="37"/>
  <c r="O12" i="37"/>
  <c r="N11" i="37"/>
  <c r="O11" i="37"/>
  <c r="M10" i="37"/>
  <c r="L10" i="37"/>
  <c r="K10" i="37"/>
  <c r="J10" i="37"/>
  <c r="I10" i="37"/>
  <c r="H10" i="37"/>
  <c r="G10" i="37"/>
  <c r="F10" i="37"/>
  <c r="F13" i="37" s="1"/>
  <c r="E10" i="37"/>
  <c r="D10" i="37"/>
  <c r="N10" i="37" s="1"/>
  <c r="O10" i="37" s="1"/>
  <c r="N9" i="37"/>
  <c r="O9" i="37" s="1"/>
  <c r="N8" i="37"/>
  <c r="O8" i="37" s="1"/>
  <c r="M7" i="37"/>
  <c r="L7" i="37"/>
  <c r="K7" i="37"/>
  <c r="J7" i="37"/>
  <c r="I7" i="37"/>
  <c r="H7" i="37"/>
  <c r="G7" i="37"/>
  <c r="F7" i="37"/>
  <c r="E7" i="37"/>
  <c r="D7" i="37"/>
  <c r="N6" i="37"/>
  <c r="O6" i="37" s="1"/>
  <c r="M5" i="37"/>
  <c r="M13" i="37" s="1"/>
  <c r="L5" i="37"/>
  <c r="L13" i="37"/>
  <c r="K5" i="37"/>
  <c r="J5" i="37"/>
  <c r="J13" i="37" s="1"/>
  <c r="I5" i="37"/>
  <c r="I13" i="37" s="1"/>
  <c r="H5" i="37"/>
  <c r="G5" i="37"/>
  <c r="F5" i="37"/>
  <c r="E5" i="37"/>
  <c r="D5" i="37"/>
  <c r="N15" i="36"/>
  <c r="O15" i="36" s="1"/>
  <c r="M14" i="36"/>
  <c r="L14" i="36"/>
  <c r="K14" i="36"/>
  <c r="J14" i="36"/>
  <c r="I14" i="36"/>
  <c r="H14" i="36"/>
  <c r="G14" i="36"/>
  <c r="F14" i="36"/>
  <c r="E14" i="36"/>
  <c r="D14" i="36"/>
  <c r="N13" i="36"/>
  <c r="O13" i="36" s="1"/>
  <c r="N12" i="36"/>
  <c r="O12" i="36" s="1"/>
  <c r="M11" i="36"/>
  <c r="L11" i="36"/>
  <c r="K11" i="36"/>
  <c r="J11" i="36"/>
  <c r="I11" i="36"/>
  <c r="H11" i="36"/>
  <c r="G11" i="36"/>
  <c r="F11" i="36"/>
  <c r="E11" i="36"/>
  <c r="D11" i="36"/>
  <c r="N10" i="36"/>
  <c r="O10" i="36"/>
  <c r="N9" i="36"/>
  <c r="O9" i="36"/>
  <c r="M8" i="36"/>
  <c r="L8" i="36"/>
  <c r="K8" i="36"/>
  <c r="K16" i="36" s="1"/>
  <c r="J8" i="36"/>
  <c r="J16" i="36" s="1"/>
  <c r="I8" i="36"/>
  <c r="H8" i="36"/>
  <c r="G8" i="36"/>
  <c r="G16" i="36" s="1"/>
  <c r="F8" i="36"/>
  <c r="E8" i="36"/>
  <c r="E16" i="36" s="1"/>
  <c r="D8" i="36"/>
  <c r="N7" i="36"/>
  <c r="O7" i="36" s="1"/>
  <c r="N6" i="36"/>
  <c r="O6" i="36" s="1"/>
  <c r="M5" i="36"/>
  <c r="L5" i="36"/>
  <c r="K5" i="36"/>
  <c r="J5" i="36"/>
  <c r="I5" i="36"/>
  <c r="H5" i="36"/>
  <c r="G5" i="36"/>
  <c r="F5" i="36"/>
  <c r="E5" i="36"/>
  <c r="D5" i="36"/>
  <c r="N14" i="35"/>
  <c r="O14" i="35" s="1"/>
  <c r="M13" i="35"/>
  <c r="L13" i="35"/>
  <c r="K13" i="35"/>
  <c r="J13" i="35"/>
  <c r="I13" i="35"/>
  <c r="H13" i="35"/>
  <c r="G13" i="35"/>
  <c r="F13" i="35"/>
  <c r="E13" i="35"/>
  <c r="D13" i="35"/>
  <c r="N12" i="35"/>
  <c r="O12" i="35" s="1"/>
  <c r="N11" i="35"/>
  <c r="O11" i="35" s="1"/>
  <c r="M10" i="35"/>
  <c r="L10" i="35"/>
  <c r="K10" i="35"/>
  <c r="J10" i="35"/>
  <c r="I10" i="35"/>
  <c r="H10" i="35"/>
  <c r="G10" i="35"/>
  <c r="F10" i="35"/>
  <c r="E10" i="35"/>
  <c r="D10" i="35"/>
  <c r="N9" i="35"/>
  <c r="O9" i="35" s="1"/>
  <c r="N8" i="35"/>
  <c r="O8" i="35" s="1"/>
  <c r="M7" i="35"/>
  <c r="L7" i="35"/>
  <c r="K7" i="35"/>
  <c r="J7" i="35"/>
  <c r="I7" i="35"/>
  <c r="H7" i="35"/>
  <c r="G7" i="35"/>
  <c r="F7" i="35"/>
  <c r="F15" i="35" s="1"/>
  <c r="E7" i="35"/>
  <c r="D7" i="35"/>
  <c r="N7" i="35" s="1"/>
  <c r="O7" i="35" s="1"/>
  <c r="N6" i="35"/>
  <c r="O6" i="35" s="1"/>
  <c r="M5" i="35"/>
  <c r="L5" i="35"/>
  <c r="K5" i="35"/>
  <c r="J5" i="35"/>
  <c r="J15" i="35"/>
  <c r="I5" i="35"/>
  <c r="H5" i="35"/>
  <c r="G5" i="35"/>
  <c r="F5" i="35"/>
  <c r="E5" i="35"/>
  <c r="E15" i="35" s="1"/>
  <c r="D5" i="35"/>
  <c r="N14" i="34"/>
  <c r="O14" i="34"/>
  <c r="M13" i="34"/>
  <c r="L13" i="34"/>
  <c r="K13" i="34"/>
  <c r="J13" i="34"/>
  <c r="I13" i="34"/>
  <c r="H13" i="34"/>
  <c r="G13" i="34"/>
  <c r="F13" i="34"/>
  <c r="E13" i="34"/>
  <c r="D13" i="34"/>
  <c r="N12" i="34"/>
  <c r="O12" i="34" s="1"/>
  <c r="N11" i="34"/>
  <c r="O11" i="34" s="1"/>
  <c r="M10" i="34"/>
  <c r="L10" i="34"/>
  <c r="K10" i="34"/>
  <c r="J10" i="34"/>
  <c r="I10" i="34"/>
  <c r="H10" i="34"/>
  <c r="G10" i="34"/>
  <c r="F10" i="34"/>
  <c r="E10" i="34"/>
  <c r="D10" i="34"/>
  <c r="N10" i="34" s="1"/>
  <c r="O10" i="34" s="1"/>
  <c r="N9" i="34"/>
  <c r="O9" i="34"/>
  <c r="N8" i="34"/>
  <c r="O8" i="34"/>
  <c r="M7" i="34"/>
  <c r="L7" i="34"/>
  <c r="K7" i="34"/>
  <c r="J7" i="34"/>
  <c r="J15" i="34" s="1"/>
  <c r="I7" i="34"/>
  <c r="H7" i="34"/>
  <c r="G7" i="34"/>
  <c r="F7" i="34"/>
  <c r="E7" i="34"/>
  <c r="D7" i="34"/>
  <c r="N6" i="34"/>
  <c r="O6" i="34" s="1"/>
  <c r="M5" i="34"/>
  <c r="L5" i="34"/>
  <c r="K5" i="34"/>
  <c r="J5" i="34"/>
  <c r="I5" i="34"/>
  <c r="H5" i="34"/>
  <c r="H15" i="34"/>
  <c r="G5" i="34"/>
  <c r="G15" i="34" s="1"/>
  <c r="F5" i="34"/>
  <c r="E5" i="34"/>
  <c r="E15" i="34" s="1"/>
  <c r="D5" i="34"/>
  <c r="D15" i="34" s="1"/>
  <c r="E14" i="33"/>
  <c r="F14" i="33"/>
  <c r="G14" i="33"/>
  <c r="H14" i="33"/>
  <c r="I14" i="33"/>
  <c r="J14" i="33"/>
  <c r="K14" i="33"/>
  <c r="L14" i="33"/>
  <c r="M14" i="33"/>
  <c r="D14" i="33"/>
  <c r="E10" i="33"/>
  <c r="F10" i="33"/>
  <c r="G10" i="33"/>
  <c r="G16" i="33" s="1"/>
  <c r="H10" i="33"/>
  <c r="H16" i="33" s="1"/>
  <c r="I10" i="33"/>
  <c r="J10" i="33"/>
  <c r="K10" i="33"/>
  <c r="L10" i="33"/>
  <c r="M10" i="33"/>
  <c r="E7" i="33"/>
  <c r="F7" i="33"/>
  <c r="F16" i="33" s="1"/>
  <c r="G7" i="33"/>
  <c r="H7" i="33"/>
  <c r="I7" i="33"/>
  <c r="J7" i="33"/>
  <c r="K7" i="33"/>
  <c r="L7" i="33"/>
  <c r="M7" i="33"/>
  <c r="E5" i="33"/>
  <c r="F5" i="33"/>
  <c r="G5" i="33"/>
  <c r="H5" i="33"/>
  <c r="I5" i="33"/>
  <c r="I16" i="33"/>
  <c r="J5" i="33"/>
  <c r="K5" i="33"/>
  <c r="L5" i="33"/>
  <c r="M5" i="33"/>
  <c r="D10" i="33"/>
  <c r="N10" i="33" s="1"/>
  <c r="O10" i="33" s="1"/>
  <c r="D7" i="33"/>
  <c r="D5" i="33"/>
  <c r="N15" i="33"/>
  <c r="O15" i="33" s="1"/>
  <c r="N9" i="33"/>
  <c r="O9" i="33" s="1"/>
  <c r="N6" i="33"/>
  <c r="O6" i="33" s="1"/>
  <c r="N11" i="33"/>
  <c r="O11" i="33"/>
  <c r="N12" i="33"/>
  <c r="O12" i="33" s="1"/>
  <c r="N13" i="33"/>
  <c r="O13" i="33"/>
  <c r="N8" i="33"/>
  <c r="O8" i="33"/>
  <c r="N5" i="40"/>
  <c r="O5" i="40"/>
  <c r="F17" i="39"/>
  <c r="D16" i="40"/>
  <c r="G17" i="41" l="1"/>
  <c r="N5" i="43"/>
  <c r="O5" i="43" s="1"/>
  <c r="D13" i="37"/>
  <c r="K15" i="35"/>
  <c r="L15" i="35"/>
  <c r="L17" i="38"/>
  <c r="I15" i="35"/>
  <c r="M17" i="38"/>
  <c r="N15" i="45"/>
  <c r="O15" i="45" s="1"/>
  <c r="K15" i="34"/>
  <c r="H16" i="40"/>
  <c r="K17" i="42"/>
  <c r="N15" i="44"/>
  <c r="O15" i="44" s="1"/>
  <c r="K17" i="45"/>
  <c r="I16" i="36"/>
  <c r="I18" i="47"/>
  <c r="M15" i="34"/>
  <c r="D17" i="39"/>
  <c r="I16" i="40"/>
  <c r="N16" i="40" s="1"/>
  <c r="O16" i="40" s="1"/>
  <c r="J17" i="41"/>
  <c r="F17" i="42"/>
  <c r="K17" i="44"/>
  <c r="M17" i="45"/>
  <c r="J18" i="47"/>
  <c r="N5" i="46"/>
  <c r="O5" i="46" s="1"/>
  <c r="N15" i="41"/>
  <c r="O15" i="41" s="1"/>
  <c r="M15" i="35"/>
  <c r="N14" i="36"/>
  <c r="O14" i="36" s="1"/>
  <c r="E16" i="40"/>
  <c r="M17" i="41"/>
  <c r="N9" i="42"/>
  <c r="O9" i="42" s="1"/>
  <c r="I15" i="34"/>
  <c r="F16" i="36"/>
  <c r="D17" i="42"/>
  <c r="N9" i="44"/>
  <c r="O9" i="44" s="1"/>
  <c r="H16" i="36"/>
  <c r="N7" i="37"/>
  <c r="O7" i="37" s="1"/>
  <c r="L17" i="45"/>
  <c r="E16" i="33"/>
  <c r="N16" i="33" s="1"/>
  <c r="O16" i="33" s="1"/>
  <c r="H13" i="37"/>
  <c r="E17" i="39"/>
  <c r="N9" i="39"/>
  <c r="O9" i="39" s="1"/>
  <c r="G17" i="42"/>
  <c r="N8" i="46"/>
  <c r="O8" i="46" s="1"/>
  <c r="N15" i="46"/>
  <c r="O15" i="46" s="1"/>
  <c r="K18" i="47"/>
  <c r="O16" i="47"/>
  <c r="P16" i="47" s="1"/>
  <c r="M17" i="46"/>
  <c r="I17" i="45"/>
  <c r="N9" i="38"/>
  <c r="O9" i="38" s="1"/>
  <c r="K16" i="40"/>
  <c r="E17" i="41"/>
  <c r="N12" i="41"/>
  <c r="O12" i="41" s="1"/>
  <c r="H17" i="42"/>
  <c r="J17" i="43"/>
  <c r="F17" i="44"/>
  <c r="K17" i="46"/>
  <c r="E17" i="46"/>
  <c r="N17" i="46" s="1"/>
  <c r="O17" i="46" s="1"/>
  <c r="N13" i="35"/>
  <c r="O13" i="35" s="1"/>
  <c r="L16" i="40"/>
  <c r="I17" i="42"/>
  <c r="G17" i="44"/>
  <c r="M18" i="47"/>
  <c r="N12" i="42"/>
  <c r="O12" i="42" s="1"/>
  <c r="I17" i="44"/>
  <c r="E17" i="45"/>
  <c r="J17" i="45"/>
  <c r="F17" i="46"/>
  <c r="E18" i="47"/>
  <c r="O12" i="47"/>
  <c r="P12" i="47" s="1"/>
  <c r="N13" i="34"/>
  <c r="O13" i="34" s="1"/>
  <c r="L17" i="41"/>
  <c r="F18" i="47"/>
  <c r="N5" i="35"/>
  <c r="O5" i="35" s="1"/>
  <c r="K13" i="37"/>
  <c r="N12" i="43"/>
  <c r="O12" i="43" s="1"/>
  <c r="H17" i="44"/>
  <c r="N8" i="45"/>
  <c r="O8" i="45" s="1"/>
  <c r="L15" i="34"/>
  <c r="N15" i="34" s="1"/>
  <c r="O15" i="34" s="1"/>
  <c r="M16" i="36"/>
  <c r="N16" i="36" s="1"/>
  <c r="O16" i="36" s="1"/>
  <c r="E17" i="38"/>
  <c r="E13" i="37"/>
  <c r="F17" i="38"/>
  <c r="I17" i="39"/>
  <c r="N11" i="40"/>
  <c r="O11" i="40" s="1"/>
  <c r="D17" i="41"/>
  <c r="N5" i="42"/>
  <c r="O5" i="42" s="1"/>
  <c r="J17" i="44"/>
  <c r="G17" i="46"/>
  <c r="N12" i="46"/>
  <c r="O12" i="46" s="1"/>
  <c r="F15" i="34"/>
  <c r="L17" i="43"/>
  <c r="J17" i="42"/>
  <c r="J16" i="33"/>
  <c r="N12" i="44"/>
  <c r="O12" i="44" s="1"/>
  <c r="N12" i="45"/>
  <c r="O12" i="45" s="1"/>
  <c r="H17" i="46"/>
  <c r="L16" i="33"/>
  <c r="N7" i="34"/>
  <c r="O7" i="34" s="1"/>
  <c r="H17" i="39"/>
  <c r="N17" i="39" s="1"/>
  <c r="O17" i="39" s="1"/>
  <c r="K16" i="33"/>
  <c r="N15" i="43"/>
  <c r="O15" i="43" s="1"/>
  <c r="N5" i="36"/>
  <c r="O5" i="36" s="1"/>
  <c r="N12" i="38"/>
  <c r="O12" i="38" s="1"/>
  <c r="L18" i="47"/>
  <c r="G16" i="40"/>
  <c r="N14" i="40"/>
  <c r="O14" i="40" s="1"/>
  <c r="M17" i="43"/>
  <c r="G18" i="47"/>
  <c r="M16" i="33"/>
  <c r="L16" i="36"/>
  <c r="N5" i="38"/>
  <c r="O5" i="38" s="1"/>
  <c r="M16" i="40"/>
  <c r="E17" i="43"/>
  <c r="N14" i="33"/>
  <c r="O14" i="33" s="1"/>
  <c r="G15" i="35"/>
  <c r="N11" i="36"/>
  <c r="O11" i="36" s="1"/>
  <c r="G17" i="38"/>
  <c r="J17" i="39"/>
  <c r="M17" i="42"/>
  <c r="N9" i="41"/>
  <c r="O9" i="41" s="1"/>
  <c r="D16" i="33"/>
  <c r="N7" i="33"/>
  <c r="O7" i="33" s="1"/>
  <c r="H15" i="35"/>
  <c r="D16" i="36"/>
  <c r="G13" i="37"/>
  <c r="N13" i="37" s="1"/>
  <c r="O13" i="37" s="1"/>
  <c r="K17" i="39"/>
  <c r="N5" i="41"/>
  <c r="O5" i="41" s="1"/>
  <c r="K17" i="41"/>
  <c r="D17" i="43"/>
  <c r="N5" i="44"/>
  <c r="O5" i="44" s="1"/>
  <c r="I17" i="46"/>
  <c r="O8" i="47"/>
  <c r="P8" i="47" s="1"/>
  <c r="H18" i="47"/>
  <c r="O18" i="47" s="1"/>
  <c r="P18" i="47" s="1"/>
  <c r="O18" i="48"/>
  <c r="P18" i="48" s="1"/>
  <c r="N17" i="45"/>
  <c r="O17" i="45" s="1"/>
  <c r="N5" i="37"/>
  <c r="O5" i="37" s="1"/>
  <c r="N12" i="39"/>
  <c r="O12" i="39" s="1"/>
  <c r="N5" i="45"/>
  <c r="O5" i="45" s="1"/>
  <c r="N15" i="42"/>
  <c r="O15" i="42" s="1"/>
  <c r="N5" i="39"/>
  <c r="O5" i="39" s="1"/>
  <c r="D15" i="35"/>
  <c r="N8" i="36"/>
  <c r="O8" i="36" s="1"/>
  <c r="D17" i="38"/>
  <c r="F17" i="41"/>
  <c r="L17" i="42"/>
  <c r="F17" i="43"/>
  <c r="N17" i="43" s="1"/>
  <c r="O17" i="43" s="1"/>
  <c r="L17" i="44"/>
  <c r="L17" i="46"/>
  <c r="F16" i="40"/>
  <c r="O5" i="47"/>
  <c r="P5" i="47" s="1"/>
  <c r="N5" i="33"/>
  <c r="O5" i="33" s="1"/>
  <c r="N10" i="35"/>
  <c r="O10" i="35" s="1"/>
  <c r="N5" i="34"/>
  <c r="O5" i="34" s="1"/>
  <c r="N17" i="44" l="1"/>
  <c r="O17" i="44" s="1"/>
  <c r="N17" i="38"/>
  <c r="O17" i="38" s="1"/>
  <c r="N17" i="42"/>
  <c r="O17" i="42" s="1"/>
  <c r="N17" i="41"/>
  <c r="O17" i="41" s="1"/>
  <c r="N15" i="35"/>
  <c r="O15" i="35" s="1"/>
</calcChain>
</file>

<file path=xl/sharedStrings.xml><?xml version="1.0" encoding="utf-8"?>
<sst xmlns="http://schemas.openxmlformats.org/spreadsheetml/2006/main" count="556" uniqueCount="80">
  <si>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</si>
  <si>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</si>
  <si>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</si>
  <si>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</si>
  <si>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</si>
  <si>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</si>
  <si>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</si>
  <si>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</si>
  <si>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</si>
  <si>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</si>
  <si>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</si>
  <si>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</si>
  <si>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</si>
  <si>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</si>
  <si>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</si>
  <si>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</si>
  <si>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</si>
  <si>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</si>
  <si>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</si>
  <si>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Executive</t>
  </si>
  <si>
    <t>Public Safety</t>
  </si>
  <si>
    <t>Law Enforcement</t>
  </si>
  <si>
    <t>Fire Control</t>
  </si>
  <si>
    <t>Physical Environment</t>
  </si>
  <si>
    <t>Sewer / Wastewater Services</t>
  </si>
  <si>
    <t>Water-Sewer Combination Services</t>
  </si>
  <si>
    <t>Other Physical Environment</t>
  </si>
  <si>
    <t>Inter-Fund Group Transfers Out</t>
  </si>
  <si>
    <t>Other Uses and Non-Operating</t>
  </si>
  <si>
    <t>2009 Municipal Population:</t>
  </si>
  <si>
    <t>Golf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</si>
  <si>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</si>
  <si>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</si>
  <si>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</si>
  <si>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</si>
  <si>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</si>
  <si>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</si>
  <si>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Financial and Administrative</t>
  </si>
  <si>
    <t>2012 Municipal Population:</t>
  </si>
  <si>
    <t>Local Fiscal Year Ended September 30, 2008</t>
  </si>
  <si>
    <t>Other Public Safety</t>
  </si>
  <si>
    <t>2008 Municipal Population:</t>
  </si>
  <si>
    <t>Local Fiscal Year Ended September 30, 2013</t>
  </si>
  <si>
    <t>Legislative</t>
  </si>
  <si>
    <t>Other General Government Services</t>
  </si>
  <si>
    <t>2013 Municipal Population:</t>
  </si>
  <si>
    <t>Local Fiscal Year Ended September 30, 2014</t>
  </si>
  <si>
    <t>Comprehensive Planning</t>
  </si>
  <si>
    <t>Other General Government</t>
  </si>
  <si>
    <t>Water / Sewer Services</t>
  </si>
  <si>
    <t>Other Uses</t>
  </si>
  <si>
    <t>Interfund Transfers Out</t>
  </si>
  <si>
    <t>2014 Municipal Population:</t>
  </si>
  <si>
    <t>Local Fiscal Year Ended September 30, 2007</t>
  </si>
  <si>
    <t>Debt Service Payments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</si>
  <si>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</si>
  <si>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</si>
  <si>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</si>
  <si>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</si>
  <si>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</si>
  <si>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</si>
  <si>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</si>
  <si>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</si>
  <si>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</si>
  <si>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</si>
  <si>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Protective Inspections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</si>
  <si>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</si>
  <si>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</si>
  <si>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</si>
  <si>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</si>
  <si>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</si>
  <si>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</si>
  <si>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</si>
  <si>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Electric Utility Services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</si>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</sst>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37" fontId="4" fillId="0" borderId="18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>
      <alignment vertical="center"/>
    </xf>
    <xf numFmtId="0" fontId="4" fillId="0" borderId="22" xfId="0" applyFont="1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37" fontId="4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98A84-F286-4A30-BEFE-F590F507B0FF}">
  <sheetPr>
    <pageSetUpPr fitToPage="1"/>
  </sheetPr>
  <dimension ref="A1:ED22"/>
  <sheetViews>
    <sheetView tabSelected="1" workbookViewId="0">
      <selection sqref="A1:P1"/>
    </sheetView>
  </sheetViews>
  <sheetFormatPr defaultColWidth="9.77734375" defaultRowHeight="15"/>
  <cols>
    <col min="1" max="1" width="1.77734375" style="163" customWidth="1"/>
    <col min="2" max="2" width="6.77734375" style="163" customWidth="1"/>
    <col min="3" max="3" width="55.77734375" style="163" customWidth="1"/>
    <col min="4" max="5" width="16.77734375" style="194" customWidth="1"/>
    <col min="6" max="7" width="15.77734375" style="194" customWidth="1"/>
    <col min="8" max="8" width="13.77734375" style="194" customWidth="1"/>
    <col min="9" max="10" width="15.77734375" style="194" customWidth="1"/>
    <col min="11" max="14" width="13.77734375" style="194" customWidth="1"/>
    <col min="15" max="15" width="16.77734375" style="194" customWidth="1"/>
    <col min="16" max="16" width="13.77734375" style="163" customWidth="1"/>
    <col min="17" max="18" width="9.77734375" style="163"/>
  </cols>
  <sheetData>
    <row r="1" spans="1:134" ht="27.75">
      <c r="A1" s="138" t="s">
        <v>30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40"/>
      <c r="Q1" s="141"/>
      <c r="R1"/>
    </row>
    <row r="2" spans="1:134" ht="24" thickBot="1">
      <c r="A2" s="142" t="s">
        <v>78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4"/>
      <c r="Q2" s="141"/>
      <c r="R2"/>
    </row>
    <row r="3" spans="1:134" ht="18" customHeight="1">
      <c r="A3" s="145" t="s">
        <v>12</v>
      </c>
      <c r="B3" s="104"/>
      <c r="C3" s="105"/>
      <c r="D3" s="146" t="s">
        <v>6</v>
      </c>
      <c r="E3" s="147"/>
      <c r="F3" s="147"/>
      <c r="G3" s="147"/>
      <c r="H3" s="148"/>
      <c r="I3" s="146" t="s">
        <v>7</v>
      </c>
      <c r="J3" s="148"/>
      <c r="K3" s="146" t="s">
        <v>9</v>
      </c>
      <c r="L3" s="147"/>
      <c r="M3" s="148"/>
      <c r="N3" s="149"/>
      <c r="O3" s="150"/>
      <c r="P3" s="151" t="s">
        <v>70</v>
      </c>
      <c r="Q3" s="152"/>
      <c r="R3"/>
    </row>
    <row r="4" spans="1:134" ht="32.25" customHeight="1" thickBot="1">
      <c r="A4" s="106"/>
      <c r="B4" s="107"/>
      <c r="C4" s="108"/>
      <c r="D4" s="153" t="s">
        <v>0</v>
      </c>
      <c r="E4" s="153" t="s">
        <v>13</v>
      </c>
      <c r="F4" s="153" t="s">
        <v>14</v>
      </c>
      <c r="G4" s="153" t="s">
        <v>15</v>
      </c>
      <c r="H4" s="153" t="s">
        <v>1</v>
      </c>
      <c r="I4" s="153" t="s">
        <v>2</v>
      </c>
      <c r="J4" s="154" t="s">
        <v>16</v>
      </c>
      <c r="K4" s="154" t="s">
        <v>3</v>
      </c>
      <c r="L4" s="154" t="s">
        <v>4</v>
      </c>
      <c r="M4" s="154" t="s">
        <v>71</v>
      </c>
      <c r="N4" s="154" t="s">
        <v>5</v>
      </c>
      <c r="O4" s="154" t="s">
        <v>72</v>
      </c>
      <c r="P4" s="113"/>
      <c r="Q4" s="155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6"/>
      <c r="BQ4" s="156"/>
      <c r="BR4" s="156"/>
      <c r="BS4" s="156"/>
      <c r="BT4" s="156"/>
      <c r="BU4" s="156"/>
      <c r="BV4" s="156"/>
      <c r="BW4" s="156"/>
      <c r="BX4" s="156"/>
      <c r="BY4" s="156"/>
      <c r="BZ4" s="156"/>
      <c r="CA4" s="156"/>
      <c r="CB4" s="156"/>
      <c r="CC4" s="156"/>
      <c r="CD4" s="156"/>
      <c r="CE4" s="156"/>
      <c r="CF4" s="156"/>
      <c r="CG4" s="156"/>
      <c r="CH4" s="156"/>
      <c r="CI4" s="156"/>
      <c r="CJ4" s="156"/>
      <c r="CK4" s="156"/>
      <c r="CL4" s="156"/>
      <c r="CM4" s="156"/>
      <c r="CN4" s="156"/>
      <c r="CO4" s="156"/>
      <c r="CP4" s="156"/>
      <c r="CQ4" s="156"/>
      <c r="CR4" s="156"/>
      <c r="CS4" s="156"/>
      <c r="CT4" s="156"/>
      <c r="CU4" s="156"/>
      <c r="CV4" s="156"/>
      <c r="CW4" s="156"/>
      <c r="CX4" s="156"/>
      <c r="CY4" s="156"/>
      <c r="CZ4" s="156"/>
      <c r="DA4" s="156"/>
      <c r="DB4" s="156"/>
      <c r="DC4" s="156"/>
      <c r="DD4" s="156"/>
      <c r="DE4" s="156"/>
      <c r="DF4" s="156"/>
      <c r="DG4" s="156"/>
      <c r="DH4" s="156"/>
      <c r="DI4" s="156"/>
      <c r="DJ4" s="156"/>
      <c r="DK4" s="156"/>
      <c r="DL4" s="156"/>
      <c r="DM4" s="156"/>
      <c r="DN4" s="156"/>
      <c r="DO4" s="156"/>
      <c r="DP4" s="156"/>
      <c r="DQ4" s="156"/>
      <c r="DR4" s="156"/>
      <c r="DS4" s="156"/>
      <c r="DT4" s="156"/>
      <c r="DU4" s="156"/>
      <c r="DV4" s="156"/>
      <c r="DW4" s="156"/>
      <c r="DX4" s="156"/>
      <c r="DY4" s="156"/>
      <c r="DZ4" s="156"/>
      <c r="EA4" s="156"/>
      <c r="EB4" s="156"/>
      <c r="EC4" s="156"/>
      <c r="ED4" s="156"/>
    </row>
    <row r="5" spans="1:134" ht="15.75">
      <c r="A5" s="157" t="s">
        <v>18</v>
      </c>
      <c r="B5" s="158"/>
      <c r="C5" s="158"/>
      <c r="D5" s="159">
        <f>SUM(D6:D7)</f>
        <v>628694</v>
      </c>
      <c r="E5" s="159">
        <f>SUM(E6:E7)</f>
        <v>0</v>
      </c>
      <c r="F5" s="159">
        <f>SUM(F6:F7)</f>
        <v>0</v>
      </c>
      <c r="G5" s="159">
        <f>SUM(G6:G7)</f>
        <v>0</v>
      </c>
      <c r="H5" s="159">
        <f>SUM(H6:H7)</f>
        <v>0</v>
      </c>
      <c r="I5" s="159">
        <f>SUM(I6:I7)</f>
        <v>0</v>
      </c>
      <c r="J5" s="159">
        <f>SUM(J6:J7)</f>
        <v>0</v>
      </c>
      <c r="K5" s="159">
        <f>SUM(K6:K7)</f>
        <v>0</v>
      </c>
      <c r="L5" s="159">
        <f>SUM(L6:L7)</f>
        <v>0</v>
      </c>
      <c r="M5" s="159">
        <f>SUM(M6:M7)</f>
        <v>0</v>
      </c>
      <c r="N5" s="159">
        <f>SUM(N6:N7)</f>
        <v>0</v>
      </c>
      <c r="O5" s="160">
        <f>SUM(D5:N5)</f>
        <v>628694</v>
      </c>
      <c r="P5" s="161">
        <f>(O5/P$20)</f>
        <v>2237.3451957295374</v>
      </c>
      <c r="Q5" s="162"/>
    </row>
    <row r="6" spans="1:134">
      <c r="A6" s="164"/>
      <c r="B6" s="165">
        <v>513</v>
      </c>
      <c r="C6" s="166" t="s">
        <v>37</v>
      </c>
      <c r="D6" s="167">
        <v>610580</v>
      </c>
      <c r="E6" s="167">
        <v>0</v>
      </c>
      <c r="F6" s="167">
        <v>0</v>
      </c>
      <c r="G6" s="167">
        <v>0</v>
      </c>
      <c r="H6" s="167">
        <v>0</v>
      </c>
      <c r="I6" s="167">
        <v>0</v>
      </c>
      <c r="J6" s="167">
        <v>0</v>
      </c>
      <c r="K6" s="167">
        <v>0</v>
      </c>
      <c r="L6" s="167">
        <v>0</v>
      </c>
      <c r="M6" s="167">
        <v>0</v>
      </c>
      <c r="N6" s="167">
        <v>0</v>
      </c>
      <c r="O6" s="167">
        <f t="shared" ref="O6:O7" si="0">SUM(D6:N6)</f>
        <v>610580</v>
      </c>
      <c r="P6" s="168">
        <f>(O6/P$20)</f>
        <v>2172.8825622775803</v>
      </c>
      <c r="Q6" s="169"/>
    </row>
    <row r="7" spans="1:134">
      <c r="A7" s="164"/>
      <c r="B7" s="165">
        <v>519</v>
      </c>
      <c r="C7" s="166" t="s">
        <v>44</v>
      </c>
      <c r="D7" s="167">
        <v>18114</v>
      </c>
      <c r="E7" s="167">
        <v>0</v>
      </c>
      <c r="F7" s="167">
        <v>0</v>
      </c>
      <c r="G7" s="167">
        <v>0</v>
      </c>
      <c r="H7" s="167">
        <v>0</v>
      </c>
      <c r="I7" s="167">
        <v>0</v>
      </c>
      <c r="J7" s="167">
        <v>0</v>
      </c>
      <c r="K7" s="167">
        <v>0</v>
      </c>
      <c r="L7" s="167">
        <v>0</v>
      </c>
      <c r="M7" s="167">
        <v>0</v>
      </c>
      <c r="N7" s="167">
        <v>0</v>
      </c>
      <c r="O7" s="167">
        <f t="shared" si="0"/>
        <v>18114</v>
      </c>
      <c r="P7" s="168">
        <f>(O7/P$20)</f>
        <v>64.462633451957302</v>
      </c>
      <c r="Q7" s="169"/>
    </row>
    <row r="8" spans="1:134" ht="15.75">
      <c r="A8" s="170" t="s">
        <v>20</v>
      </c>
      <c r="B8" s="171"/>
      <c r="C8" s="172"/>
      <c r="D8" s="173">
        <f>SUM(D9:D11)</f>
        <v>1148329</v>
      </c>
      <c r="E8" s="173">
        <f>SUM(E9:E11)</f>
        <v>145116</v>
      </c>
      <c r="F8" s="173">
        <f>SUM(F9:F11)</f>
        <v>0</v>
      </c>
      <c r="G8" s="173">
        <f>SUM(G9:G11)</f>
        <v>0</v>
      </c>
      <c r="H8" s="173">
        <f>SUM(H9:H11)</f>
        <v>0</v>
      </c>
      <c r="I8" s="173">
        <f>SUM(I9:I11)</f>
        <v>0</v>
      </c>
      <c r="J8" s="173">
        <f>SUM(J9:J11)</f>
        <v>0</v>
      </c>
      <c r="K8" s="173">
        <f>SUM(K9:K11)</f>
        <v>0</v>
      </c>
      <c r="L8" s="173">
        <f>SUM(L9:L11)</f>
        <v>0</v>
      </c>
      <c r="M8" s="173">
        <f>SUM(M9:M11)</f>
        <v>0</v>
      </c>
      <c r="N8" s="173">
        <f>SUM(N9:N11)</f>
        <v>0</v>
      </c>
      <c r="O8" s="174">
        <f>SUM(D8:N8)</f>
        <v>1293445</v>
      </c>
      <c r="P8" s="175">
        <f>(O8/P$20)</f>
        <v>4603.0071174377226</v>
      </c>
      <c r="Q8" s="176"/>
    </row>
    <row r="9" spans="1:134">
      <c r="A9" s="164"/>
      <c r="B9" s="165">
        <v>521</v>
      </c>
      <c r="C9" s="166" t="s">
        <v>21</v>
      </c>
      <c r="D9" s="167">
        <v>879457</v>
      </c>
      <c r="E9" s="167">
        <v>0</v>
      </c>
      <c r="F9" s="167">
        <v>0</v>
      </c>
      <c r="G9" s="167">
        <v>0</v>
      </c>
      <c r="H9" s="167">
        <v>0</v>
      </c>
      <c r="I9" s="167">
        <v>0</v>
      </c>
      <c r="J9" s="167">
        <v>0</v>
      </c>
      <c r="K9" s="167">
        <v>0</v>
      </c>
      <c r="L9" s="167">
        <v>0</v>
      </c>
      <c r="M9" s="167">
        <v>0</v>
      </c>
      <c r="N9" s="167">
        <v>0</v>
      </c>
      <c r="O9" s="167">
        <f>SUM(D9:N9)</f>
        <v>879457</v>
      </c>
      <c r="P9" s="168">
        <f>(O9/P$20)</f>
        <v>3129.7402135231318</v>
      </c>
      <c r="Q9" s="169"/>
    </row>
    <row r="10" spans="1:134">
      <c r="A10" s="164"/>
      <c r="B10" s="165">
        <v>522</v>
      </c>
      <c r="C10" s="166" t="s">
        <v>22</v>
      </c>
      <c r="D10" s="167">
        <v>268872</v>
      </c>
      <c r="E10" s="167">
        <v>0</v>
      </c>
      <c r="F10" s="167">
        <v>0</v>
      </c>
      <c r="G10" s="167">
        <v>0</v>
      </c>
      <c r="H10" s="167">
        <v>0</v>
      </c>
      <c r="I10" s="167">
        <v>0</v>
      </c>
      <c r="J10" s="167">
        <v>0</v>
      </c>
      <c r="K10" s="167">
        <v>0</v>
      </c>
      <c r="L10" s="167">
        <v>0</v>
      </c>
      <c r="M10" s="167">
        <v>0</v>
      </c>
      <c r="N10" s="167">
        <v>0</v>
      </c>
      <c r="O10" s="167">
        <f t="shared" ref="O10:O11" si="1">SUM(D10:N10)</f>
        <v>268872</v>
      </c>
      <c r="P10" s="168">
        <f>(O10/P$20)</f>
        <v>956.83985765124555</v>
      </c>
      <c r="Q10" s="169"/>
    </row>
    <row r="11" spans="1:134">
      <c r="A11" s="164"/>
      <c r="B11" s="165">
        <v>524</v>
      </c>
      <c r="C11" s="166" t="s">
        <v>65</v>
      </c>
      <c r="D11" s="167">
        <v>0</v>
      </c>
      <c r="E11" s="167">
        <v>145116</v>
      </c>
      <c r="F11" s="167">
        <v>0</v>
      </c>
      <c r="G11" s="167">
        <v>0</v>
      </c>
      <c r="H11" s="167">
        <v>0</v>
      </c>
      <c r="I11" s="167">
        <v>0</v>
      </c>
      <c r="J11" s="167">
        <v>0</v>
      </c>
      <c r="K11" s="167">
        <v>0</v>
      </c>
      <c r="L11" s="167">
        <v>0</v>
      </c>
      <c r="M11" s="167">
        <v>0</v>
      </c>
      <c r="N11" s="167">
        <v>0</v>
      </c>
      <c r="O11" s="167">
        <f t="shared" si="1"/>
        <v>145116</v>
      </c>
      <c r="P11" s="168">
        <f>(O11/P$20)</f>
        <v>516.42704626334523</v>
      </c>
      <c r="Q11" s="169"/>
    </row>
    <row r="12" spans="1:134" ht="15.75">
      <c r="A12" s="170" t="s">
        <v>23</v>
      </c>
      <c r="B12" s="171"/>
      <c r="C12" s="172"/>
      <c r="D12" s="173">
        <f>SUM(D13:D15)</f>
        <v>527521</v>
      </c>
      <c r="E12" s="173">
        <f>SUM(E13:E15)</f>
        <v>39532</v>
      </c>
      <c r="F12" s="173">
        <f>SUM(F13:F15)</f>
        <v>0</v>
      </c>
      <c r="G12" s="173">
        <f>SUM(G13:G15)</f>
        <v>465491</v>
      </c>
      <c r="H12" s="173">
        <f>SUM(H13:H15)</f>
        <v>0</v>
      </c>
      <c r="I12" s="173">
        <f>SUM(I13:I15)</f>
        <v>2184637</v>
      </c>
      <c r="J12" s="173">
        <f>SUM(J13:J15)</f>
        <v>0</v>
      </c>
      <c r="K12" s="173">
        <f>SUM(K13:K15)</f>
        <v>0</v>
      </c>
      <c r="L12" s="173">
        <f>SUM(L13:L15)</f>
        <v>0</v>
      </c>
      <c r="M12" s="173">
        <f>SUM(M13:M15)</f>
        <v>0</v>
      </c>
      <c r="N12" s="173">
        <f>SUM(N13:N15)</f>
        <v>0</v>
      </c>
      <c r="O12" s="174">
        <f>SUM(D12:N12)</f>
        <v>3217181</v>
      </c>
      <c r="P12" s="175">
        <f>(O12/P$20)</f>
        <v>11449.042704626334</v>
      </c>
      <c r="Q12" s="176"/>
    </row>
    <row r="13" spans="1:134">
      <c r="A13" s="164"/>
      <c r="B13" s="165">
        <v>531</v>
      </c>
      <c r="C13" s="166" t="s">
        <v>73</v>
      </c>
      <c r="D13" s="167">
        <v>0</v>
      </c>
      <c r="E13" s="167">
        <v>0</v>
      </c>
      <c r="F13" s="167">
        <v>0</v>
      </c>
      <c r="G13" s="167">
        <v>465491</v>
      </c>
      <c r="H13" s="167">
        <v>0</v>
      </c>
      <c r="I13" s="167">
        <v>0</v>
      </c>
      <c r="J13" s="167">
        <v>0</v>
      </c>
      <c r="K13" s="167">
        <v>0</v>
      </c>
      <c r="L13" s="167">
        <v>0</v>
      </c>
      <c r="M13" s="167">
        <v>0</v>
      </c>
      <c r="N13" s="167">
        <v>0</v>
      </c>
      <c r="O13" s="167">
        <f>SUM(D13:N13)</f>
        <v>465491</v>
      </c>
      <c r="P13" s="168">
        <f>(O13/P$20)</f>
        <v>1656.5516014234875</v>
      </c>
      <c r="Q13" s="169"/>
    </row>
    <row r="14" spans="1:134">
      <c r="A14" s="164"/>
      <c r="B14" s="165">
        <v>536</v>
      </c>
      <c r="C14" s="166" t="s">
        <v>25</v>
      </c>
      <c r="D14" s="167">
        <v>0</v>
      </c>
      <c r="E14" s="167">
        <v>0</v>
      </c>
      <c r="F14" s="167">
        <v>0</v>
      </c>
      <c r="G14" s="167">
        <v>0</v>
      </c>
      <c r="H14" s="167">
        <v>0</v>
      </c>
      <c r="I14" s="167">
        <v>2184637</v>
      </c>
      <c r="J14" s="167">
        <v>0</v>
      </c>
      <c r="K14" s="167">
        <v>0</v>
      </c>
      <c r="L14" s="167">
        <v>0</v>
      </c>
      <c r="M14" s="167">
        <v>0</v>
      </c>
      <c r="N14" s="167">
        <v>0</v>
      </c>
      <c r="O14" s="167">
        <f t="shared" ref="O14:O15" si="2">SUM(D14:N14)</f>
        <v>2184637</v>
      </c>
      <c r="P14" s="168">
        <f>(O14/P$20)</f>
        <v>7774.5088967971533</v>
      </c>
      <c r="Q14" s="169"/>
    </row>
    <row r="15" spans="1:134">
      <c r="A15" s="164"/>
      <c r="B15" s="165">
        <v>539</v>
      </c>
      <c r="C15" s="166" t="s">
        <v>26</v>
      </c>
      <c r="D15" s="167">
        <v>527521</v>
      </c>
      <c r="E15" s="167">
        <v>39532</v>
      </c>
      <c r="F15" s="167">
        <v>0</v>
      </c>
      <c r="G15" s="167">
        <v>0</v>
      </c>
      <c r="H15" s="167">
        <v>0</v>
      </c>
      <c r="I15" s="167">
        <v>0</v>
      </c>
      <c r="J15" s="167">
        <v>0</v>
      </c>
      <c r="K15" s="167">
        <v>0</v>
      </c>
      <c r="L15" s="167">
        <v>0</v>
      </c>
      <c r="M15" s="167">
        <v>0</v>
      </c>
      <c r="N15" s="167">
        <v>0</v>
      </c>
      <c r="O15" s="167">
        <f t="shared" si="2"/>
        <v>567053</v>
      </c>
      <c r="P15" s="168">
        <f>(O15/P$20)</f>
        <v>2017.9822064056939</v>
      </c>
      <c r="Q15" s="169"/>
    </row>
    <row r="16" spans="1:134" ht="15.75">
      <c r="A16" s="170" t="s">
        <v>28</v>
      </c>
      <c r="B16" s="171"/>
      <c r="C16" s="172"/>
      <c r="D16" s="173">
        <f>SUM(D17:D17)</f>
        <v>0</v>
      </c>
      <c r="E16" s="173">
        <f>SUM(E17:E17)</f>
        <v>0</v>
      </c>
      <c r="F16" s="173">
        <f>SUM(F17:F17)</f>
        <v>0</v>
      </c>
      <c r="G16" s="173">
        <f>SUM(G17:G17)</f>
        <v>0</v>
      </c>
      <c r="H16" s="173">
        <f>SUM(H17:H17)</f>
        <v>0</v>
      </c>
      <c r="I16" s="173">
        <f>SUM(I17:I17)</f>
        <v>429300</v>
      </c>
      <c r="J16" s="173">
        <f>SUM(J17:J17)</f>
        <v>0</v>
      </c>
      <c r="K16" s="173">
        <f>SUM(K17:K17)</f>
        <v>0</v>
      </c>
      <c r="L16" s="173">
        <f>SUM(L17:L17)</f>
        <v>0</v>
      </c>
      <c r="M16" s="173">
        <f>SUM(M17:M17)</f>
        <v>0</v>
      </c>
      <c r="N16" s="173">
        <f>SUM(N17:N17)</f>
        <v>0</v>
      </c>
      <c r="O16" s="173">
        <f>SUM(D16:N16)</f>
        <v>429300</v>
      </c>
      <c r="P16" s="175">
        <f>(O16/P$20)</f>
        <v>1527.7580071174377</v>
      </c>
      <c r="Q16" s="169"/>
    </row>
    <row r="17" spans="1:120" ht="15.75" thickBot="1">
      <c r="A17" s="164"/>
      <c r="B17" s="165">
        <v>581</v>
      </c>
      <c r="C17" s="166" t="s">
        <v>74</v>
      </c>
      <c r="D17" s="167">
        <v>0</v>
      </c>
      <c r="E17" s="167">
        <v>0</v>
      </c>
      <c r="F17" s="167">
        <v>0</v>
      </c>
      <c r="G17" s="167">
        <v>0</v>
      </c>
      <c r="H17" s="167">
        <v>0</v>
      </c>
      <c r="I17" s="167">
        <v>429300</v>
      </c>
      <c r="J17" s="167">
        <v>0</v>
      </c>
      <c r="K17" s="167">
        <v>0</v>
      </c>
      <c r="L17" s="167">
        <v>0</v>
      </c>
      <c r="M17" s="167">
        <v>0</v>
      </c>
      <c r="N17" s="167">
        <v>0</v>
      </c>
      <c r="O17" s="167">
        <f>SUM(D17:N17)</f>
        <v>429300</v>
      </c>
      <c r="P17" s="168">
        <f>(O17/P$20)</f>
        <v>1527.7580071174377</v>
      </c>
      <c r="Q17" s="169"/>
    </row>
    <row r="18" spans="1:120" ht="16.5" thickBot="1">
      <c r="A18" s="177" t="s">
        <v>10</v>
      </c>
      <c r="B18" s="178"/>
      <c r="C18" s="179"/>
      <c r="D18" s="180">
        <f>SUM(D5,D8,D12,D16)</f>
        <v>2304544</v>
      </c>
      <c r="E18" s="180">
        <f t="shared" ref="E18:N18" si="3">SUM(E5,E8,E12,E16)</f>
        <v>184648</v>
      </c>
      <c r="F18" s="180">
        <f t="shared" si="3"/>
        <v>0</v>
      </c>
      <c r="G18" s="180">
        <f t="shared" si="3"/>
        <v>465491</v>
      </c>
      <c r="H18" s="180">
        <f t="shared" si="3"/>
        <v>0</v>
      </c>
      <c r="I18" s="180">
        <f t="shared" si="3"/>
        <v>2613937</v>
      </c>
      <c r="J18" s="180">
        <f t="shared" si="3"/>
        <v>0</v>
      </c>
      <c r="K18" s="180">
        <f t="shared" si="3"/>
        <v>0</v>
      </c>
      <c r="L18" s="180">
        <f t="shared" si="3"/>
        <v>0</v>
      </c>
      <c r="M18" s="180">
        <f t="shared" si="3"/>
        <v>0</v>
      </c>
      <c r="N18" s="180">
        <f t="shared" si="3"/>
        <v>0</v>
      </c>
      <c r="O18" s="180">
        <f>SUM(D18:N18)</f>
        <v>5568620</v>
      </c>
      <c r="P18" s="181">
        <f>(O18/P$20)</f>
        <v>19817.153024911033</v>
      </c>
      <c r="Q18" s="162"/>
      <c r="R18" s="18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  <c r="BI18" s="152"/>
      <c r="BJ18" s="152"/>
      <c r="BK18" s="152"/>
      <c r="BL18" s="152"/>
      <c r="BM18" s="152"/>
      <c r="BN18" s="152"/>
      <c r="BO18" s="152"/>
      <c r="BP18" s="152"/>
      <c r="BQ18" s="152"/>
      <c r="BR18" s="152"/>
      <c r="BS18" s="152"/>
      <c r="BT18" s="152"/>
      <c r="BU18" s="152"/>
      <c r="BV18" s="152"/>
      <c r="BW18" s="152"/>
      <c r="BX18" s="152"/>
      <c r="BY18" s="152"/>
      <c r="BZ18" s="152"/>
      <c r="CA18" s="152"/>
      <c r="CB18" s="152"/>
      <c r="CC18" s="152"/>
      <c r="CD18" s="152"/>
      <c r="CE18" s="152"/>
      <c r="CF18" s="152"/>
      <c r="CG18" s="152"/>
      <c r="CH18" s="152"/>
      <c r="CI18" s="152"/>
      <c r="CJ18" s="152"/>
      <c r="CK18" s="152"/>
      <c r="CL18" s="152"/>
      <c r="CM18" s="152"/>
      <c r="CN18" s="152"/>
      <c r="CO18" s="152"/>
      <c r="CP18" s="152"/>
      <c r="CQ18" s="152"/>
      <c r="CR18" s="152"/>
      <c r="CS18" s="152"/>
      <c r="CT18" s="152"/>
      <c r="CU18" s="152"/>
      <c r="CV18" s="152"/>
      <c r="CW18" s="152"/>
      <c r="CX18" s="152"/>
      <c r="CY18" s="152"/>
      <c r="CZ18" s="152"/>
      <c r="DA18" s="152"/>
      <c r="DB18" s="152"/>
      <c r="DC18" s="152"/>
      <c r="DD18" s="152"/>
      <c r="DE18" s="152"/>
      <c r="DF18" s="152"/>
      <c r="DG18" s="152"/>
      <c r="DH18" s="152"/>
      <c r="DI18" s="152"/>
      <c r="DJ18" s="152"/>
      <c r="DK18" s="152"/>
      <c r="DL18" s="152"/>
      <c r="DM18" s="152"/>
      <c r="DN18" s="152"/>
      <c r="DO18" s="152"/>
      <c r="DP18" s="152"/>
    </row>
    <row r="19" spans="1:120">
      <c r="A19" s="183"/>
      <c r="B19" s="184"/>
      <c r="C19" s="184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6"/>
    </row>
    <row r="20" spans="1:120">
      <c r="A20" s="187"/>
      <c r="B20" s="188"/>
      <c r="C20" s="188"/>
      <c r="D20" s="189"/>
      <c r="E20" s="189"/>
      <c r="F20" s="189"/>
      <c r="G20" s="189"/>
      <c r="H20" s="189"/>
      <c r="I20" s="189"/>
      <c r="J20" s="189"/>
      <c r="K20" s="189"/>
      <c r="L20" s="189"/>
      <c r="M20" s="190" t="s">
        <v>79</v>
      </c>
      <c r="N20" s="190"/>
      <c r="O20" s="190"/>
      <c r="P20" s="191">
        <v>281</v>
      </c>
    </row>
    <row r="21" spans="1:120">
      <c r="A21" s="192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3"/>
    </row>
    <row r="22" spans="1:120" ht="15.75" customHeight="1" thickBot="1">
      <c r="A22" s="193" t="s">
        <v>33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6"/>
    </row>
  </sheetData>
  <mergeCells count="10">
    <mergeCell ref="M20:O20"/>
    <mergeCell ref="A21:P21"/>
    <mergeCell ref="A22:P2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30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76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70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71</v>
      </c>
      <c r="N4" s="32" t="s">
        <v>5</v>
      </c>
      <c r="O4" s="32" t="s">
        <v>72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SUM(D6:D7)</f>
        <v>660670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660670</v>
      </c>
      <c r="P5" s="30">
        <f t="shared" ref="P5:P18" si="1">(O5/P$20)</f>
        <v>2541.0384615384614</v>
      </c>
      <c r="Q5" s="6"/>
    </row>
    <row r="6" spans="1:134">
      <c r="A6" s="12"/>
      <c r="B6" s="42">
        <v>513</v>
      </c>
      <c r="C6" s="19" t="s">
        <v>37</v>
      </c>
      <c r="D6" s="43">
        <v>641134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ref="O6:O7" si="2">SUM(D6:N6)</f>
        <v>641134</v>
      </c>
      <c r="P6" s="44">
        <f t="shared" si="1"/>
        <v>2465.9</v>
      </c>
      <c r="Q6" s="9"/>
    </row>
    <row r="7" spans="1:134">
      <c r="A7" s="12"/>
      <c r="B7" s="42">
        <v>519</v>
      </c>
      <c r="C7" s="19" t="s">
        <v>44</v>
      </c>
      <c r="D7" s="43">
        <v>19536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2"/>
        <v>19536</v>
      </c>
      <c r="P7" s="44">
        <f t="shared" si="1"/>
        <v>75.138461538461542</v>
      </c>
      <c r="Q7" s="9"/>
    </row>
    <row r="8" spans="1:134" ht="15.75">
      <c r="A8" s="26" t="s">
        <v>20</v>
      </c>
      <c r="B8" s="27"/>
      <c r="C8" s="28"/>
      <c r="D8" s="29">
        <f t="shared" ref="D8:N8" si="3">SUM(D9:D11)</f>
        <v>884692</v>
      </c>
      <c r="E8" s="29">
        <f t="shared" si="3"/>
        <v>494916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29">
        <f t="shared" si="3"/>
        <v>0</v>
      </c>
      <c r="O8" s="40">
        <f>SUM(D8:N8)</f>
        <v>1379608</v>
      </c>
      <c r="P8" s="41">
        <f t="shared" si="1"/>
        <v>5306.1846153846154</v>
      </c>
      <c r="Q8" s="10"/>
    </row>
    <row r="9" spans="1:134">
      <c r="A9" s="12"/>
      <c r="B9" s="42">
        <v>521</v>
      </c>
      <c r="C9" s="19" t="s">
        <v>21</v>
      </c>
      <c r="D9" s="43">
        <v>629213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>SUM(D9:N9)</f>
        <v>629213</v>
      </c>
      <c r="P9" s="44">
        <f t="shared" si="1"/>
        <v>2420.0500000000002</v>
      </c>
      <c r="Q9" s="9"/>
    </row>
    <row r="10" spans="1:134">
      <c r="A10" s="12"/>
      <c r="B10" s="42">
        <v>522</v>
      </c>
      <c r="C10" s="19" t="s">
        <v>22</v>
      </c>
      <c r="D10" s="43">
        <v>255479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ref="O10:O11" si="4">SUM(D10:N10)</f>
        <v>255479</v>
      </c>
      <c r="P10" s="44">
        <f t="shared" si="1"/>
        <v>982.61153846153843</v>
      </c>
      <c r="Q10" s="9"/>
    </row>
    <row r="11" spans="1:134">
      <c r="A11" s="12"/>
      <c r="B11" s="42">
        <v>524</v>
      </c>
      <c r="C11" s="19" t="s">
        <v>65</v>
      </c>
      <c r="D11" s="43">
        <v>0</v>
      </c>
      <c r="E11" s="43">
        <v>494916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4"/>
        <v>494916</v>
      </c>
      <c r="P11" s="44">
        <f t="shared" si="1"/>
        <v>1903.5230769230768</v>
      </c>
      <c r="Q11" s="9"/>
    </row>
    <row r="12" spans="1:134" ht="15.75">
      <c r="A12" s="26" t="s">
        <v>23</v>
      </c>
      <c r="B12" s="27"/>
      <c r="C12" s="28"/>
      <c r="D12" s="29">
        <f t="shared" ref="D12:N12" si="5">SUM(D13:D15)</f>
        <v>509874</v>
      </c>
      <c r="E12" s="29">
        <f t="shared" si="5"/>
        <v>35318</v>
      </c>
      <c r="F12" s="29">
        <f t="shared" si="5"/>
        <v>0</v>
      </c>
      <c r="G12" s="29">
        <f t="shared" si="5"/>
        <v>1301489</v>
      </c>
      <c r="H12" s="29">
        <f t="shared" si="5"/>
        <v>0</v>
      </c>
      <c r="I12" s="29">
        <f t="shared" si="5"/>
        <v>1893378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5"/>
        <v>0</v>
      </c>
      <c r="O12" s="40">
        <f>SUM(D12:N12)</f>
        <v>3740059</v>
      </c>
      <c r="P12" s="41">
        <f t="shared" si="1"/>
        <v>14384.842307692308</v>
      </c>
      <c r="Q12" s="10"/>
    </row>
    <row r="13" spans="1:134">
      <c r="A13" s="12"/>
      <c r="B13" s="42">
        <v>531</v>
      </c>
      <c r="C13" s="19" t="s">
        <v>73</v>
      </c>
      <c r="D13" s="43">
        <v>0</v>
      </c>
      <c r="E13" s="43">
        <v>0</v>
      </c>
      <c r="F13" s="43">
        <v>0</v>
      </c>
      <c r="G13" s="43">
        <v>1301489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>SUM(D13:N13)</f>
        <v>1301489</v>
      </c>
      <c r="P13" s="44">
        <f t="shared" si="1"/>
        <v>5005.7269230769234</v>
      </c>
      <c r="Q13" s="9"/>
    </row>
    <row r="14" spans="1:134">
      <c r="A14" s="12"/>
      <c r="B14" s="42">
        <v>536</v>
      </c>
      <c r="C14" s="19" t="s">
        <v>25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1893378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ref="O14:O15" si="6">SUM(D14:N14)</f>
        <v>1893378</v>
      </c>
      <c r="P14" s="44">
        <f t="shared" si="1"/>
        <v>7282.2230769230773</v>
      </c>
      <c r="Q14" s="9"/>
    </row>
    <row r="15" spans="1:134">
      <c r="A15" s="12"/>
      <c r="B15" s="42">
        <v>539</v>
      </c>
      <c r="C15" s="19" t="s">
        <v>26</v>
      </c>
      <c r="D15" s="43">
        <v>509874</v>
      </c>
      <c r="E15" s="43">
        <v>35318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6"/>
        <v>545192</v>
      </c>
      <c r="P15" s="44">
        <f t="shared" si="1"/>
        <v>2096.8923076923079</v>
      </c>
      <c r="Q15" s="9"/>
    </row>
    <row r="16" spans="1:134" ht="15.75">
      <c r="A16" s="26" t="s">
        <v>28</v>
      </c>
      <c r="B16" s="27"/>
      <c r="C16" s="28"/>
      <c r="D16" s="29">
        <f t="shared" ref="D16:N16" si="7">SUM(D17:D17)</f>
        <v>374484</v>
      </c>
      <c r="E16" s="29">
        <f t="shared" si="7"/>
        <v>0</v>
      </c>
      <c r="F16" s="29">
        <f t="shared" si="7"/>
        <v>0</v>
      </c>
      <c r="G16" s="29">
        <f t="shared" si="7"/>
        <v>0</v>
      </c>
      <c r="H16" s="29">
        <f t="shared" si="7"/>
        <v>0</v>
      </c>
      <c r="I16" s="29">
        <f t="shared" si="7"/>
        <v>407009</v>
      </c>
      <c r="J16" s="29">
        <f t="shared" si="7"/>
        <v>0</v>
      </c>
      <c r="K16" s="29">
        <f t="shared" si="7"/>
        <v>0</v>
      </c>
      <c r="L16" s="29">
        <f t="shared" si="7"/>
        <v>0</v>
      </c>
      <c r="M16" s="29">
        <f t="shared" si="7"/>
        <v>0</v>
      </c>
      <c r="N16" s="29">
        <f t="shared" si="7"/>
        <v>0</v>
      </c>
      <c r="O16" s="29">
        <f>SUM(D16:N16)</f>
        <v>781493</v>
      </c>
      <c r="P16" s="41">
        <f t="shared" si="1"/>
        <v>3005.7423076923078</v>
      </c>
      <c r="Q16" s="9"/>
    </row>
    <row r="17" spans="1:120" ht="15.75" thickBot="1">
      <c r="A17" s="12"/>
      <c r="B17" s="42">
        <v>581</v>
      </c>
      <c r="C17" s="19" t="s">
        <v>74</v>
      </c>
      <c r="D17" s="43">
        <v>374484</v>
      </c>
      <c r="E17" s="43">
        <v>0</v>
      </c>
      <c r="F17" s="43">
        <v>0</v>
      </c>
      <c r="G17" s="43">
        <v>0</v>
      </c>
      <c r="H17" s="43">
        <v>0</v>
      </c>
      <c r="I17" s="43">
        <v>407009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>SUM(D17:N17)</f>
        <v>781493</v>
      </c>
      <c r="P17" s="44">
        <f t="shared" si="1"/>
        <v>3005.7423076923078</v>
      </c>
      <c r="Q17" s="9"/>
    </row>
    <row r="18" spans="1:120" ht="16.5" thickBot="1">
      <c r="A18" s="13" t="s">
        <v>10</v>
      </c>
      <c r="B18" s="21"/>
      <c r="C18" s="20"/>
      <c r="D18" s="14">
        <f>SUM(D5,D8,D12,D16)</f>
        <v>2429720</v>
      </c>
      <c r="E18" s="14">
        <f t="shared" ref="E18:N18" si="8">SUM(E5,E8,E12,E16)</f>
        <v>530234</v>
      </c>
      <c r="F18" s="14">
        <f t="shared" si="8"/>
        <v>0</v>
      </c>
      <c r="G18" s="14">
        <f t="shared" si="8"/>
        <v>1301489</v>
      </c>
      <c r="H18" s="14">
        <f t="shared" si="8"/>
        <v>0</v>
      </c>
      <c r="I18" s="14">
        <f t="shared" si="8"/>
        <v>2300387</v>
      </c>
      <c r="J18" s="14">
        <f t="shared" si="8"/>
        <v>0</v>
      </c>
      <c r="K18" s="14">
        <f t="shared" si="8"/>
        <v>0</v>
      </c>
      <c r="L18" s="14">
        <f t="shared" si="8"/>
        <v>0</v>
      </c>
      <c r="M18" s="14">
        <f t="shared" si="8"/>
        <v>0</v>
      </c>
      <c r="N18" s="14">
        <f t="shared" si="8"/>
        <v>0</v>
      </c>
      <c r="O18" s="14">
        <f>SUM(D18:N18)</f>
        <v>6561830</v>
      </c>
      <c r="P18" s="35">
        <f t="shared" si="1"/>
        <v>25237.807692307691</v>
      </c>
      <c r="Q18" s="6"/>
      <c r="R18" s="2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</row>
    <row r="19" spans="1:120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8"/>
    </row>
    <row r="20" spans="1:120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38"/>
      <c r="M20" s="90" t="s">
        <v>77</v>
      </c>
      <c r="N20" s="90"/>
      <c r="O20" s="90"/>
      <c r="P20" s="39">
        <v>260</v>
      </c>
    </row>
    <row r="21" spans="1:120">
      <c r="A21" s="91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3"/>
    </row>
    <row r="22" spans="1:120" ht="15.75" customHeight="1" thickBot="1">
      <c r="A22" s="94" t="s">
        <v>33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6"/>
    </row>
  </sheetData>
  <mergeCells count="10">
    <mergeCell ref="M20:O20"/>
    <mergeCell ref="A21:P21"/>
    <mergeCell ref="A22:P2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30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69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70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71</v>
      </c>
      <c r="N4" s="32" t="s">
        <v>5</v>
      </c>
      <c r="O4" s="32" t="s">
        <v>72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SUM(D6:D7)</f>
        <v>475194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18" si="1">SUM(D5:N5)</f>
        <v>475194</v>
      </c>
      <c r="P5" s="30">
        <f t="shared" ref="P5:P18" si="2">(O5/P$20)</f>
        <v>1849.0038910505837</v>
      </c>
      <c r="Q5" s="6"/>
    </row>
    <row r="6" spans="1:134">
      <c r="A6" s="12"/>
      <c r="B6" s="42">
        <v>513</v>
      </c>
      <c r="C6" s="19" t="s">
        <v>37</v>
      </c>
      <c r="D6" s="43">
        <v>453456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453456</v>
      </c>
      <c r="P6" s="44">
        <f t="shared" si="2"/>
        <v>1764.4202334630349</v>
      </c>
      <c r="Q6" s="9"/>
    </row>
    <row r="7" spans="1:134">
      <c r="A7" s="12"/>
      <c r="B7" s="42">
        <v>519</v>
      </c>
      <c r="C7" s="19" t="s">
        <v>44</v>
      </c>
      <c r="D7" s="43">
        <v>21738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21738</v>
      </c>
      <c r="P7" s="44">
        <f t="shared" si="2"/>
        <v>84.583657587548643</v>
      </c>
      <c r="Q7" s="9"/>
    </row>
    <row r="8" spans="1:134" ht="15.75">
      <c r="A8" s="26" t="s">
        <v>20</v>
      </c>
      <c r="B8" s="27"/>
      <c r="C8" s="28"/>
      <c r="D8" s="29">
        <f t="shared" ref="D8:N8" si="3">SUM(D9:D11)</f>
        <v>882439</v>
      </c>
      <c r="E8" s="29">
        <f t="shared" si="3"/>
        <v>507475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29">
        <f t="shared" si="3"/>
        <v>0</v>
      </c>
      <c r="O8" s="40">
        <f t="shared" si="1"/>
        <v>1389914</v>
      </c>
      <c r="P8" s="41">
        <f t="shared" si="2"/>
        <v>5408.2256809338523</v>
      </c>
      <c r="Q8" s="10"/>
    </row>
    <row r="9" spans="1:134">
      <c r="A9" s="12"/>
      <c r="B9" s="42">
        <v>521</v>
      </c>
      <c r="C9" s="19" t="s">
        <v>21</v>
      </c>
      <c r="D9" s="43">
        <v>639108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639108</v>
      </c>
      <c r="P9" s="44">
        <f t="shared" si="2"/>
        <v>2486.8015564202333</v>
      </c>
      <c r="Q9" s="9"/>
    </row>
    <row r="10" spans="1:134">
      <c r="A10" s="12"/>
      <c r="B10" s="42">
        <v>522</v>
      </c>
      <c r="C10" s="19" t="s">
        <v>22</v>
      </c>
      <c r="D10" s="43">
        <v>243331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243331</v>
      </c>
      <c r="P10" s="44">
        <f t="shared" si="2"/>
        <v>946.81322957198438</v>
      </c>
      <c r="Q10" s="9"/>
    </row>
    <row r="11" spans="1:134">
      <c r="A11" s="12"/>
      <c r="B11" s="42">
        <v>524</v>
      </c>
      <c r="C11" s="19" t="s">
        <v>65</v>
      </c>
      <c r="D11" s="43">
        <v>0</v>
      </c>
      <c r="E11" s="43">
        <v>507475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507475</v>
      </c>
      <c r="P11" s="44">
        <f t="shared" si="2"/>
        <v>1974.6108949416343</v>
      </c>
      <c r="Q11" s="9"/>
    </row>
    <row r="12" spans="1:134" ht="15.75">
      <c r="A12" s="26" t="s">
        <v>23</v>
      </c>
      <c r="B12" s="27"/>
      <c r="C12" s="28"/>
      <c r="D12" s="29">
        <f t="shared" ref="D12:N12" si="4">SUM(D13:D15)</f>
        <v>398867</v>
      </c>
      <c r="E12" s="29">
        <f t="shared" si="4"/>
        <v>33116</v>
      </c>
      <c r="F12" s="29">
        <f t="shared" si="4"/>
        <v>0</v>
      </c>
      <c r="G12" s="29">
        <f t="shared" si="4"/>
        <v>222098</v>
      </c>
      <c r="H12" s="29">
        <f t="shared" si="4"/>
        <v>0</v>
      </c>
      <c r="I12" s="29">
        <f t="shared" si="4"/>
        <v>1963027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29">
        <f t="shared" si="4"/>
        <v>0</v>
      </c>
      <c r="O12" s="40">
        <f t="shared" si="1"/>
        <v>2617108</v>
      </c>
      <c r="P12" s="41">
        <f t="shared" si="2"/>
        <v>10183.299610894941</v>
      </c>
      <c r="Q12" s="10"/>
    </row>
    <row r="13" spans="1:134">
      <c r="A13" s="12"/>
      <c r="B13" s="42">
        <v>531</v>
      </c>
      <c r="C13" s="19" t="s">
        <v>73</v>
      </c>
      <c r="D13" s="43">
        <v>0</v>
      </c>
      <c r="E13" s="43">
        <v>0</v>
      </c>
      <c r="F13" s="43">
        <v>0</v>
      </c>
      <c r="G13" s="43">
        <v>222098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222098</v>
      </c>
      <c r="P13" s="44">
        <f t="shared" si="2"/>
        <v>864.19455252918283</v>
      </c>
      <c r="Q13" s="9"/>
    </row>
    <row r="14" spans="1:134">
      <c r="A14" s="12"/>
      <c r="B14" s="42">
        <v>536</v>
      </c>
      <c r="C14" s="19" t="s">
        <v>25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1963027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1963027</v>
      </c>
      <c r="P14" s="44">
        <f t="shared" si="2"/>
        <v>7638.2373540856033</v>
      </c>
      <c r="Q14" s="9"/>
    </row>
    <row r="15" spans="1:134">
      <c r="A15" s="12"/>
      <c r="B15" s="42">
        <v>539</v>
      </c>
      <c r="C15" s="19" t="s">
        <v>26</v>
      </c>
      <c r="D15" s="43">
        <v>398867</v>
      </c>
      <c r="E15" s="43">
        <v>33116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431983</v>
      </c>
      <c r="P15" s="44">
        <f t="shared" si="2"/>
        <v>1680.8677042801557</v>
      </c>
      <c r="Q15" s="9"/>
    </row>
    <row r="16" spans="1:134" ht="15.75">
      <c r="A16" s="26" t="s">
        <v>28</v>
      </c>
      <c r="B16" s="27"/>
      <c r="C16" s="28"/>
      <c r="D16" s="29">
        <f t="shared" ref="D16:N16" si="5">SUM(D17:D17)</f>
        <v>205201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460000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5"/>
        <v>0</v>
      </c>
      <c r="O16" s="29">
        <f t="shared" si="1"/>
        <v>665201</v>
      </c>
      <c r="P16" s="41">
        <f t="shared" si="2"/>
        <v>2588.3307392996107</v>
      </c>
      <c r="Q16" s="9"/>
    </row>
    <row r="17" spans="1:120" ht="15.75" thickBot="1">
      <c r="A17" s="12"/>
      <c r="B17" s="42">
        <v>581</v>
      </c>
      <c r="C17" s="19" t="s">
        <v>74</v>
      </c>
      <c r="D17" s="43">
        <v>205201</v>
      </c>
      <c r="E17" s="43">
        <v>0</v>
      </c>
      <c r="F17" s="43">
        <v>0</v>
      </c>
      <c r="G17" s="43">
        <v>0</v>
      </c>
      <c r="H17" s="43">
        <v>0</v>
      </c>
      <c r="I17" s="43">
        <v>460000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665201</v>
      </c>
      <c r="P17" s="44">
        <f t="shared" si="2"/>
        <v>2588.3307392996107</v>
      </c>
      <c r="Q17" s="9"/>
    </row>
    <row r="18" spans="1:120" ht="16.5" thickBot="1">
      <c r="A18" s="13" t="s">
        <v>10</v>
      </c>
      <c r="B18" s="21"/>
      <c r="C18" s="20"/>
      <c r="D18" s="14">
        <f>SUM(D5,D8,D12,D16)</f>
        <v>1961701</v>
      </c>
      <c r="E18" s="14">
        <f t="shared" ref="E18:N18" si="6">SUM(E5,E8,E12,E16)</f>
        <v>540591</v>
      </c>
      <c r="F18" s="14">
        <f t="shared" si="6"/>
        <v>0</v>
      </c>
      <c r="G18" s="14">
        <f t="shared" si="6"/>
        <v>222098</v>
      </c>
      <c r="H18" s="14">
        <f t="shared" si="6"/>
        <v>0</v>
      </c>
      <c r="I18" s="14">
        <f t="shared" si="6"/>
        <v>2423027</v>
      </c>
      <c r="J18" s="14">
        <f t="shared" si="6"/>
        <v>0</v>
      </c>
      <c r="K18" s="14">
        <f t="shared" si="6"/>
        <v>0</v>
      </c>
      <c r="L18" s="14">
        <f t="shared" si="6"/>
        <v>0</v>
      </c>
      <c r="M18" s="14">
        <f t="shared" si="6"/>
        <v>0</v>
      </c>
      <c r="N18" s="14">
        <f t="shared" si="6"/>
        <v>0</v>
      </c>
      <c r="O18" s="14">
        <f t="shared" si="1"/>
        <v>5147417</v>
      </c>
      <c r="P18" s="35">
        <f t="shared" si="2"/>
        <v>20028.859922178988</v>
      </c>
      <c r="Q18" s="6"/>
      <c r="R18" s="2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</row>
    <row r="19" spans="1:120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8"/>
    </row>
    <row r="20" spans="1:120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38"/>
      <c r="M20" s="90" t="s">
        <v>75</v>
      </c>
      <c r="N20" s="90"/>
      <c r="O20" s="90"/>
      <c r="P20" s="39">
        <v>257</v>
      </c>
    </row>
    <row r="21" spans="1:120">
      <c r="A21" s="91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3"/>
    </row>
    <row r="22" spans="1:120" ht="15.75" customHeight="1" thickBot="1">
      <c r="A22" s="94" t="s">
        <v>33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6"/>
    </row>
  </sheetData>
  <mergeCells count="10">
    <mergeCell ref="M20:O20"/>
    <mergeCell ref="A21:P21"/>
    <mergeCell ref="A22:P2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520492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520492</v>
      </c>
      <c r="O5" s="30">
        <f t="shared" ref="O5:O17" si="2">(N5/O$19)</f>
        <v>1892.6981818181819</v>
      </c>
      <c r="P5" s="6"/>
    </row>
    <row r="6" spans="1:133">
      <c r="A6" s="12"/>
      <c r="B6" s="42">
        <v>513</v>
      </c>
      <c r="C6" s="19" t="s">
        <v>37</v>
      </c>
      <c r="D6" s="43">
        <v>499617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499617</v>
      </c>
      <c r="O6" s="44">
        <f t="shared" si="2"/>
        <v>1816.7890909090909</v>
      </c>
      <c r="P6" s="9"/>
    </row>
    <row r="7" spans="1:133">
      <c r="A7" s="12"/>
      <c r="B7" s="42">
        <v>519</v>
      </c>
      <c r="C7" s="19" t="s">
        <v>48</v>
      </c>
      <c r="D7" s="43">
        <v>20875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20875</v>
      </c>
      <c r="O7" s="44">
        <f t="shared" si="2"/>
        <v>75.909090909090907</v>
      </c>
      <c r="P7" s="9"/>
    </row>
    <row r="8" spans="1:133" ht="15.75">
      <c r="A8" s="26" t="s">
        <v>20</v>
      </c>
      <c r="B8" s="27"/>
      <c r="C8" s="28"/>
      <c r="D8" s="29">
        <f t="shared" ref="D8:M8" si="3">SUM(D9:D11)</f>
        <v>858964</v>
      </c>
      <c r="E8" s="29">
        <f t="shared" si="3"/>
        <v>172199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1031163</v>
      </c>
      <c r="O8" s="41">
        <f t="shared" si="2"/>
        <v>3749.6836363636362</v>
      </c>
      <c r="P8" s="10"/>
    </row>
    <row r="9" spans="1:133">
      <c r="A9" s="12"/>
      <c r="B9" s="42">
        <v>521</v>
      </c>
      <c r="C9" s="19" t="s">
        <v>21</v>
      </c>
      <c r="D9" s="43">
        <v>624992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624992</v>
      </c>
      <c r="O9" s="44">
        <f t="shared" si="2"/>
        <v>2272.6981818181816</v>
      </c>
      <c r="P9" s="9"/>
    </row>
    <row r="10" spans="1:133">
      <c r="A10" s="12"/>
      <c r="B10" s="42">
        <v>522</v>
      </c>
      <c r="C10" s="19" t="s">
        <v>22</v>
      </c>
      <c r="D10" s="43">
        <v>233972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233972</v>
      </c>
      <c r="O10" s="44">
        <f t="shared" si="2"/>
        <v>850.80727272727268</v>
      </c>
      <c r="P10" s="9"/>
    </row>
    <row r="11" spans="1:133">
      <c r="A11" s="12"/>
      <c r="B11" s="42">
        <v>524</v>
      </c>
      <c r="C11" s="19" t="s">
        <v>65</v>
      </c>
      <c r="D11" s="43">
        <v>0</v>
      </c>
      <c r="E11" s="43">
        <v>172199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172199</v>
      </c>
      <c r="O11" s="44">
        <f t="shared" si="2"/>
        <v>626.17818181818177</v>
      </c>
      <c r="P11" s="9"/>
    </row>
    <row r="12" spans="1:133" ht="15.75">
      <c r="A12" s="26" t="s">
        <v>23</v>
      </c>
      <c r="B12" s="27"/>
      <c r="C12" s="28"/>
      <c r="D12" s="29">
        <f t="shared" ref="D12:M12" si="4">SUM(D13:D14)</f>
        <v>391209</v>
      </c>
      <c r="E12" s="29">
        <f t="shared" si="4"/>
        <v>36201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2041067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2468477</v>
      </c>
      <c r="O12" s="41">
        <f t="shared" si="2"/>
        <v>8976.2800000000007</v>
      </c>
      <c r="P12" s="10"/>
    </row>
    <row r="13" spans="1:133">
      <c r="A13" s="12"/>
      <c r="B13" s="42">
        <v>536</v>
      </c>
      <c r="C13" s="19" t="s">
        <v>49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2041067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2041067</v>
      </c>
      <c r="O13" s="44">
        <f t="shared" si="2"/>
        <v>7422.0618181818181</v>
      </c>
      <c r="P13" s="9"/>
    </row>
    <row r="14" spans="1:133">
      <c r="A14" s="12"/>
      <c r="B14" s="42">
        <v>539</v>
      </c>
      <c r="C14" s="19" t="s">
        <v>26</v>
      </c>
      <c r="D14" s="43">
        <v>391209</v>
      </c>
      <c r="E14" s="43">
        <v>36201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427410</v>
      </c>
      <c r="O14" s="44">
        <f t="shared" si="2"/>
        <v>1554.2181818181818</v>
      </c>
      <c r="P14" s="9"/>
    </row>
    <row r="15" spans="1:133" ht="15.75">
      <c r="A15" s="26" t="s">
        <v>50</v>
      </c>
      <c r="B15" s="27"/>
      <c r="C15" s="28"/>
      <c r="D15" s="29">
        <f t="shared" ref="D15:M15" si="5">SUM(D16:D16)</f>
        <v>0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456000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456000</v>
      </c>
      <c r="O15" s="41">
        <f t="shared" si="2"/>
        <v>1658.1818181818182</v>
      </c>
      <c r="P15" s="9"/>
    </row>
    <row r="16" spans="1:133" ht="15.75" thickBot="1">
      <c r="A16" s="12"/>
      <c r="B16" s="42">
        <v>581</v>
      </c>
      <c r="C16" s="19" t="s">
        <v>51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456000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456000</v>
      </c>
      <c r="O16" s="44">
        <f t="shared" si="2"/>
        <v>1658.1818181818182</v>
      </c>
      <c r="P16" s="9"/>
    </row>
    <row r="17" spans="1:119" ht="16.5" thickBot="1">
      <c r="A17" s="13" t="s">
        <v>10</v>
      </c>
      <c r="B17" s="21"/>
      <c r="C17" s="20"/>
      <c r="D17" s="14">
        <f>SUM(D5,D8,D12,D15)</f>
        <v>1770665</v>
      </c>
      <c r="E17" s="14">
        <f t="shared" ref="E17:M17" si="6">SUM(E5,E8,E12,E15)</f>
        <v>208400</v>
      </c>
      <c r="F17" s="14">
        <f t="shared" si="6"/>
        <v>0</v>
      </c>
      <c r="G17" s="14">
        <f t="shared" si="6"/>
        <v>0</v>
      </c>
      <c r="H17" s="14">
        <f t="shared" si="6"/>
        <v>0</v>
      </c>
      <c r="I17" s="14">
        <f t="shared" si="6"/>
        <v>2497067</v>
      </c>
      <c r="J17" s="14">
        <f t="shared" si="6"/>
        <v>0</v>
      </c>
      <c r="K17" s="14">
        <f t="shared" si="6"/>
        <v>0</v>
      </c>
      <c r="L17" s="14">
        <f t="shared" si="6"/>
        <v>0</v>
      </c>
      <c r="M17" s="14">
        <f t="shared" si="6"/>
        <v>0</v>
      </c>
      <c r="N17" s="14">
        <f t="shared" si="1"/>
        <v>4476132</v>
      </c>
      <c r="O17" s="35">
        <f t="shared" si="2"/>
        <v>16276.843636363636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90" t="s">
        <v>68</v>
      </c>
      <c r="M19" s="90"/>
      <c r="N19" s="90"/>
      <c r="O19" s="39">
        <v>275</v>
      </c>
    </row>
    <row r="20" spans="1:119">
      <c r="A20" s="91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3"/>
    </row>
    <row r="21" spans="1:119" ht="15.75" customHeight="1" thickBot="1">
      <c r="A21" s="94" t="s">
        <v>33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6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491366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491366</v>
      </c>
      <c r="O5" s="30">
        <f t="shared" ref="O5:O17" si="2">(N5/O$19)</f>
        <v>1904.5193798449613</v>
      </c>
      <c r="P5" s="6"/>
    </row>
    <row r="6" spans="1:133">
      <c r="A6" s="12"/>
      <c r="B6" s="42">
        <v>513</v>
      </c>
      <c r="C6" s="19" t="s">
        <v>37</v>
      </c>
      <c r="D6" s="43">
        <v>471938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471938</v>
      </c>
      <c r="O6" s="44">
        <f t="shared" si="2"/>
        <v>1829.2170542635658</v>
      </c>
      <c r="P6" s="9"/>
    </row>
    <row r="7" spans="1:133">
      <c r="A7" s="12"/>
      <c r="B7" s="42">
        <v>519</v>
      </c>
      <c r="C7" s="19" t="s">
        <v>48</v>
      </c>
      <c r="D7" s="43">
        <v>19428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19428</v>
      </c>
      <c r="O7" s="44">
        <f t="shared" si="2"/>
        <v>75.302325581395351</v>
      </c>
      <c r="P7" s="9"/>
    </row>
    <row r="8" spans="1:133" ht="15.75">
      <c r="A8" s="26" t="s">
        <v>20</v>
      </c>
      <c r="B8" s="27"/>
      <c r="C8" s="28"/>
      <c r="D8" s="29">
        <f t="shared" ref="D8:M8" si="3">SUM(D9:D11)</f>
        <v>850906</v>
      </c>
      <c r="E8" s="29">
        <f t="shared" si="3"/>
        <v>227256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1078162</v>
      </c>
      <c r="O8" s="41">
        <f t="shared" si="2"/>
        <v>4178.9224806201546</v>
      </c>
      <c r="P8" s="10"/>
    </row>
    <row r="9" spans="1:133">
      <c r="A9" s="12"/>
      <c r="B9" s="42">
        <v>521</v>
      </c>
      <c r="C9" s="19" t="s">
        <v>21</v>
      </c>
      <c r="D9" s="43">
        <v>625933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625933</v>
      </c>
      <c r="O9" s="44">
        <f t="shared" si="2"/>
        <v>2426.0968992248063</v>
      </c>
      <c r="P9" s="9"/>
    </row>
    <row r="10" spans="1:133">
      <c r="A10" s="12"/>
      <c r="B10" s="42">
        <v>522</v>
      </c>
      <c r="C10" s="19" t="s">
        <v>22</v>
      </c>
      <c r="D10" s="43">
        <v>224973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224973</v>
      </c>
      <c r="O10" s="44">
        <f t="shared" si="2"/>
        <v>871.98837209302326</v>
      </c>
      <c r="P10" s="9"/>
    </row>
    <row r="11" spans="1:133">
      <c r="A11" s="12"/>
      <c r="B11" s="42">
        <v>524</v>
      </c>
      <c r="C11" s="19" t="s">
        <v>65</v>
      </c>
      <c r="D11" s="43">
        <v>0</v>
      </c>
      <c r="E11" s="43">
        <v>227256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227256</v>
      </c>
      <c r="O11" s="44">
        <f t="shared" si="2"/>
        <v>880.83720930232562</v>
      </c>
      <c r="P11" s="9"/>
    </row>
    <row r="12" spans="1:133" ht="15.75">
      <c r="A12" s="26" t="s">
        <v>23</v>
      </c>
      <c r="B12" s="27"/>
      <c r="C12" s="28"/>
      <c r="D12" s="29">
        <f t="shared" ref="D12:M12" si="4">SUM(D13:D14)</f>
        <v>417327</v>
      </c>
      <c r="E12" s="29">
        <f t="shared" si="4"/>
        <v>37889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1738625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2193841</v>
      </c>
      <c r="O12" s="41">
        <f t="shared" si="2"/>
        <v>8503.2596899224809</v>
      </c>
      <c r="P12" s="10"/>
    </row>
    <row r="13" spans="1:133">
      <c r="A13" s="12"/>
      <c r="B13" s="42">
        <v>536</v>
      </c>
      <c r="C13" s="19" t="s">
        <v>49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1738625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1738625</v>
      </c>
      <c r="O13" s="44">
        <f t="shared" si="2"/>
        <v>6738.8565891472872</v>
      </c>
      <c r="P13" s="9"/>
    </row>
    <row r="14" spans="1:133">
      <c r="A14" s="12"/>
      <c r="B14" s="42">
        <v>539</v>
      </c>
      <c r="C14" s="19" t="s">
        <v>26</v>
      </c>
      <c r="D14" s="43">
        <v>417327</v>
      </c>
      <c r="E14" s="43">
        <v>37889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455216</v>
      </c>
      <c r="O14" s="44">
        <f t="shared" si="2"/>
        <v>1764.4031007751937</v>
      </c>
      <c r="P14" s="9"/>
    </row>
    <row r="15" spans="1:133" ht="15.75">
      <c r="A15" s="26" t="s">
        <v>50</v>
      </c>
      <c r="B15" s="27"/>
      <c r="C15" s="28"/>
      <c r="D15" s="29">
        <f t="shared" ref="D15:M15" si="5">SUM(D16:D16)</f>
        <v>172024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455000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627024</v>
      </c>
      <c r="O15" s="41">
        <f t="shared" si="2"/>
        <v>2430.3255813953488</v>
      </c>
      <c r="P15" s="9"/>
    </row>
    <row r="16" spans="1:133" ht="15.75" thickBot="1">
      <c r="A16" s="12"/>
      <c r="B16" s="42">
        <v>581</v>
      </c>
      <c r="C16" s="19" t="s">
        <v>51</v>
      </c>
      <c r="D16" s="43">
        <v>172024</v>
      </c>
      <c r="E16" s="43">
        <v>0</v>
      </c>
      <c r="F16" s="43">
        <v>0</v>
      </c>
      <c r="G16" s="43">
        <v>0</v>
      </c>
      <c r="H16" s="43">
        <v>0</v>
      </c>
      <c r="I16" s="43">
        <v>455000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627024</v>
      </c>
      <c r="O16" s="44">
        <f t="shared" si="2"/>
        <v>2430.3255813953488</v>
      </c>
      <c r="P16" s="9"/>
    </row>
    <row r="17" spans="1:119" ht="16.5" thickBot="1">
      <c r="A17" s="13" t="s">
        <v>10</v>
      </c>
      <c r="B17" s="21"/>
      <c r="C17" s="20"/>
      <c r="D17" s="14">
        <f>SUM(D5,D8,D12,D15)</f>
        <v>1931623</v>
      </c>
      <c r="E17" s="14">
        <f t="shared" ref="E17:M17" si="6">SUM(E5,E8,E12,E15)</f>
        <v>265145</v>
      </c>
      <c r="F17" s="14">
        <f t="shared" si="6"/>
        <v>0</v>
      </c>
      <c r="G17" s="14">
        <f t="shared" si="6"/>
        <v>0</v>
      </c>
      <c r="H17" s="14">
        <f t="shared" si="6"/>
        <v>0</v>
      </c>
      <c r="I17" s="14">
        <f t="shared" si="6"/>
        <v>2193625</v>
      </c>
      <c r="J17" s="14">
        <f t="shared" si="6"/>
        <v>0</v>
      </c>
      <c r="K17" s="14">
        <f t="shared" si="6"/>
        <v>0</v>
      </c>
      <c r="L17" s="14">
        <f t="shared" si="6"/>
        <v>0</v>
      </c>
      <c r="M17" s="14">
        <f t="shared" si="6"/>
        <v>0</v>
      </c>
      <c r="N17" s="14">
        <f t="shared" si="1"/>
        <v>4390393</v>
      </c>
      <c r="O17" s="35">
        <f t="shared" si="2"/>
        <v>17017.027131782947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90" t="s">
        <v>66</v>
      </c>
      <c r="M19" s="90"/>
      <c r="N19" s="90"/>
      <c r="O19" s="39">
        <v>258</v>
      </c>
    </row>
    <row r="20" spans="1:119">
      <c r="A20" s="91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3"/>
    </row>
    <row r="21" spans="1:119" ht="15.75" customHeight="1" thickBot="1">
      <c r="A21" s="94" t="s">
        <v>33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6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623138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623138</v>
      </c>
      <c r="O5" s="30">
        <f t="shared" ref="O5:O17" si="2">(N5/O$19)</f>
        <v>2424.6614785992219</v>
      </c>
      <c r="P5" s="6"/>
    </row>
    <row r="6" spans="1:133">
      <c r="A6" s="12"/>
      <c r="B6" s="42">
        <v>513</v>
      </c>
      <c r="C6" s="19" t="s">
        <v>37</v>
      </c>
      <c r="D6" s="43">
        <v>498295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498295</v>
      </c>
      <c r="O6" s="44">
        <f t="shared" si="2"/>
        <v>1938.8910505836575</v>
      </c>
      <c r="P6" s="9"/>
    </row>
    <row r="7" spans="1:133">
      <c r="A7" s="12"/>
      <c r="B7" s="42">
        <v>515</v>
      </c>
      <c r="C7" s="19" t="s">
        <v>47</v>
      </c>
      <c r="D7" s="43">
        <v>105561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105561</v>
      </c>
      <c r="O7" s="44">
        <f t="shared" si="2"/>
        <v>410.74319066147859</v>
      </c>
      <c r="P7" s="9"/>
    </row>
    <row r="8" spans="1:133">
      <c r="A8" s="12"/>
      <c r="B8" s="42">
        <v>519</v>
      </c>
      <c r="C8" s="19" t="s">
        <v>48</v>
      </c>
      <c r="D8" s="43">
        <v>19282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19282</v>
      </c>
      <c r="O8" s="44">
        <f t="shared" si="2"/>
        <v>75.027237354085599</v>
      </c>
      <c r="P8" s="9"/>
    </row>
    <row r="9" spans="1:133" ht="15.75">
      <c r="A9" s="26" t="s">
        <v>20</v>
      </c>
      <c r="B9" s="27"/>
      <c r="C9" s="28"/>
      <c r="D9" s="29">
        <f t="shared" ref="D9:M9" si="3">SUM(D10:D11)</f>
        <v>813985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813985</v>
      </c>
      <c r="O9" s="41">
        <f t="shared" si="2"/>
        <v>3167.2568093385212</v>
      </c>
      <c r="P9" s="10"/>
    </row>
    <row r="10" spans="1:133">
      <c r="A10" s="12"/>
      <c r="B10" s="42">
        <v>521</v>
      </c>
      <c r="C10" s="19" t="s">
        <v>21</v>
      </c>
      <c r="D10" s="43">
        <v>597665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597665</v>
      </c>
      <c r="O10" s="44">
        <f t="shared" si="2"/>
        <v>2325.5447470817121</v>
      </c>
      <c r="P10" s="9"/>
    </row>
    <row r="11" spans="1:133">
      <c r="A11" s="12"/>
      <c r="B11" s="42">
        <v>522</v>
      </c>
      <c r="C11" s="19" t="s">
        <v>22</v>
      </c>
      <c r="D11" s="43">
        <v>216320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216320</v>
      </c>
      <c r="O11" s="44">
        <f t="shared" si="2"/>
        <v>841.7120622568093</v>
      </c>
      <c r="P11" s="9"/>
    </row>
    <row r="12" spans="1:133" ht="15.75">
      <c r="A12" s="26" t="s">
        <v>23</v>
      </c>
      <c r="B12" s="27"/>
      <c r="C12" s="28"/>
      <c r="D12" s="29">
        <f t="shared" ref="D12:M12" si="4">SUM(D13:D14)</f>
        <v>340168</v>
      </c>
      <c r="E12" s="29">
        <f t="shared" si="4"/>
        <v>38767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1601092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1980027</v>
      </c>
      <c r="O12" s="41">
        <f t="shared" si="2"/>
        <v>7704.3852140077825</v>
      </c>
      <c r="P12" s="10"/>
    </row>
    <row r="13" spans="1:133">
      <c r="A13" s="12"/>
      <c r="B13" s="42">
        <v>536</v>
      </c>
      <c r="C13" s="19" t="s">
        <v>49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1601092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1601092</v>
      </c>
      <c r="O13" s="44">
        <f t="shared" si="2"/>
        <v>6229.9299610894941</v>
      </c>
      <c r="P13" s="9"/>
    </row>
    <row r="14" spans="1:133">
      <c r="A14" s="12"/>
      <c r="B14" s="42">
        <v>539</v>
      </c>
      <c r="C14" s="19" t="s">
        <v>26</v>
      </c>
      <c r="D14" s="43">
        <v>340168</v>
      </c>
      <c r="E14" s="43">
        <v>38767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378935</v>
      </c>
      <c r="O14" s="44">
        <f t="shared" si="2"/>
        <v>1474.4552529182879</v>
      </c>
      <c r="P14" s="9"/>
    </row>
    <row r="15" spans="1:133" ht="15.75">
      <c r="A15" s="26" t="s">
        <v>50</v>
      </c>
      <c r="B15" s="27"/>
      <c r="C15" s="28"/>
      <c r="D15" s="29">
        <f t="shared" ref="D15:M15" si="5">SUM(D16:D16)</f>
        <v>0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455000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455000</v>
      </c>
      <c r="O15" s="41">
        <f t="shared" si="2"/>
        <v>1770.4280155642023</v>
      </c>
      <c r="P15" s="9"/>
    </row>
    <row r="16" spans="1:133" ht="15.75" thickBot="1">
      <c r="A16" s="12"/>
      <c r="B16" s="42">
        <v>581</v>
      </c>
      <c r="C16" s="19" t="s">
        <v>51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455000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455000</v>
      </c>
      <c r="O16" s="44">
        <f t="shared" si="2"/>
        <v>1770.4280155642023</v>
      </c>
      <c r="P16" s="9"/>
    </row>
    <row r="17" spans="1:119" ht="16.5" thickBot="1">
      <c r="A17" s="13" t="s">
        <v>10</v>
      </c>
      <c r="B17" s="21"/>
      <c r="C17" s="20"/>
      <c r="D17" s="14">
        <f>SUM(D5,D9,D12,D15)</f>
        <v>1777291</v>
      </c>
      <c r="E17" s="14">
        <f t="shared" ref="E17:M17" si="6">SUM(E5,E9,E12,E15)</f>
        <v>38767</v>
      </c>
      <c r="F17" s="14">
        <f t="shared" si="6"/>
        <v>0</v>
      </c>
      <c r="G17" s="14">
        <f t="shared" si="6"/>
        <v>0</v>
      </c>
      <c r="H17" s="14">
        <f t="shared" si="6"/>
        <v>0</v>
      </c>
      <c r="I17" s="14">
        <f t="shared" si="6"/>
        <v>2056092</v>
      </c>
      <c r="J17" s="14">
        <f t="shared" si="6"/>
        <v>0</v>
      </c>
      <c r="K17" s="14">
        <f t="shared" si="6"/>
        <v>0</v>
      </c>
      <c r="L17" s="14">
        <f t="shared" si="6"/>
        <v>0</v>
      </c>
      <c r="M17" s="14">
        <f t="shared" si="6"/>
        <v>0</v>
      </c>
      <c r="N17" s="14">
        <f t="shared" si="1"/>
        <v>3872150</v>
      </c>
      <c r="O17" s="35">
        <f t="shared" si="2"/>
        <v>15066.731517509728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90" t="s">
        <v>63</v>
      </c>
      <c r="M19" s="90"/>
      <c r="N19" s="90"/>
      <c r="O19" s="39">
        <v>257</v>
      </c>
    </row>
    <row r="20" spans="1:119">
      <c r="A20" s="91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3"/>
    </row>
    <row r="21" spans="1:119" ht="15.75" customHeight="1" thickBot="1">
      <c r="A21" s="94" t="s">
        <v>33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6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530578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530578</v>
      </c>
      <c r="O5" s="30">
        <f t="shared" ref="O5:O17" si="2">(N5/O$19)</f>
        <v>2056.5038759689924</v>
      </c>
      <c r="P5" s="6"/>
    </row>
    <row r="6" spans="1:133">
      <c r="A6" s="12"/>
      <c r="B6" s="42">
        <v>513</v>
      </c>
      <c r="C6" s="19" t="s">
        <v>37</v>
      </c>
      <c r="D6" s="43">
        <v>448820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448820</v>
      </c>
      <c r="O6" s="44">
        <f t="shared" si="2"/>
        <v>1739.6124031007753</v>
      </c>
      <c r="P6" s="9"/>
    </row>
    <row r="7" spans="1:133">
      <c r="A7" s="12"/>
      <c r="B7" s="42">
        <v>515</v>
      </c>
      <c r="C7" s="19" t="s">
        <v>47</v>
      </c>
      <c r="D7" s="43">
        <v>61431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61431</v>
      </c>
      <c r="O7" s="44">
        <f t="shared" si="2"/>
        <v>238.1046511627907</v>
      </c>
      <c r="P7" s="9"/>
    </row>
    <row r="8" spans="1:133">
      <c r="A8" s="12"/>
      <c r="B8" s="42">
        <v>519</v>
      </c>
      <c r="C8" s="19" t="s">
        <v>48</v>
      </c>
      <c r="D8" s="43">
        <v>20327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20327</v>
      </c>
      <c r="O8" s="44">
        <f t="shared" si="2"/>
        <v>78.786821705426362</v>
      </c>
      <c r="P8" s="9"/>
    </row>
    <row r="9" spans="1:133" ht="15.75">
      <c r="A9" s="26" t="s">
        <v>20</v>
      </c>
      <c r="B9" s="27"/>
      <c r="C9" s="28"/>
      <c r="D9" s="29">
        <f t="shared" ref="D9:M9" si="3">SUM(D10:D11)</f>
        <v>823676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823676</v>
      </c>
      <c r="O9" s="41">
        <f t="shared" si="2"/>
        <v>3192.5426356589146</v>
      </c>
      <c r="P9" s="10"/>
    </row>
    <row r="10" spans="1:133">
      <c r="A10" s="12"/>
      <c r="B10" s="42">
        <v>521</v>
      </c>
      <c r="C10" s="19" t="s">
        <v>21</v>
      </c>
      <c r="D10" s="43">
        <v>615676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615676</v>
      </c>
      <c r="O10" s="44">
        <f t="shared" si="2"/>
        <v>2386.3410852713178</v>
      </c>
      <c r="P10" s="9"/>
    </row>
    <row r="11" spans="1:133">
      <c r="A11" s="12"/>
      <c r="B11" s="42">
        <v>522</v>
      </c>
      <c r="C11" s="19" t="s">
        <v>22</v>
      </c>
      <c r="D11" s="43">
        <v>208000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208000</v>
      </c>
      <c r="O11" s="44">
        <f t="shared" si="2"/>
        <v>806.20155038759685</v>
      </c>
      <c r="P11" s="9"/>
    </row>
    <row r="12" spans="1:133" ht="15.75">
      <c r="A12" s="26" t="s">
        <v>23</v>
      </c>
      <c r="B12" s="27"/>
      <c r="C12" s="28"/>
      <c r="D12" s="29">
        <f t="shared" ref="D12:M12" si="4">SUM(D13:D14)</f>
        <v>317674</v>
      </c>
      <c r="E12" s="29">
        <f t="shared" si="4"/>
        <v>37629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1644598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1999901</v>
      </c>
      <c r="O12" s="41">
        <f t="shared" si="2"/>
        <v>7751.5542635658912</v>
      </c>
      <c r="P12" s="10"/>
    </row>
    <row r="13" spans="1:133">
      <c r="A13" s="12"/>
      <c r="B13" s="42">
        <v>536</v>
      </c>
      <c r="C13" s="19" t="s">
        <v>49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1644598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1644598</v>
      </c>
      <c r="O13" s="44">
        <f t="shared" si="2"/>
        <v>6374.4108527131784</v>
      </c>
      <c r="P13" s="9"/>
    </row>
    <row r="14" spans="1:133">
      <c r="A14" s="12"/>
      <c r="B14" s="42">
        <v>539</v>
      </c>
      <c r="C14" s="19" t="s">
        <v>26</v>
      </c>
      <c r="D14" s="43">
        <v>317674</v>
      </c>
      <c r="E14" s="43">
        <v>37629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355303</v>
      </c>
      <c r="O14" s="44">
        <f t="shared" si="2"/>
        <v>1377.1434108527133</v>
      </c>
      <c r="P14" s="9"/>
    </row>
    <row r="15" spans="1:133" ht="15.75">
      <c r="A15" s="26" t="s">
        <v>50</v>
      </c>
      <c r="B15" s="27"/>
      <c r="C15" s="28"/>
      <c r="D15" s="29">
        <f t="shared" ref="D15:M15" si="5">SUM(D16:D16)</f>
        <v>0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416000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416000</v>
      </c>
      <c r="O15" s="41">
        <f t="shared" si="2"/>
        <v>1612.4031007751937</v>
      </c>
      <c r="P15" s="9"/>
    </row>
    <row r="16" spans="1:133" ht="15.75" thickBot="1">
      <c r="A16" s="12"/>
      <c r="B16" s="42">
        <v>581</v>
      </c>
      <c r="C16" s="19" t="s">
        <v>51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416000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416000</v>
      </c>
      <c r="O16" s="44">
        <f t="shared" si="2"/>
        <v>1612.4031007751937</v>
      </c>
      <c r="P16" s="9"/>
    </row>
    <row r="17" spans="1:119" ht="16.5" thickBot="1">
      <c r="A17" s="13" t="s">
        <v>10</v>
      </c>
      <c r="B17" s="21"/>
      <c r="C17" s="20"/>
      <c r="D17" s="14">
        <f>SUM(D5,D9,D12,D15)</f>
        <v>1671928</v>
      </c>
      <c r="E17" s="14">
        <f t="shared" ref="E17:M17" si="6">SUM(E5,E9,E12,E15)</f>
        <v>37629</v>
      </c>
      <c r="F17" s="14">
        <f t="shared" si="6"/>
        <v>0</v>
      </c>
      <c r="G17" s="14">
        <f t="shared" si="6"/>
        <v>0</v>
      </c>
      <c r="H17" s="14">
        <f t="shared" si="6"/>
        <v>0</v>
      </c>
      <c r="I17" s="14">
        <f t="shared" si="6"/>
        <v>2060598</v>
      </c>
      <c r="J17" s="14">
        <f t="shared" si="6"/>
        <v>0</v>
      </c>
      <c r="K17" s="14">
        <f t="shared" si="6"/>
        <v>0</v>
      </c>
      <c r="L17" s="14">
        <f t="shared" si="6"/>
        <v>0</v>
      </c>
      <c r="M17" s="14">
        <f t="shared" si="6"/>
        <v>0</v>
      </c>
      <c r="N17" s="14">
        <f t="shared" si="1"/>
        <v>3770155</v>
      </c>
      <c r="O17" s="35">
        <f t="shared" si="2"/>
        <v>14613.003875968992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90" t="s">
        <v>61</v>
      </c>
      <c r="M19" s="90"/>
      <c r="N19" s="90"/>
      <c r="O19" s="39">
        <v>258</v>
      </c>
    </row>
    <row r="20" spans="1:119">
      <c r="A20" s="91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3"/>
    </row>
    <row r="21" spans="1:119" ht="15.75" customHeight="1" thickBot="1">
      <c r="A21" s="94" t="s">
        <v>33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6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438719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438719</v>
      </c>
      <c r="O5" s="30">
        <f t="shared" ref="O5:O17" si="2">(N5/O$19)</f>
        <v>1713.74609375</v>
      </c>
      <c r="P5" s="6"/>
    </row>
    <row r="6" spans="1:133">
      <c r="A6" s="12"/>
      <c r="B6" s="42">
        <v>513</v>
      </c>
      <c r="C6" s="19" t="s">
        <v>37</v>
      </c>
      <c r="D6" s="43">
        <v>352117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352117</v>
      </c>
      <c r="O6" s="44">
        <f t="shared" si="2"/>
        <v>1375.45703125</v>
      </c>
      <c r="P6" s="9"/>
    </row>
    <row r="7" spans="1:133">
      <c r="A7" s="12"/>
      <c r="B7" s="42">
        <v>515</v>
      </c>
      <c r="C7" s="19" t="s">
        <v>47</v>
      </c>
      <c r="D7" s="43">
        <v>59760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59760</v>
      </c>
      <c r="O7" s="44">
        <f t="shared" si="2"/>
        <v>233.4375</v>
      </c>
      <c r="P7" s="9"/>
    </row>
    <row r="8" spans="1:133">
      <c r="A8" s="12"/>
      <c r="B8" s="42">
        <v>519</v>
      </c>
      <c r="C8" s="19" t="s">
        <v>48</v>
      </c>
      <c r="D8" s="43">
        <v>26842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26842</v>
      </c>
      <c r="O8" s="44">
        <f t="shared" si="2"/>
        <v>104.8515625</v>
      </c>
      <c r="P8" s="9"/>
    </row>
    <row r="9" spans="1:133" ht="15.75">
      <c r="A9" s="26" t="s">
        <v>20</v>
      </c>
      <c r="B9" s="27"/>
      <c r="C9" s="28"/>
      <c r="D9" s="29">
        <f t="shared" ref="D9:M9" si="3">SUM(D10:D11)</f>
        <v>781246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781246</v>
      </c>
      <c r="O9" s="41">
        <f t="shared" si="2"/>
        <v>3051.7421875</v>
      </c>
      <c r="P9" s="10"/>
    </row>
    <row r="10" spans="1:133">
      <c r="A10" s="12"/>
      <c r="B10" s="42">
        <v>521</v>
      </c>
      <c r="C10" s="19" t="s">
        <v>21</v>
      </c>
      <c r="D10" s="43">
        <v>581246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581246</v>
      </c>
      <c r="O10" s="44">
        <f t="shared" si="2"/>
        <v>2270.4921875</v>
      </c>
      <c r="P10" s="9"/>
    </row>
    <row r="11" spans="1:133">
      <c r="A11" s="12"/>
      <c r="B11" s="42">
        <v>522</v>
      </c>
      <c r="C11" s="19" t="s">
        <v>22</v>
      </c>
      <c r="D11" s="43">
        <v>200000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200000</v>
      </c>
      <c r="O11" s="44">
        <f t="shared" si="2"/>
        <v>781.25</v>
      </c>
      <c r="P11" s="9"/>
    </row>
    <row r="12" spans="1:133" ht="15.75">
      <c r="A12" s="26" t="s">
        <v>23</v>
      </c>
      <c r="B12" s="27"/>
      <c r="C12" s="28"/>
      <c r="D12" s="29">
        <f t="shared" ref="D12:M12" si="4">SUM(D13:D14)</f>
        <v>318549</v>
      </c>
      <c r="E12" s="29">
        <f t="shared" si="4"/>
        <v>34294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1430400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1783243</v>
      </c>
      <c r="O12" s="41">
        <f t="shared" si="2"/>
        <v>6965.79296875</v>
      </c>
      <c r="P12" s="10"/>
    </row>
    <row r="13" spans="1:133">
      <c r="A13" s="12"/>
      <c r="B13" s="42">
        <v>536</v>
      </c>
      <c r="C13" s="19" t="s">
        <v>49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1430400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1430400</v>
      </c>
      <c r="O13" s="44">
        <f t="shared" si="2"/>
        <v>5587.5</v>
      </c>
      <c r="P13" s="9"/>
    </row>
    <row r="14" spans="1:133">
      <c r="A14" s="12"/>
      <c r="B14" s="42">
        <v>539</v>
      </c>
      <c r="C14" s="19" t="s">
        <v>26</v>
      </c>
      <c r="D14" s="43">
        <v>318549</v>
      </c>
      <c r="E14" s="43">
        <v>34294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352843</v>
      </c>
      <c r="O14" s="44">
        <f t="shared" si="2"/>
        <v>1378.29296875</v>
      </c>
      <c r="P14" s="9"/>
    </row>
    <row r="15" spans="1:133" ht="15.75">
      <c r="A15" s="26" t="s">
        <v>50</v>
      </c>
      <c r="B15" s="27"/>
      <c r="C15" s="28"/>
      <c r="D15" s="29">
        <f t="shared" ref="D15:M15" si="5">SUM(D16:D16)</f>
        <v>0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416000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416000</v>
      </c>
      <c r="O15" s="41">
        <f t="shared" si="2"/>
        <v>1625</v>
      </c>
      <c r="P15" s="9"/>
    </row>
    <row r="16" spans="1:133" ht="15.75" thickBot="1">
      <c r="A16" s="12"/>
      <c r="B16" s="42">
        <v>581</v>
      </c>
      <c r="C16" s="19" t="s">
        <v>51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416000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416000</v>
      </c>
      <c r="O16" s="44">
        <f t="shared" si="2"/>
        <v>1625</v>
      </c>
      <c r="P16" s="9"/>
    </row>
    <row r="17" spans="1:119" ht="16.5" thickBot="1">
      <c r="A17" s="13" t="s">
        <v>10</v>
      </c>
      <c r="B17" s="21"/>
      <c r="C17" s="20"/>
      <c r="D17" s="14">
        <f>SUM(D5,D9,D12,D15)</f>
        <v>1538514</v>
      </c>
      <c r="E17" s="14">
        <f t="shared" ref="E17:M17" si="6">SUM(E5,E9,E12,E15)</f>
        <v>34294</v>
      </c>
      <c r="F17" s="14">
        <f t="shared" si="6"/>
        <v>0</v>
      </c>
      <c r="G17" s="14">
        <f t="shared" si="6"/>
        <v>0</v>
      </c>
      <c r="H17" s="14">
        <f t="shared" si="6"/>
        <v>0</v>
      </c>
      <c r="I17" s="14">
        <f t="shared" si="6"/>
        <v>1846400</v>
      </c>
      <c r="J17" s="14">
        <f t="shared" si="6"/>
        <v>0</v>
      </c>
      <c r="K17" s="14">
        <f t="shared" si="6"/>
        <v>0</v>
      </c>
      <c r="L17" s="14">
        <f t="shared" si="6"/>
        <v>0</v>
      </c>
      <c r="M17" s="14">
        <f t="shared" si="6"/>
        <v>0</v>
      </c>
      <c r="N17" s="14">
        <f t="shared" si="1"/>
        <v>3419208</v>
      </c>
      <c r="O17" s="35">
        <f t="shared" si="2"/>
        <v>13356.28125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90" t="s">
        <v>59</v>
      </c>
      <c r="M19" s="90"/>
      <c r="N19" s="90"/>
      <c r="O19" s="39">
        <v>256</v>
      </c>
    </row>
    <row r="20" spans="1:119">
      <c r="A20" s="91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3"/>
    </row>
    <row r="21" spans="1:119" ht="15.75" customHeight="1" thickBot="1">
      <c r="A21" s="94" t="s">
        <v>33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6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316356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316356</v>
      </c>
      <c r="O5" s="30">
        <f t="shared" ref="O5:O17" si="2">(N5/O$19)</f>
        <v>1255.3809523809523</v>
      </c>
      <c r="P5" s="6"/>
    </row>
    <row r="6" spans="1:133">
      <c r="A6" s="12"/>
      <c r="B6" s="42">
        <v>513</v>
      </c>
      <c r="C6" s="19" t="s">
        <v>37</v>
      </c>
      <c r="D6" s="43">
        <v>219939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219939</v>
      </c>
      <c r="O6" s="44">
        <f t="shared" si="2"/>
        <v>872.77380952380952</v>
      </c>
      <c r="P6" s="9"/>
    </row>
    <row r="7" spans="1:133">
      <c r="A7" s="12"/>
      <c r="B7" s="42">
        <v>515</v>
      </c>
      <c r="C7" s="19" t="s">
        <v>47</v>
      </c>
      <c r="D7" s="43">
        <v>71627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71627</v>
      </c>
      <c r="O7" s="44">
        <f t="shared" si="2"/>
        <v>284.23412698412699</v>
      </c>
      <c r="P7" s="9"/>
    </row>
    <row r="8" spans="1:133">
      <c r="A8" s="12"/>
      <c r="B8" s="42">
        <v>519</v>
      </c>
      <c r="C8" s="19" t="s">
        <v>48</v>
      </c>
      <c r="D8" s="43">
        <v>24790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24790</v>
      </c>
      <c r="O8" s="44">
        <f t="shared" si="2"/>
        <v>98.373015873015873</v>
      </c>
      <c r="P8" s="9"/>
    </row>
    <row r="9" spans="1:133" ht="15.75">
      <c r="A9" s="26" t="s">
        <v>20</v>
      </c>
      <c r="B9" s="27"/>
      <c r="C9" s="28"/>
      <c r="D9" s="29">
        <f t="shared" ref="D9:M9" si="3">SUM(D10:D11)</f>
        <v>874061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874061</v>
      </c>
      <c r="O9" s="41">
        <f t="shared" si="2"/>
        <v>3468.4960317460318</v>
      </c>
      <c r="P9" s="10"/>
    </row>
    <row r="10" spans="1:133">
      <c r="A10" s="12"/>
      <c r="B10" s="42">
        <v>521</v>
      </c>
      <c r="C10" s="19" t="s">
        <v>21</v>
      </c>
      <c r="D10" s="43">
        <v>722053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722053</v>
      </c>
      <c r="O10" s="44">
        <f t="shared" si="2"/>
        <v>2865.2896825396824</v>
      </c>
      <c r="P10" s="9"/>
    </row>
    <row r="11" spans="1:133">
      <c r="A11" s="12"/>
      <c r="B11" s="42">
        <v>522</v>
      </c>
      <c r="C11" s="19" t="s">
        <v>22</v>
      </c>
      <c r="D11" s="43">
        <v>152008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152008</v>
      </c>
      <c r="O11" s="44">
        <f t="shared" si="2"/>
        <v>603.20634920634916</v>
      </c>
      <c r="P11" s="9"/>
    </row>
    <row r="12" spans="1:133" ht="15.75">
      <c r="A12" s="26" t="s">
        <v>23</v>
      </c>
      <c r="B12" s="27"/>
      <c r="C12" s="28"/>
      <c r="D12" s="29">
        <f t="shared" ref="D12:M12" si="4">SUM(D13:D14)</f>
        <v>279680</v>
      </c>
      <c r="E12" s="29">
        <f t="shared" si="4"/>
        <v>33086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1529194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1841960</v>
      </c>
      <c r="O12" s="41">
        <f t="shared" si="2"/>
        <v>7309.3650793650795</v>
      </c>
      <c r="P12" s="10"/>
    </row>
    <row r="13" spans="1:133">
      <c r="A13" s="12"/>
      <c r="B13" s="42">
        <v>536</v>
      </c>
      <c r="C13" s="19" t="s">
        <v>49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1529194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1529194</v>
      </c>
      <c r="O13" s="44">
        <f t="shared" si="2"/>
        <v>6068.230158730159</v>
      </c>
      <c r="P13" s="9"/>
    </row>
    <row r="14" spans="1:133">
      <c r="A14" s="12"/>
      <c r="B14" s="42">
        <v>539</v>
      </c>
      <c r="C14" s="19" t="s">
        <v>26</v>
      </c>
      <c r="D14" s="43">
        <v>279680</v>
      </c>
      <c r="E14" s="43">
        <v>33086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312766</v>
      </c>
      <c r="O14" s="44">
        <f t="shared" si="2"/>
        <v>1241.1349206349207</v>
      </c>
      <c r="P14" s="9"/>
    </row>
    <row r="15" spans="1:133" ht="15.75">
      <c r="A15" s="26" t="s">
        <v>50</v>
      </c>
      <c r="B15" s="27"/>
      <c r="C15" s="28"/>
      <c r="D15" s="29">
        <f t="shared" ref="D15:M15" si="5">SUM(D16:D16)</f>
        <v>0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193500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193500</v>
      </c>
      <c r="O15" s="41">
        <f t="shared" si="2"/>
        <v>767.85714285714289</v>
      </c>
      <c r="P15" s="9"/>
    </row>
    <row r="16" spans="1:133" ht="15.75" thickBot="1">
      <c r="A16" s="12"/>
      <c r="B16" s="42">
        <v>581</v>
      </c>
      <c r="C16" s="19" t="s">
        <v>51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193500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193500</v>
      </c>
      <c r="O16" s="44">
        <f t="shared" si="2"/>
        <v>767.85714285714289</v>
      </c>
      <c r="P16" s="9"/>
    </row>
    <row r="17" spans="1:119" ht="16.5" thickBot="1">
      <c r="A17" s="13" t="s">
        <v>10</v>
      </c>
      <c r="B17" s="21"/>
      <c r="C17" s="20"/>
      <c r="D17" s="14">
        <f>SUM(D5,D9,D12,D15)</f>
        <v>1470097</v>
      </c>
      <c r="E17" s="14">
        <f t="shared" ref="E17:M17" si="6">SUM(E5,E9,E12,E15)</f>
        <v>33086</v>
      </c>
      <c r="F17" s="14">
        <f t="shared" si="6"/>
        <v>0</v>
      </c>
      <c r="G17" s="14">
        <f t="shared" si="6"/>
        <v>0</v>
      </c>
      <c r="H17" s="14">
        <f t="shared" si="6"/>
        <v>0</v>
      </c>
      <c r="I17" s="14">
        <f t="shared" si="6"/>
        <v>1722694</v>
      </c>
      <c r="J17" s="14">
        <f t="shared" si="6"/>
        <v>0</v>
      </c>
      <c r="K17" s="14">
        <f t="shared" si="6"/>
        <v>0</v>
      </c>
      <c r="L17" s="14">
        <f t="shared" si="6"/>
        <v>0</v>
      </c>
      <c r="M17" s="14">
        <f t="shared" si="6"/>
        <v>0</v>
      </c>
      <c r="N17" s="14">
        <f t="shared" si="1"/>
        <v>3225877</v>
      </c>
      <c r="O17" s="35">
        <f t="shared" si="2"/>
        <v>12801.099206349207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90" t="s">
        <v>57</v>
      </c>
      <c r="M19" s="90"/>
      <c r="N19" s="90"/>
      <c r="O19" s="39">
        <v>252</v>
      </c>
    </row>
    <row r="20" spans="1:119">
      <c r="A20" s="91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3"/>
    </row>
    <row r="21" spans="1:119" ht="15.75" customHeight="1" thickBot="1">
      <c r="A21" s="94" t="s">
        <v>33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6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21" t="s">
        <v>30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45"/>
      <c r="Q1" s="46"/>
    </row>
    <row r="2" spans="1:133" ht="24" thickBot="1">
      <c r="A2" s="124" t="s">
        <v>46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45"/>
      <c r="Q2" s="46"/>
    </row>
    <row r="3" spans="1:133" ht="18" customHeight="1">
      <c r="A3" s="127" t="s">
        <v>12</v>
      </c>
      <c r="B3" s="128"/>
      <c r="C3" s="129"/>
      <c r="D3" s="133" t="s">
        <v>6</v>
      </c>
      <c r="E3" s="134"/>
      <c r="F3" s="134"/>
      <c r="G3" s="134"/>
      <c r="H3" s="135"/>
      <c r="I3" s="133" t="s">
        <v>7</v>
      </c>
      <c r="J3" s="135"/>
      <c r="K3" s="133" t="s">
        <v>9</v>
      </c>
      <c r="L3" s="135"/>
      <c r="M3" s="47"/>
      <c r="N3" s="48"/>
      <c r="O3" s="136" t="s">
        <v>17</v>
      </c>
      <c r="P3" s="49"/>
      <c r="Q3" s="46"/>
    </row>
    <row r="4" spans="1:133" ht="32.25" customHeight="1" thickBot="1">
      <c r="A4" s="130"/>
      <c r="B4" s="131"/>
      <c r="C4" s="132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37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SUM(D6:D8)</f>
        <v>321839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17" si="1">SUM(D5:M5)</f>
        <v>321839</v>
      </c>
      <c r="O5" s="58">
        <f t="shared" ref="O5:O17" si="2">(N5/O$19)</f>
        <v>1292.5261044176707</v>
      </c>
      <c r="P5" s="59"/>
    </row>
    <row r="6" spans="1:133">
      <c r="A6" s="61"/>
      <c r="B6" s="62">
        <v>512</v>
      </c>
      <c r="C6" s="63" t="s">
        <v>19</v>
      </c>
      <c r="D6" s="64">
        <v>211936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211936</v>
      </c>
      <c r="O6" s="65">
        <f t="shared" si="2"/>
        <v>851.14859437750999</v>
      </c>
      <c r="P6" s="66"/>
    </row>
    <row r="7" spans="1:133">
      <c r="A7" s="61"/>
      <c r="B7" s="62">
        <v>515</v>
      </c>
      <c r="C7" s="63" t="s">
        <v>47</v>
      </c>
      <c r="D7" s="64">
        <v>69391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69391</v>
      </c>
      <c r="O7" s="65">
        <f t="shared" si="2"/>
        <v>278.67871485943778</v>
      </c>
      <c r="P7" s="66"/>
    </row>
    <row r="8" spans="1:133">
      <c r="A8" s="61"/>
      <c r="B8" s="62">
        <v>519</v>
      </c>
      <c r="C8" s="63" t="s">
        <v>48</v>
      </c>
      <c r="D8" s="64">
        <v>40512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40512</v>
      </c>
      <c r="O8" s="65">
        <f t="shared" si="2"/>
        <v>162.6987951807229</v>
      </c>
      <c r="P8" s="66"/>
    </row>
    <row r="9" spans="1:133" ht="15.75">
      <c r="A9" s="67" t="s">
        <v>20</v>
      </c>
      <c r="B9" s="68"/>
      <c r="C9" s="69"/>
      <c r="D9" s="70">
        <f t="shared" ref="D9:M9" si="3">SUM(D10:D11)</f>
        <v>765542</v>
      </c>
      <c r="E9" s="70">
        <f t="shared" si="3"/>
        <v>0</v>
      </c>
      <c r="F9" s="70">
        <f t="shared" si="3"/>
        <v>0</v>
      </c>
      <c r="G9" s="70">
        <f t="shared" si="3"/>
        <v>0</v>
      </c>
      <c r="H9" s="70">
        <f t="shared" si="3"/>
        <v>0</v>
      </c>
      <c r="I9" s="70">
        <f t="shared" si="3"/>
        <v>0</v>
      </c>
      <c r="J9" s="70">
        <f t="shared" si="3"/>
        <v>0</v>
      </c>
      <c r="K9" s="70">
        <f t="shared" si="3"/>
        <v>0</v>
      </c>
      <c r="L9" s="70">
        <f t="shared" si="3"/>
        <v>0</v>
      </c>
      <c r="M9" s="70">
        <f t="shared" si="3"/>
        <v>0</v>
      </c>
      <c r="N9" s="71">
        <f t="shared" si="1"/>
        <v>765542</v>
      </c>
      <c r="O9" s="72">
        <f t="shared" si="2"/>
        <v>3074.4658634538155</v>
      </c>
      <c r="P9" s="73"/>
    </row>
    <row r="10" spans="1:133">
      <c r="A10" s="61"/>
      <c r="B10" s="62">
        <v>521</v>
      </c>
      <c r="C10" s="63" t="s">
        <v>21</v>
      </c>
      <c r="D10" s="64">
        <v>619381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619381</v>
      </c>
      <c r="O10" s="65">
        <f t="shared" si="2"/>
        <v>2487.4738955823295</v>
      </c>
      <c r="P10" s="66"/>
    </row>
    <row r="11" spans="1:133">
      <c r="A11" s="61"/>
      <c r="B11" s="62">
        <v>522</v>
      </c>
      <c r="C11" s="63" t="s">
        <v>22</v>
      </c>
      <c r="D11" s="64">
        <v>146161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146161</v>
      </c>
      <c r="O11" s="65">
        <f t="shared" si="2"/>
        <v>586.99196787148594</v>
      </c>
      <c r="P11" s="66"/>
    </row>
    <row r="12" spans="1:133" ht="15.75">
      <c r="A12" s="67" t="s">
        <v>23</v>
      </c>
      <c r="B12" s="68"/>
      <c r="C12" s="69"/>
      <c r="D12" s="70">
        <f t="shared" ref="D12:M12" si="4">SUM(D13:D14)</f>
        <v>297298</v>
      </c>
      <c r="E12" s="70">
        <f t="shared" si="4"/>
        <v>0</v>
      </c>
      <c r="F12" s="70">
        <f t="shared" si="4"/>
        <v>0</v>
      </c>
      <c r="G12" s="70">
        <f t="shared" si="4"/>
        <v>0</v>
      </c>
      <c r="H12" s="70">
        <f t="shared" si="4"/>
        <v>0</v>
      </c>
      <c r="I12" s="70">
        <f t="shared" si="4"/>
        <v>1510625</v>
      </c>
      <c r="J12" s="70">
        <f t="shared" si="4"/>
        <v>0</v>
      </c>
      <c r="K12" s="70">
        <f t="shared" si="4"/>
        <v>0</v>
      </c>
      <c r="L12" s="70">
        <f t="shared" si="4"/>
        <v>0</v>
      </c>
      <c r="M12" s="70">
        <f t="shared" si="4"/>
        <v>0</v>
      </c>
      <c r="N12" s="71">
        <f t="shared" si="1"/>
        <v>1807923</v>
      </c>
      <c r="O12" s="72">
        <f t="shared" si="2"/>
        <v>7260.734939759036</v>
      </c>
      <c r="P12" s="73"/>
    </row>
    <row r="13" spans="1:133">
      <c r="A13" s="61"/>
      <c r="B13" s="62">
        <v>536</v>
      </c>
      <c r="C13" s="63" t="s">
        <v>49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1510625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1510625</v>
      </c>
      <c r="O13" s="65">
        <f t="shared" si="2"/>
        <v>6066.7670682730923</v>
      </c>
      <c r="P13" s="66"/>
    </row>
    <row r="14" spans="1:133">
      <c r="A14" s="61"/>
      <c r="B14" s="62">
        <v>539</v>
      </c>
      <c r="C14" s="63" t="s">
        <v>26</v>
      </c>
      <c r="D14" s="64">
        <v>297298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297298</v>
      </c>
      <c r="O14" s="65">
        <f t="shared" si="2"/>
        <v>1193.9678714859438</v>
      </c>
      <c r="P14" s="66"/>
    </row>
    <row r="15" spans="1:133" ht="15.75">
      <c r="A15" s="67" t="s">
        <v>50</v>
      </c>
      <c r="B15" s="68"/>
      <c r="C15" s="69"/>
      <c r="D15" s="70">
        <f t="shared" ref="D15:M15" si="5">SUM(D16:D16)</f>
        <v>0</v>
      </c>
      <c r="E15" s="70">
        <f t="shared" si="5"/>
        <v>0</v>
      </c>
      <c r="F15" s="70">
        <f t="shared" si="5"/>
        <v>0</v>
      </c>
      <c r="G15" s="70">
        <f t="shared" si="5"/>
        <v>0</v>
      </c>
      <c r="H15" s="70">
        <f t="shared" si="5"/>
        <v>0</v>
      </c>
      <c r="I15" s="70">
        <f t="shared" si="5"/>
        <v>193500</v>
      </c>
      <c r="J15" s="70">
        <f t="shared" si="5"/>
        <v>0</v>
      </c>
      <c r="K15" s="70">
        <f t="shared" si="5"/>
        <v>0</v>
      </c>
      <c r="L15" s="70">
        <f t="shared" si="5"/>
        <v>0</v>
      </c>
      <c r="M15" s="70">
        <f t="shared" si="5"/>
        <v>0</v>
      </c>
      <c r="N15" s="70">
        <f t="shared" si="1"/>
        <v>193500</v>
      </c>
      <c r="O15" s="72">
        <f t="shared" si="2"/>
        <v>777.10843373493981</v>
      </c>
      <c r="P15" s="66"/>
    </row>
    <row r="16" spans="1:133" ht="15.75" thickBot="1">
      <c r="A16" s="61"/>
      <c r="B16" s="62">
        <v>581</v>
      </c>
      <c r="C16" s="63" t="s">
        <v>51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193500</v>
      </c>
      <c r="J16" s="64">
        <v>0</v>
      </c>
      <c r="K16" s="64">
        <v>0</v>
      </c>
      <c r="L16" s="64">
        <v>0</v>
      </c>
      <c r="M16" s="64">
        <v>0</v>
      </c>
      <c r="N16" s="64">
        <f t="shared" si="1"/>
        <v>193500</v>
      </c>
      <c r="O16" s="65">
        <f t="shared" si="2"/>
        <v>777.10843373493981</v>
      </c>
      <c r="P16" s="66"/>
    </row>
    <row r="17" spans="1:119" ht="16.5" thickBot="1">
      <c r="A17" s="74" t="s">
        <v>10</v>
      </c>
      <c r="B17" s="75"/>
      <c r="C17" s="76"/>
      <c r="D17" s="77">
        <f>SUM(D5,D9,D12,D15)</f>
        <v>1384679</v>
      </c>
      <c r="E17" s="77">
        <f t="shared" ref="E17:M17" si="6">SUM(E5,E9,E12,E15)</f>
        <v>0</v>
      </c>
      <c r="F17" s="77">
        <f t="shared" si="6"/>
        <v>0</v>
      </c>
      <c r="G17" s="77">
        <f t="shared" si="6"/>
        <v>0</v>
      </c>
      <c r="H17" s="77">
        <f t="shared" si="6"/>
        <v>0</v>
      </c>
      <c r="I17" s="77">
        <f t="shared" si="6"/>
        <v>1704125</v>
      </c>
      <c r="J17" s="77">
        <f t="shared" si="6"/>
        <v>0</v>
      </c>
      <c r="K17" s="77">
        <f t="shared" si="6"/>
        <v>0</v>
      </c>
      <c r="L17" s="77">
        <f t="shared" si="6"/>
        <v>0</v>
      </c>
      <c r="M17" s="77">
        <f t="shared" si="6"/>
        <v>0</v>
      </c>
      <c r="N17" s="77">
        <f t="shared" si="1"/>
        <v>3088804</v>
      </c>
      <c r="O17" s="78">
        <f t="shared" si="2"/>
        <v>12404.835341365462</v>
      </c>
      <c r="P17" s="59"/>
      <c r="Q17" s="79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</row>
    <row r="18" spans="1:119">
      <c r="A18" s="81"/>
      <c r="B18" s="82"/>
      <c r="C18" s="82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4"/>
    </row>
    <row r="19" spans="1:119">
      <c r="A19" s="85"/>
      <c r="B19" s="86"/>
      <c r="C19" s="86"/>
      <c r="D19" s="87"/>
      <c r="E19" s="87"/>
      <c r="F19" s="87"/>
      <c r="G19" s="87"/>
      <c r="H19" s="87"/>
      <c r="I19" s="87"/>
      <c r="J19" s="87"/>
      <c r="K19" s="87"/>
      <c r="L19" s="114" t="s">
        <v>52</v>
      </c>
      <c r="M19" s="114"/>
      <c r="N19" s="114"/>
      <c r="O19" s="88">
        <v>249</v>
      </c>
    </row>
    <row r="20" spans="1:119">
      <c r="A20" s="115"/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7"/>
    </row>
    <row r="21" spans="1:119" ht="15.75" customHeight="1" thickBot="1">
      <c r="A21" s="118" t="s">
        <v>33</v>
      </c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20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326882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326882</v>
      </c>
      <c r="O5" s="30">
        <f t="shared" ref="O5:O17" si="2">(N5/O$19)</f>
        <v>1297.1507936507937</v>
      </c>
      <c r="P5" s="6"/>
    </row>
    <row r="6" spans="1:133">
      <c r="A6" s="12"/>
      <c r="B6" s="42">
        <v>511</v>
      </c>
      <c r="C6" s="19" t="s">
        <v>43</v>
      </c>
      <c r="D6" s="43">
        <v>14086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14086</v>
      </c>
      <c r="O6" s="44">
        <f t="shared" si="2"/>
        <v>55.896825396825399</v>
      </c>
      <c r="P6" s="9"/>
    </row>
    <row r="7" spans="1:133">
      <c r="A7" s="12"/>
      <c r="B7" s="42">
        <v>512</v>
      </c>
      <c r="C7" s="19" t="s">
        <v>19</v>
      </c>
      <c r="D7" s="43">
        <v>274725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274725</v>
      </c>
      <c r="O7" s="44">
        <f t="shared" si="2"/>
        <v>1090.1785714285713</v>
      </c>
      <c r="P7" s="9"/>
    </row>
    <row r="8" spans="1:133">
      <c r="A8" s="12"/>
      <c r="B8" s="42">
        <v>519</v>
      </c>
      <c r="C8" s="19" t="s">
        <v>44</v>
      </c>
      <c r="D8" s="43">
        <v>38071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38071</v>
      </c>
      <c r="O8" s="44">
        <f t="shared" si="2"/>
        <v>151.07539682539684</v>
      </c>
      <c r="P8" s="9"/>
    </row>
    <row r="9" spans="1:133" ht="15.75">
      <c r="A9" s="26" t="s">
        <v>20</v>
      </c>
      <c r="B9" s="27"/>
      <c r="C9" s="28"/>
      <c r="D9" s="29">
        <f t="shared" ref="D9:M9" si="3">SUM(D10:D11)</f>
        <v>776050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776050</v>
      </c>
      <c r="O9" s="41">
        <f t="shared" si="2"/>
        <v>3079.563492063492</v>
      </c>
      <c r="P9" s="10"/>
    </row>
    <row r="10" spans="1:133">
      <c r="A10" s="12"/>
      <c r="B10" s="42">
        <v>521</v>
      </c>
      <c r="C10" s="19" t="s">
        <v>21</v>
      </c>
      <c r="D10" s="43">
        <v>635510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635510</v>
      </c>
      <c r="O10" s="44">
        <f t="shared" si="2"/>
        <v>2521.8650793650795</v>
      </c>
      <c r="P10" s="9"/>
    </row>
    <row r="11" spans="1:133">
      <c r="A11" s="12"/>
      <c r="B11" s="42">
        <v>522</v>
      </c>
      <c r="C11" s="19" t="s">
        <v>22</v>
      </c>
      <c r="D11" s="43">
        <v>140540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140540</v>
      </c>
      <c r="O11" s="44">
        <f t="shared" si="2"/>
        <v>557.69841269841265</v>
      </c>
      <c r="P11" s="9"/>
    </row>
    <row r="12" spans="1:133" ht="15.75">
      <c r="A12" s="26" t="s">
        <v>23</v>
      </c>
      <c r="B12" s="27"/>
      <c r="C12" s="28"/>
      <c r="D12" s="29">
        <f t="shared" ref="D12:M12" si="4">SUM(D13:D14)</f>
        <v>235052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1462454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1697506</v>
      </c>
      <c r="O12" s="41">
        <f t="shared" si="2"/>
        <v>6736.1349206349205</v>
      </c>
      <c r="P12" s="10"/>
    </row>
    <row r="13" spans="1:133">
      <c r="A13" s="12"/>
      <c r="B13" s="42">
        <v>536</v>
      </c>
      <c r="C13" s="19" t="s">
        <v>25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1462454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1462454</v>
      </c>
      <c r="O13" s="44">
        <f t="shared" si="2"/>
        <v>5803.3888888888887</v>
      </c>
      <c r="P13" s="9"/>
    </row>
    <row r="14" spans="1:133">
      <c r="A14" s="12"/>
      <c r="B14" s="42">
        <v>539</v>
      </c>
      <c r="C14" s="19" t="s">
        <v>26</v>
      </c>
      <c r="D14" s="43">
        <v>235052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235052</v>
      </c>
      <c r="O14" s="44">
        <f t="shared" si="2"/>
        <v>932.74603174603169</v>
      </c>
      <c r="P14" s="9"/>
    </row>
    <row r="15" spans="1:133" ht="15.75">
      <c r="A15" s="26" t="s">
        <v>28</v>
      </c>
      <c r="B15" s="27"/>
      <c r="C15" s="28"/>
      <c r="D15" s="29">
        <f t="shared" ref="D15:M15" si="5">SUM(D16:D16)</f>
        <v>20582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193500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214082</v>
      </c>
      <c r="O15" s="41">
        <f t="shared" si="2"/>
        <v>849.53174603174602</v>
      </c>
      <c r="P15" s="9"/>
    </row>
    <row r="16" spans="1:133" ht="15.75" thickBot="1">
      <c r="A16" s="12"/>
      <c r="B16" s="42">
        <v>581</v>
      </c>
      <c r="C16" s="19" t="s">
        <v>27</v>
      </c>
      <c r="D16" s="43">
        <v>20582</v>
      </c>
      <c r="E16" s="43">
        <v>0</v>
      </c>
      <c r="F16" s="43">
        <v>0</v>
      </c>
      <c r="G16" s="43">
        <v>0</v>
      </c>
      <c r="H16" s="43">
        <v>0</v>
      </c>
      <c r="I16" s="43">
        <v>193500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214082</v>
      </c>
      <c r="O16" s="44">
        <f t="shared" si="2"/>
        <v>849.53174603174602</v>
      </c>
      <c r="P16" s="9"/>
    </row>
    <row r="17" spans="1:119" ht="16.5" thickBot="1">
      <c r="A17" s="13" t="s">
        <v>10</v>
      </c>
      <c r="B17" s="21"/>
      <c r="C17" s="20"/>
      <c r="D17" s="14">
        <f>SUM(D5,D9,D12,D15)</f>
        <v>1358566</v>
      </c>
      <c r="E17" s="14">
        <f t="shared" ref="E17:M17" si="6">SUM(E5,E9,E12,E15)</f>
        <v>0</v>
      </c>
      <c r="F17" s="14">
        <f t="shared" si="6"/>
        <v>0</v>
      </c>
      <c r="G17" s="14">
        <f t="shared" si="6"/>
        <v>0</v>
      </c>
      <c r="H17" s="14">
        <f t="shared" si="6"/>
        <v>0</v>
      </c>
      <c r="I17" s="14">
        <f t="shared" si="6"/>
        <v>1655954</v>
      </c>
      <c r="J17" s="14">
        <f t="shared" si="6"/>
        <v>0</v>
      </c>
      <c r="K17" s="14">
        <f t="shared" si="6"/>
        <v>0</v>
      </c>
      <c r="L17" s="14">
        <f t="shared" si="6"/>
        <v>0</v>
      </c>
      <c r="M17" s="14">
        <f t="shared" si="6"/>
        <v>0</v>
      </c>
      <c r="N17" s="14">
        <f t="shared" si="1"/>
        <v>3014520</v>
      </c>
      <c r="O17" s="35">
        <f t="shared" si="2"/>
        <v>11962.380952380952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90" t="s">
        <v>45</v>
      </c>
      <c r="M19" s="90"/>
      <c r="N19" s="90"/>
      <c r="O19" s="39">
        <v>252</v>
      </c>
    </row>
    <row r="20" spans="1:119">
      <c r="A20" s="91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3"/>
    </row>
    <row r="21" spans="1:119" ht="15.75" customHeight="1" thickBot="1">
      <c r="A21" s="94" t="s">
        <v>33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6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36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458107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6" si="1">SUM(D5:M5)</f>
        <v>458107</v>
      </c>
      <c r="O5" s="30">
        <f t="shared" ref="O5:O16" si="2">(N5/O$18)</f>
        <v>1817.8849206349207</v>
      </c>
      <c r="P5" s="6"/>
    </row>
    <row r="6" spans="1:133">
      <c r="A6" s="12"/>
      <c r="B6" s="42">
        <v>512</v>
      </c>
      <c r="C6" s="19" t="s">
        <v>19</v>
      </c>
      <c r="D6" s="43">
        <v>438732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438732</v>
      </c>
      <c r="O6" s="44">
        <f t="shared" si="2"/>
        <v>1741</v>
      </c>
      <c r="P6" s="9"/>
    </row>
    <row r="7" spans="1:133">
      <c r="A7" s="12"/>
      <c r="B7" s="42">
        <v>513</v>
      </c>
      <c r="C7" s="19" t="s">
        <v>37</v>
      </c>
      <c r="D7" s="43">
        <v>19375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19375</v>
      </c>
      <c r="O7" s="44">
        <f t="shared" si="2"/>
        <v>76.884920634920633</v>
      </c>
      <c r="P7" s="9"/>
    </row>
    <row r="8" spans="1:133" ht="15.75">
      <c r="A8" s="26" t="s">
        <v>20</v>
      </c>
      <c r="B8" s="27"/>
      <c r="C8" s="28"/>
      <c r="D8" s="29">
        <f t="shared" ref="D8:M8" si="3">SUM(D9:D10)</f>
        <v>717374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717374</v>
      </c>
      <c r="O8" s="41">
        <f t="shared" si="2"/>
        <v>2846.7222222222222</v>
      </c>
      <c r="P8" s="10"/>
    </row>
    <row r="9" spans="1:133">
      <c r="A9" s="12"/>
      <c r="B9" s="42">
        <v>521</v>
      </c>
      <c r="C9" s="19" t="s">
        <v>21</v>
      </c>
      <c r="D9" s="43">
        <v>582240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582240</v>
      </c>
      <c r="O9" s="44">
        <f t="shared" si="2"/>
        <v>2310.4761904761904</v>
      </c>
      <c r="P9" s="9"/>
    </row>
    <row r="10" spans="1:133">
      <c r="A10" s="12"/>
      <c r="B10" s="42">
        <v>522</v>
      </c>
      <c r="C10" s="19" t="s">
        <v>22</v>
      </c>
      <c r="D10" s="43">
        <v>135134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135134</v>
      </c>
      <c r="O10" s="44">
        <f t="shared" si="2"/>
        <v>536.24603174603169</v>
      </c>
      <c r="P10" s="9"/>
    </row>
    <row r="11" spans="1:133" ht="15.75">
      <c r="A11" s="26" t="s">
        <v>23</v>
      </c>
      <c r="B11" s="27"/>
      <c r="C11" s="28"/>
      <c r="D11" s="29">
        <f t="shared" ref="D11:M11" si="4">SUM(D12:D13)</f>
        <v>389520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1349777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1739297</v>
      </c>
      <c r="O11" s="41">
        <f t="shared" si="2"/>
        <v>6901.9722222222226</v>
      </c>
      <c r="P11" s="10"/>
    </row>
    <row r="12" spans="1:133">
      <c r="A12" s="12"/>
      <c r="B12" s="42">
        <v>536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1349777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1349777</v>
      </c>
      <c r="O12" s="44">
        <f t="shared" si="2"/>
        <v>5356.2579365079364</v>
      </c>
      <c r="P12" s="9"/>
    </row>
    <row r="13" spans="1:133">
      <c r="A13" s="12"/>
      <c r="B13" s="42">
        <v>539</v>
      </c>
      <c r="C13" s="19" t="s">
        <v>26</v>
      </c>
      <c r="D13" s="43">
        <v>389520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389520</v>
      </c>
      <c r="O13" s="44">
        <f t="shared" si="2"/>
        <v>1545.7142857142858</v>
      </c>
      <c r="P13" s="9"/>
    </row>
    <row r="14" spans="1:133" ht="15.75">
      <c r="A14" s="26" t="s">
        <v>28</v>
      </c>
      <c r="B14" s="27"/>
      <c r="C14" s="28"/>
      <c r="D14" s="29">
        <f t="shared" ref="D14:M14" si="5">SUM(D15:D15)</f>
        <v>0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295000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295000</v>
      </c>
      <c r="O14" s="41">
        <f t="shared" si="2"/>
        <v>1170.6349206349207</v>
      </c>
      <c r="P14" s="9"/>
    </row>
    <row r="15" spans="1:133" ht="15.75" thickBot="1">
      <c r="A15" s="12"/>
      <c r="B15" s="42">
        <v>581</v>
      </c>
      <c r="C15" s="19" t="s">
        <v>27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295000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295000</v>
      </c>
      <c r="O15" s="44">
        <f t="shared" si="2"/>
        <v>1170.6349206349207</v>
      </c>
      <c r="P15" s="9"/>
    </row>
    <row r="16" spans="1:133" ht="16.5" thickBot="1">
      <c r="A16" s="13" t="s">
        <v>10</v>
      </c>
      <c r="B16" s="21"/>
      <c r="C16" s="20"/>
      <c r="D16" s="14">
        <f>SUM(D5,D8,D11,D14)</f>
        <v>1565001</v>
      </c>
      <c r="E16" s="14">
        <f t="shared" ref="E16:M16" si="6">SUM(E5,E8,E11,E14)</f>
        <v>0</v>
      </c>
      <c r="F16" s="14">
        <f t="shared" si="6"/>
        <v>0</v>
      </c>
      <c r="G16" s="14">
        <f t="shared" si="6"/>
        <v>0</v>
      </c>
      <c r="H16" s="14">
        <f t="shared" si="6"/>
        <v>0</v>
      </c>
      <c r="I16" s="14">
        <f t="shared" si="6"/>
        <v>1644777</v>
      </c>
      <c r="J16" s="14">
        <f t="shared" si="6"/>
        <v>0</v>
      </c>
      <c r="K16" s="14">
        <f t="shared" si="6"/>
        <v>0</v>
      </c>
      <c r="L16" s="14">
        <f t="shared" si="6"/>
        <v>0</v>
      </c>
      <c r="M16" s="14">
        <f t="shared" si="6"/>
        <v>0</v>
      </c>
      <c r="N16" s="14">
        <f t="shared" si="1"/>
        <v>3209778</v>
      </c>
      <c r="O16" s="35">
        <f t="shared" si="2"/>
        <v>12737.214285714286</v>
      </c>
      <c r="P16" s="6"/>
      <c r="Q16" s="2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</row>
    <row r="17" spans="1:15">
      <c r="A17" s="15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8"/>
    </row>
    <row r="18" spans="1:15">
      <c r="A18" s="36"/>
      <c r="B18" s="37"/>
      <c r="C18" s="37"/>
      <c r="D18" s="38"/>
      <c r="E18" s="38"/>
      <c r="F18" s="38"/>
      <c r="G18" s="38"/>
      <c r="H18" s="38"/>
      <c r="I18" s="38"/>
      <c r="J18" s="38"/>
      <c r="K18" s="38"/>
      <c r="L18" s="90" t="s">
        <v>38</v>
      </c>
      <c r="M18" s="90"/>
      <c r="N18" s="90"/>
      <c r="O18" s="39">
        <v>252</v>
      </c>
    </row>
    <row r="19" spans="1:15">
      <c r="A19" s="91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3"/>
    </row>
    <row r="20" spans="1:15" ht="15.75" customHeight="1" thickBot="1">
      <c r="A20" s="94" t="s">
        <v>33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6"/>
    </row>
  </sheetData>
  <mergeCells count="10">
    <mergeCell ref="L18:N18"/>
    <mergeCell ref="A19:O19"/>
    <mergeCell ref="A20:O2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1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34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426780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5" si="1">SUM(D5:M5)</f>
        <v>426780</v>
      </c>
      <c r="O5" s="30">
        <f t="shared" ref="O5:O15" si="2">(N5/O$17)</f>
        <v>1707.12</v>
      </c>
      <c r="P5" s="6"/>
    </row>
    <row r="6" spans="1:133">
      <c r="A6" s="12"/>
      <c r="B6" s="42">
        <v>512</v>
      </c>
      <c r="C6" s="19" t="s">
        <v>19</v>
      </c>
      <c r="D6" s="43">
        <v>426780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426780</v>
      </c>
      <c r="O6" s="44">
        <f t="shared" si="2"/>
        <v>1707.12</v>
      </c>
      <c r="P6" s="9"/>
    </row>
    <row r="7" spans="1:133" ht="15.75">
      <c r="A7" s="26" t="s">
        <v>20</v>
      </c>
      <c r="B7" s="27"/>
      <c r="C7" s="28"/>
      <c r="D7" s="29">
        <f t="shared" ref="D7:M7" si="3">SUM(D8:D9)</f>
        <v>686866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686866</v>
      </c>
      <c r="O7" s="41">
        <f t="shared" si="2"/>
        <v>2747.4639999999999</v>
      </c>
      <c r="P7" s="10"/>
    </row>
    <row r="8" spans="1:133">
      <c r="A8" s="12"/>
      <c r="B8" s="42">
        <v>521</v>
      </c>
      <c r="C8" s="19" t="s">
        <v>21</v>
      </c>
      <c r="D8" s="43">
        <v>556929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556929</v>
      </c>
      <c r="O8" s="44">
        <f t="shared" si="2"/>
        <v>2227.7159999999999</v>
      </c>
      <c r="P8" s="9"/>
    </row>
    <row r="9" spans="1:133">
      <c r="A9" s="12"/>
      <c r="B9" s="42">
        <v>522</v>
      </c>
      <c r="C9" s="19" t="s">
        <v>22</v>
      </c>
      <c r="D9" s="43">
        <v>129937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129937</v>
      </c>
      <c r="O9" s="44">
        <f t="shared" si="2"/>
        <v>519.74800000000005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SUM(D11:D12)</f>
        <v>1055017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1332367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2387384</v>
      </c>
      <c r="O10" s="41">
        <f t="shared" si="2"/>
        <v>9549.5360000000001</v>
      </c>
      <c r="P10" s="10"/>
    </row>
    <row r="11" spans="1:133">
      <c r="A11" s="12"/>
      <c r="B11" s="42">
        <v>536</v>
      </c>
      <c r="C11" s="19" t="s">
        <v>25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1332367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1332367</v>
      </c>
      <c r="O11" s="44">
        <f t="shared" si="2"/>
        <v>5329.4679999999998</v>
      </c>
      <c r="P11" s="9"/>
    </row>
    <row r="12" spans="1:133">
      <c r="A12" s="12"/>
      <c r="B12" s="42">
        <v>539</v>
      </c>
      <c r="C12" s="19" t="s">
        <v>26</v>
      </c>
      <c r="D12" s="43">
        <v>1055017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1055017</v>
      </c>
      <c r="O12" s="44">
        <f t="shared" si="2"/>
        <v>4220.0680000000002</v>
      </c>
      <c r="P12" s="9"/>
    </row>
    <row r="13" spans="1:133" ht="15.75">
      <c r="A13" s="26" t="s">
        <v>28</v>
      </c>
      <c r="B13" s="27"/>
      <c r="C13" s="28"/>
      <c r="D13" s="29">
        <f t="shared" ref="D13:M13" si="5">SUM(D14:D14)</f>
        <v>0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295000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295000</v>
      </c>
      <c r="O13" s="41">
        <f t="shared" si="2"/>
        <v>1180</v>
      </c>
      <c r="P13" s="9"/>
    </row>
    <row r="14" spans="1:133" ht="15.75" thickBot="1">
      <c r="A14" s="12"/>
      <c r="B14" s="42">
        <v>581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295000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295000</v>
      </c>
      <c r="O14" s="44">
        <f t="shared" si="2"/>
        <v>1180</v>
      </c>
      <c r="P14" s="9"/>
    </row>
    <row r="15" spans="1:133" ht="16.5" thickBot="1">
      <c r="A15" s="13" t="s">
        <v>10</v>
      </c>
      <c r="B15" s="21"/>
      <c r="C15" s="20"/>
      <c r="D15" s="14">
        <f>SUM(D5,D7,D10,D13)</f>
        <v>2168663</v>
      </c>
      <c r="E15" s="14">
        <f t="shared" ref="E15:M15" si="6">SUM(E5,E7,E10,E13)</f>
        <v>0</v>
      </c>
      <c r="F15" s="14">
        <f t="shared" si="6"/>
        <v>0</v>
      </c>
      <c r="G15" s="14">
        <f t="shared" si="6"/>
        <v>0</v>
      </c>
      <c r="H15" s="14">
        <f t="shared" si="6"/>
        <v>0</v>
      </c>
      <c r="I15" s="14">
        <f t="shared" si="6"/>
        <v>1627367</v>
      </c>
      <c r="J15" s="14">
        <f t="shared" si="6"/>
        <v>0</v>
      </c>
      <c r="K15" s="14">
        <f t="shared" si="6"/>
        <v>0</v>
      </c>
      <c r="L15" s="14">
        <f t="shared" si="6"/>
        <v>0</v>
      </c>
      <c r="M15" s="14">
        <f t="shared" si="6"/>
        <v>0</v>
      </c>
      <c r="N15" s="14">
        <f t="shared" si="1"/>
        <v>3796030</v>
      </c>
      <c r="O15" s="35">
        <f t="shared" si="2"/>
        <v>15184.12</v>
      </c>
      <c r="P15" s="6"/>
      <c r="Q15" s="2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33">
      <c r="A16" s="15"/>
      <c r="B16" s="17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8"/>
    </row>
    <row r="17" spans="1:15">
      <c r="A17" s="36"/>
      <c r="B17" s="37"/>
      <c r="C17" s="37"/>
      <c r="D17" s="38"/>
      <c r="E17" s="38"/>
      <c r="F17" s="38"/>
      <c r="G17" s="38"/>
      <c r="H17" s="38"/>
      <c r="I17" s="38"/>
      <c r="J17" s="38"/>
      <c r="K17" s="38"/>
      <c r="L17" s="90" t="s">
        <v>35</v>
      </c>
      <c r="M17" s="90"/>
      <c r="N17" s="90"/>
      <c r="O17" s="39">
        <v>250</v>
      </c>
    </row>
    <row r="18" spans="1:15">
      <c r="A18" s="91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3"/>
    </row>
    <row r="19" spans="1:15" ht="15.75" customHeight="1" thickBot="1">
      <c r="A19" s="94" t="s">
        <v>33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6"/>
    </row>
  </sheetData>
  <mergeCells count="10">
    <mergeCell ref="L17:N17"/>
    <mergeCell ref="A18:O18"/>
    <mergeCell ref="A19:O1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1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31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284441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5" si="1">SUM(D5:M5)</f>
        <v>284441</v>
      </c>
      <c r="O5" s="30">
        <f t="shared" ref="O5:O15" si="2">(N5/O$17)</f>
        <v>1128.734126984127</v>
      </c>
      <c r="P5" s="6"/>
    </row>
    <row r="6" spans="1:133">
      <c r="A6" s="12"/>
      <c r="B6" s="42">
        <v>512</v>
      </c>
      <c r="C6" s="19" t="s">
        <v>19</v>
      </c>
      <c r="D6" s="43">
        <v>284441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284441</v>
      </c>
      <c r="O6" s="44">
        <f t="shared" si="2"/>
        <v>1128.734126984127</v>
      </c>
      <c r="P6" s="9"/>
    </row>
    <row r="7" spans="1:133" ht="15.75">
      <c r="A7" s="26" t="s">
        <v>20</v>
      </c>
      <c r="B7" s="27"/>
      <c r="C7" s="28"/>
      <c r="D7" s="29">
        <f t="shared" ref="D7:M7" si="3">SUM(D8:D9)</f>
        <v>684508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684508</v>
      </c>
      <c r="O7" s="41">
        <f t="shared" si="2"/>
        <v>2716.3015873015875</v>
      </c>
      <c r="P7" s="10"/>
    </row>
    <row r="8" spans="1:133">
      <c r="A8" s="12"/>
      <c r="B8" s="42">
        <v>521</v>
      </c>
      <c r="C8" s="19" t="s">
        <v>21</v>
      </c>
      <c r="D8" s="43">
        <v>589569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589569</v>
      </c>
      <c r="O8" s="44">
        <f t="shared" si="2"/>
        <v>2339.5595238095239</v>
      </c>
      <c r="P8" s="9"/>
    </row>
    <row r="9" spans="1:133">
      <c r="A9" s="12"/>
      <c r="B9" s="42">
        <v>522</v>
      </c>
      <c r="C9" s="19" t="s">
        <v>22</v>
      </c>
      <c r="D9" s="43">
        <v>94939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94939</v>
      </c>
      <c r="O9" s="44">
        <f t="shared" si="2"/>
        <v>376.74206349206349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SUM(D11:D12)</f>
        <v>331364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1428553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1759917</v>
      </c>
      <c r="O10" s="41">
        <f t="shared" si="2"/>
        <v>6983.7976190476193</v>
      </c>
      <c r="P10" s="10"/>
    </row>
    <row r="11" spans="1:133">
      <c r="A11" s="12"/>
      <c r="B11" s="42">
        <v>536</v>
      </c>
      <c r="C11" s="19" t="s">
        <v>25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1428553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1428553</v>
      </c>
      <c r="O11" s="44">
        <f t="shared" si="2"/>
        <v>5668.8611111111113</v>
      </c>
      <c r="P11" s="9"/>
    </row>
    <row r="12" spans="1:133">
      <c r="A12" s="12"/>
      <c r="B12" s="42">
        <v>539</v>
      </c>
      <c r="C12" s="19" t="s">
        <v>26</v>
      </c>
      <c r="D12" s="43">
        <v>331364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331364</v>
      </c>
      <c r="O12" s="44">
        <f t="shared" si="2"/>
        <v>1314.936507936508</v>
      </c>
      <c r="P12" s="9"/>
    </row>
    <row r="13" spans="1:133" ht="15.75">
      <c r="A13" s="26" t="s">
        <v>28</v>
      </c>
      <c r="B13" s="27"/>
      <c r="C13" s="28"/>
      <c r="D13" s="29">
        <f t="shared" ref="D13:M13" si="5">SUM(D14:D14)</f>
        <v>0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50000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50000</v>
      </c>
      <c r="O13" s="41">
        <f t="shared" si="2"/>
        <v>198.4126984126984</v>
      </c>
      <c r="P13" s="9"/>
    </row>
    <row r="14" spans="1:133" ht="15.75" thickBot="1">
      <c r="A14" s="12"/>
      <c r="B14" s="42">
        <v>581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50000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50000</v>
      </c>
      <c r="O14" s="44">
        <f t="shared" si="2"/>
        <v>198.4126984126984</v>
      </c>
      <c r="P14" s="9"/>
    </row>
    <row r="15" spans="1:133" ht="16.5" thickBot="1">
      <c r="A15" s="13" t="s">
        <v>10</v>
      </c>
      <c r="B15" s="21"/>
      <c r="C15" s="20"/>
      <c r="D15" s="14">
        <f>SUM(D5,D7,D10,D13)</f>
        <v>1300313</v>
      </c>
      <c r="E15" s="14">
        <f t="shared" ref="E15:M15" si="6">SUM(E5,E7,E10,E13)</f>
        <v>0</v>
      </c>
      <c r="F15" s="14">
        <f t="shared" si="6"/>
        <v>0</v>
      </c>
      <c r="G15" s="14">
        <f t="shared" si="6"/>
        <v>0</v>
      </c>
      <c r="H15" s="14">
        <f t="shared" si="6"/>
        <v>0</v>
      </c>
      <c r="I15" s="14">
        <f t="shared" si="6"/>
        <v>1478553</v>
      </c>
      <c r="J15" s="14">
        <f t="shared" si="6"/>
        <v>0</v>
      </c>
      <c r="K15" s="14">
        <f t="shared" si="6"/>
        <v>0</v>
      </c>
      <c r="L15" s="14">
        <f t="shared" si="6"/>
        <v>0</v>
      </c>
      <c r="M15" s="14">
        <f t="shared" si="6"/>
        <v>0</v>
      </c>
      <c r="N15" s="14">
        <f t="shared" si="1"/>
        <v>2778866</v>
      </c>
      <c r="O15" s="35">
        <f t="shared" si="2"/>
        <v>11027.246031746032</v>
      </c>
      <c r="P15" s="6"/>
      <c r="Q15" s="2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33">
      <c r="A16" s="15"/>
      <c r="B16" s="17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8"/>
    </row>
    <row r="17" spans="1:15">
      <c r="A17" s="36"/>
      <c r="B17" s="37"/>
      <c r="C17" s="37"/>
      <c r="D17" s="38"/>
      <c r="E17" s="38"/>
      <c r="F17" s="38"/>
      <c r="G17" s="38"/>
      <c r="H17" s="38"/>
      <c r="I17" s="38"/>
      <c r="J17" s="38"/>
      <c r="K17" s="38"/>
      <c r="L17" s="90" t="s">
        <v>32</v>
      </c>
      <c r="M17" s="90"/>
      <c r="N17" s="90"/>
      <c r="O17" s="39">
        <v>252</v>
      </c>
    </row>
    <row r="18" spans="1:15">
      <c r="A18" s="91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3"/>
    </row>
    <row r="19" spans="1:15" ht="15.75" thickBot="1">
      <c r="A19" s="94" t="s">
        <v>33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6"/>
    </row>
  </sheetData>
  <mergeCells count="10">
    <mergeCell ref="L17:N17"/>
    <mergeCell ref="A18:O18"/>
    <mergeCell ref="A19:O1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0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11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327328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6" si="1">SUM(D5:M5)</f>
        <v>327328</v>
      </c>
      <c r="O5" s="30">
        <f t="shared" ref="O5:O16" si="2">(N5/O$18)</f>
        <v>1216.8327137546469</v>
      </c>
      <c r="P5" s="6"/>
    </row>
    <row r="6" spans="1:133">
      <c r="A6" s="12"/>
      <c r="B6" s="42">
        <v>512</v>
      </c>
      <c r="C6" s="19" t="s">
        <v>19</v>
      </c>
      <c r="D6" s="43">
        <v>327328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327328</v>
      </c>
      <c r="O6" s="44">
        <f t="shared" si="2"/>
        <v>1216.8327137546469</v>
      </c>
      <c r="P6" s="9"/>
    </row>
    <row r="7" spans="1:133" ht="15.75">
      <c r="A7" s="26" t="s">
        <v>20</v>
      </c>
      <c r="B7" s="27"/>
      <c r="C7" s="28"/>
      <c r="D7" s="29">
        <f t="shared" ref="D7:M7" si="3">SUM(D8:D9)</f>
        <v>723036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723036</v>
      </c>
      <c r="O7" s="41">
        <f t="shared" si="2"/>
        <v>2687.8661710037177</v>
      </c>
      <c r="P7" s="10"/>
    </row>
    <row r="8" spans="1:133">
      <c r="A8" s="12"/>
      <c r="B8" s="42">
        <v>521</v>
      </c>
      <c r="C8" s="19" t="s">
        <v>21</v>
      </c>
      <c r="D8" s="43">
        <v>627901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627901</v>
      </c>
      <c r="O8" s="44">
        <f t="shared" si="2"/>
        <v>2334.2044609665427</v>
      </c>
      <c r="P8" s="9"/>
    </row>
    <row r="9" spans="1:133">
      <c r="A9" s="12"/>
      <c r="B9" s="42">
        <v>522</v>
      </c>
      <c r="C9" s="19" t="s">
        <v>22</v>
      </c>
      <c r="D9" s="43">
        <v>95135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95135</v>
      </c>
      <c r="O9" s="44">
        <f t="shared" si="2"/>
        <v>353.66171003717471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SUM(D11:D13)</f>
        <v>386086</v>
      </c>
      <c r="E10" s="29">
        <f t="shared" si="4"/>
        <v>46316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1517319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1949721</v>
      </c>
      <c r="O10" s="41">
        <f t="shared" si="2"/>
        <v>7248.033457249071</v>
      </c>
      <c r="P10" s="10"/>
    </row>
    <row r="11" spans="1:133">
      <c r="A11" s="12"/>
      <c r="B11" s="42">
        <v>535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92428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92428</v>
      </c>
      <c r="O11" s="44">
        <f t="shared" si="2"/>
        <v>343.59851301115242</v>
      </c>
      <c r="P11" s="9"/>
    </row>
    <row r="12" spans="1:133">
      <c r="A12" s="12"/>
      <c r="B12" s="42">
        <v>536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1424891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1424891</v>
      </c>
      <c r="O12" s="44">
        <f t="shared" si="2"/>
        <v>5296.9925650557625</v>
      </c>
      <c r="P12" s="9"/>
    </row>
    <row r="13" spans="1:133">
      <c r="A13" s="12"/>
      <c r="B13" s="42">
        <v>539</v>
      </c>
      <c r="C13" s="19" t="s">
        <v>26</v>
      </c>
      <c r="D13" s="43">
        <v>386086</v>
      </c>
      <c r="E13" s="43">
        <v>46316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432402</v>
      </c>
      <c r="O13" s="44">
        <f t="shared" si="2"/>
        <v>1607.4423791821562</v>
      </c>
      <c r="P13" s="9"/>
    </row>
    <row r="14" spans="1:133" ht="15.75">
      <c r="A14" s="26" t="s">
        <v>28</v>
      </c>
      <c r="B14" s="27"/>
      <c r="C14" s="28"/>
      <c r="D14" s="29">
        <f t="shared" ref="D14:M14" si="5">SUM(D15:D15)</f>
        <v>0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50000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50000</v>
      </c>
      <c r="O14" s="41">
        <f t="shared" si="2"/>
        <v>185.87360594795538</v>
      </c>
      <c r="P14" s="9"/>
    </row>
    <row r="15" spans="1:133" ht="15.75" thickBot="1">
      <c r="A15" s="12"/>
      <c r="B15" s="42">
        <v>581</v>
      </c>
      <c r="C15" s="19" t="s">
        <v>27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50000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50000</v>
      </c>
      <c r="O15" s="44">
        <f t="shared" si="2"/>
        <v>185.87360594795538</v>
      </c>
      <c r="P15" s="9"/>
    </row>
    <row r="16" spans="1:133" ht="16.5" thickBot="1">
      <c r="A16" s="13" t="s">
        <v>10</v>
      </c>
      <c r="B16" s="21"/>
      <c r="C16" s="20"/>
      <c r="D16" s="14">
        <f>SUM(D5,D7,D10,D14)</f>
        <v>1436450</v>
      </c>
      <c r="E16" s="14">
        <f t="shared" ref="E16:M16" si="6">SUM(E5,E7,E10,E14)</f>
        <v>46316</v>
      </c>
      <c r="F16" s="14">
        <f t="shared" si="6"/>
        <v>0</v>
      </c>
      <c r="G16" s="14">
        <f t="shared" si="6"/>
        <v>0</v>
      </c>
      <c r="H16" s="14">
        <f t="shared" si="6"/>
        <v>0</v>
      </c>
      <c r="I16" s="14">
        <f t="shared" si="6"/>
        <v>1567319</v>
      </c>
      <c r="J16" s="14">
        <f t="shared" si="6"/>
        <v>0</v>
      </c>
      <c r="K16" s="14">
        <f t="shared" si="6"/>
        <v>0</v>
      </c>
      <c r="L16" s="14">
        <f t="shared" si="6"/>
        <v>0</v>
      </c>
      <c r="M16" s="14">
        <f t="shared" si="6"/>
        <v>0</v>
      </c>
      <c r="N16" s="14">
        <f t="shared" si="1"/>
        <v>3050085</v>
      </c>
      <c r="O16" s="35">
        <f t="shared" si="2"/>
        <v>11338.60594795539</v>
      </c>
      <c r="P16" s="6"/>
      <c r="Q16" s="2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</row>
    <row r="17" spans="1:15">
      <c r="A17" s="15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8"/>
    </row>
    <row r="18" spans="1:15">
      <c r="A18" s="36"/>
      <c r="B18" s="37"/>
      <c r="C18" s="37"/>
      <c r="D18" s="38"/>
      <c r="E18" s="38"/>
      <c r="F18" s="38"/>
      <c r="G18" s="38"/>
      <c r="H18" s="38"/>
      <c r="I18" s="38"/>
      <c r="J18" s="38"/>
      <c r="K18" s="38"/>
      <c r="L18" s="90" t="s">
        <v>29</v>
      </c>
      <c r="M18" s="90"/>
      <c r="N18" s="90"/>
      <c r="O18" s="39">
        <v>269</v>
      </c>
    </row>
    <row r="19" spans="1:15">
      <c r="A19" s="91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3"/>
    </row>
    <row r="20" spans="1:15" ht="15.75" thickBot="1">
      <c r="A20" s="94" t="s">
        <v>33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6"/>
    </row>
  </sheetData>
  <mergeCells count="10">
    <mergeCell ref="A20:O20"/>
    <mergeCell ref="A19:O19"/>
    <mergeCell ref="L18:N18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1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39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336421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3" si="1">SUM(D5:M5)</f>
        <v>336421</v>
      </c>
      <c r="O5" s="30">
        <f t="shared" ref="O5:O13" si="2">(N5/O$15)</f>
        <v>1264.7406015037593</v>
      </c>
      <c r="P5" s="6"/>
    </row>
    <row r="6" spans="1:133">
      <c r="A6" s="12"/>
      <c r="B6" s="42">
        <v>513</v>
      </c>
      <c r="C6" s="19" t="s">
        <v>37</v>
      </c>
      <c r="D6" s="43">
        <v>336421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336421</v>
      </c>
      <c r="O6" s="44">
        <f t="shared" si="2"/>
        <v>1264.7406015037593</v>
      </c>
      <c r="P6" s="9"/>
    </row>
    <row r="7" spans="1:133" ht="15.75">
      <c r="A7" s="26" t="s">
        <v>20</v>
      </c>
      <c r="B7" s="27"/>
      <c r="C7" s="28"/>
      <c r="D7" s="29">
        <f t="shared" ref="D7:M7" si="3">SUM(D8:D9)</f>
        <v>848653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848653</v>
      </c>
      <c r="O7" s="41">
        <f t="shared" si="2"/>
        <v>3190.4248120300754</v>
      </c>
      <c r="P7" s="10"/>
    </row>
    <row r="8" spans="1:133">
      <c r="A8" s="12"/>
      <c r="B8" s="42">
        <v>522</v>
      </c>
      <c r="C8" s="19" t="s">
        <v>22</v>
      </c>
      <c r="D8" s="43">
        <v>94871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94871</v>
      </c>
      <c r="O8" s="44">
        <f t="shared" si="2"/>
        <v>356.65789473684208</v>
      </c>
      <c r="P8" s="9"/>
    </row>
    <row r="9" spans="1:133">
      <c r="A9" s="12"/>
      <c r="B9" s="42">
        <v>529</v>
      </c>
      <c r="C9" s="19" t="s">
        <v>40</v>
      </c>
      <c r="D9" s="43">
        <v>753782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753782</v>
      </c>
      <c r="O9" s="44">
        <f t="shared" si="2"/>
        <v>2833.7669172932333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SUM(D11:D12)</f>
        <v>254973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1545650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1800623</v>
      </c>
      <c r="O10" s="41">
        <f t="shared" si="2"/>
        <v>6769.2593984962405</v>
      </c>
      <c r="P10" s="10"/>
    </row>
    <row r="11" spans="1:133">
      <c r="A11" s="12"/>
      <c r="B11" s="42">
        <v>536</v>
      </c>
      <c r="C11" s="19" t="s">
        <v>25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1545650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1545650</v>
      </c>
      <c r="O11" s="44">
        <f t="shared" si="2"/>
        <v>5810.7142857142853</v>
      </c>
      <c r="P11" s="9"/>
    </row>
    <row r="12" spans="1:133" ht="15.75" thickBot="1">
      <c r="A12" s="12"/>
      <c r="B12" s="42">
        <v>539</v>
      </c>
      <c r="C12" s="19" t="s">
        <v>26</v>
      </c>
      <c r="D12" s="43">
        <v>254973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254973</v>
      </c>
      <c r="O12" s="44">
        <f t="shared" si="2"/>
        <v>958.54511278195491</v>
      </c>
      <c r="P12" s="9"/>
    </row>
    <row r="13" spans="1:133" ht="16.5" thickBot="1">
      <c r="A13" s="13" t="s">
        <v>10</v>
      </c>
      <c r="B13" s="21"/>
      <c r="C13" s="20"/>
      <c r="D13" s="14">
        <f>SUM(D5,D7,D10)</f>
        <v>1440047</v>
      </c>
      <c r="E13" s="14">
        <f t="shared" ref="E13:M13" si="5">SUM(E5,E7,E10)</f>
        <v>0</v>
      </c>
      <c r="F13" s="14">
        <f t="shared" si="5"/>
        <v>0</v>
      </c>
      <c r="G13" s="14">
        <f t="shared" si="5"/>
        <v>0</v>
      </c>
      <c r="H13" s="14">
        <f t="shared" si="5"/>
        <v>0</v>
      </c>
      <c r="I13" s="14">
        <f t="shared" si="5"/>
        <v>1545650</v>
      </c>
      <c r="J13" s="14">
        <f t="shared" si="5"/>
        <v>0</v>
      </c>
      <c r="K13" s="14">
        <f t="shared" si="5"/>
        <v>0</v>
      </c>
      <c r="L13" s="14">
        <f t="shared" si="5"/>
        <v>0</v>
      </c>
      <c r="M13" s="14">
        <f t="shared" si="5"/>
        <v>0</v>
      </c>
      <c r="N13" s="14">
        <f t="shared" si="1"/>
        <v>2985697</v>
      </c>
      <c r="O13" s="35">
        <f t="shared" si="2"/>
        <v>11224.424812030074</v>
      </c>
      <c r="P13" s="6"/>
      <c r="Q13" s="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</row>
    <row r="14" spans="1:133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8"/>
    </row>
    <row r="15" spans="1:133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90" t="s">
        <v>41</v>
      </c>
      <c r="M15" s="90"/>
      <c r="N15" s="90"/>
      <c r="O15" s="39">
        <v>266</v>
      </c>
    </row>
    <row r="16" spans="1:133">
      <c r="A16" s="91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3"/>
    </row>
    <row r="17" spans="1:15" ht="15.75" customHeight="1" thickBot="1">
      <c r="A17" s="94" t="s">
        <v>33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6"/>
    </row>
  </sheetData>
  <mergeCells count="10">
    <mergeCell ref="L15:N15"/>
    <mergeCell ref="A16:O16"/>
    <mergeCell ref="A17:O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2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440508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103611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6" si="1">SUM(D5:M5)</f>
        <v>544119</v>
      </c>
      <c r="O5" s="30">
        <f t="shared" ref="O5:O16" si="2">(N5/O$18)</f>
        <v>2045.5601503759399</v>
      </c>
      <c r="P5" s="6"/>
    </row>
    <row r="6" spans="1:133">
      <c r="A6" s="12"/>
      <c r="B6" s="42">
        <v>513</v>
      </c>
      <c r="C6" s="19" t="s">
        <v>37</v>
      </c>
      <c r="D6" s="43">
        <v>440508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440508</v>
      </c>
      <c r="O6" s="44">
        <f t="shared" si="2"/>
        <v>1656.0451127819549</v>
      </c>
      <c r="P6" s="9"/>
    </row>
    <row r="7" spans="1:133">
      <c r="A7" s="12"/>
      <c r="B7" s="42">
        <v>517</v>
      </c>
      <c r="C7" s="19" t="s">
        <v>54</v>
      </c>
      <c r="D7" s="43">
        <v>0</v>
      </c>
      <c r="E7" s="43">
        <v>0</v>
      </c>
      <c r="F7" s="43">
        <v>0</v>
      </c>
      <c r="G7" s="43">
        <v>0</v>
      </c>
      <c r="H7" s="43">
        <v>0</v>
      </c>
      <c r="I7" s="43">
        <v>103611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103611</v>
      </c>
      <c r="O7" s="44">
        <f t="shared" si="2"/>
        <v>389.51503759398497</v>
      </c>
      <c r="P7" s="9"/>
    </row>
    <row r="8" spans="1:133" ht="15.75">
      <c r="A8" s="26" t="s">
        <v>20</v>
      </c>
      <c r="B8" s="27"/>
      <c r="C8" s="28"/>
      <c r="D8" s="29">
        <f t="shared" ref="D8:M8" si="3">SUM(D9:D10)</f>
        <v>641670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641670</v>
      </c>
      <c r="O8" s="41">
        <f t="shared" si="2"/>
        <v>2412.2932330827066</v>
      </c>
      <c r="P8" s="10"/>
    </row>
    <row r="9" spans="1:133">
      <c r="A9" s="12"/>
      <c r="B9" s="42">
        <v>521</v>
      </c>
      <c r="C9" s="19" t="s">
        <v>21</v>
      </c>
      <c r="D9" s="43">
        <v>531217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531217</v>
      </c>
      <c r="O9" s="44">
        <f t="shared" si="2"/>
        <v>1997.0563909774437</v>
      </c>
      <c r="P9" s="9"/>
    </row>
    <row r="10" spans="1:133">
      <c r="A10" s="12"/>
      <c r="B10" s="42">
        <v>522</v>
      </c>
      <c r="C10" s="19" t="s">
        <v>22</v>
      </c>
      <c r="D10" s="43">
        <v>110453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110453</v>
      </c>
      <c r="O10" s="44">
        <f t="shared" si="2"/>
        <v>415.23684210526318</v>
      </c>
      <c r="P10" s="9"/>
    </row>
    <row r="11" spans="1:133" ht="15.75">
      <c r="A11" s="26" t="s">
        <v>23</v>
      </c>
      <c r="B11" s="27"/>
      <c r="C11" s="28"/>
      <c r="D11" s="29">
        <f t="shared" ref="D11:M11" si="4">SUM(D12:D13)</f>
        <v>289736</v>
      </c>
      <c r="E11" s="29">
        <f t="shared" si="4"/>
        <v>23752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1292915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1606403</v>
      </c>
      <c r="O11" s="41">
        <f t="shared" si="2"/>
        <v>6039.1090225563912</v>
      </c>
      <c r="P11" s="10"/>
    </row>
    <row r="12" spans="1:133">
      <c r="A12" s="12"/>
      <c r="B12" s="42">
        <v>536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1292915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1292915</v>
      </c>
      <c r="O12" s="44">
        <f t="shared" si="2"/>
        <v>4860.582706766917</v>
      </c>
      <c r="P12" s="9"/>
    </row>
    <row r="13" spans="1:133">
      <c r="A13" s="12"/>
      <c r="B13" s="42">
        <v>539</v>
      </c>
      <c r="C13" s="19" t="s">
        <v>26</v>
      </c>
      <c r="D13" s="43">
        <v>289736</v>
      </c>
      <c r="E13" s="43">
        <v>23752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313488</v>
      </c>
      <c r="O13" s="44">
        <f t="shared" si="2"/>
        <v>1178.5263157894738</v>
      </c>
      <c r="P13" s="9"/>
    </row>
    <row r="14" spans="1:133" ht="15.75">
      <c r="A14" s="26" t="s">
        <v>28</v>
      </c>
      <c r="B14" s="27"/>
      <c r="C14" s="28"/>
      <c r="D14" s="29">
        <f t="shared" ref="D14:M14" si="5">SUM(D15:D15)</f>
        <v>0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25000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25000</v>
      </c>
      <c r="O14" s="41">
        <f t="shared" si="2"/>
        <v>93.984962406015043</v>
      </c>
      <c r="P14" s="9"/>
    </row>
    <row r="15" spans="1:133" ht="15.75" thickBot="1">
      <c r="A15" s="12"/>
      <c r="B15" s="42">
        <v>581</v>
      </c>
      <c r="C15" s="19" t="s">
        <v>27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25000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25000</v>
      </c>
      <c r="O15" s="44">
        <f t="shared" si="2"/>
        <v>93.984962406015043</v>
      </c>
      <c r="P15" s="9"/>
    </row>
    <row r="16" spans="1:133" ht="16.5" thickBot="1">
      <c r="A16" s="13" t="s">
        <v>10</v>
      </c>
      <c r="B16" s="21"/>
      <c r="C16" s="20"/>
      <c r="D16" s="14">
        <f>SUM(D5,D8,D11,D14)</f>
        <v>1371914</v>
      </c>
      <c r="E16" s="14">
        <f t="shared" ref="E16:M16" si="6">SUM(E5,E8,E11,E14)</f>
        <v>23752</v>
      </c>
      <c r="F16" s="14">
        <f t="shared" si="6"/>
        <v>0</v>
      </c>
      <c r="G16" s="14">
        <f t="shared" si="6"/>
        <v>0</v>
      </c>
      <c r="H16" s="14">
        <f t="shared" si="6"/>
        <v>0</v>
      </c>
      <c r="I16" s="14">
        <f t="shared" si="6"/>
        <v>1421526</v>
      </c>
      <c r="J16" s="14">
        <f t="shared" si="6"/>
        <v>0</v>
      </c>
      <c r="K16" s="14">
        <f t="shared" si="6"/>
        <v>0</v>
      </c>
      <c r="L16" s="14">
        <f t="shared" si="6"/>
        <v>0</v>
      </c>
      <c r="M16" s="14">
        <f t="shared" si="6"/>
        <v>0</v>
      </c>
      <c r="N16" s="14">
        <f t="shared" si="1"/>
        <v>2817192</v>
      </c>
      <c r="O16" s="35">
        <f t="shared" si="2"/>
        <v>10590.947368421053</v>
      </c>
      <c r="P16" s="6"/>
      <c r="Q16" s="2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</row>
    <row r="17" spans="1:15">
      <c r="A17" s="15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8"/>
    </row>
    <row r="18" spans="1:15">
      <c r="A18" s="36"/>
      <c r="B18" s="37"/>
      <c r="C18" s="37"/>
      <c r="D18" s="38"/>
      <c r="E18" s="38"/>
      <c r="F18" s="38"/>
      <c r="G18" s="38"/>
      <c r="H18" s="38"/>
      <c r="I18" s="38"/>
      <c r="J18" s="38"/>
      <c r="K18" s="38"/>
      <c r="L18" s="90" t="s">
        <v>55</v>
      </c>
      <c r="M18" s="90"/>
      <c r="N18" s="90"/>
      <c r="O18" s="39">
        <v>266</v>
      </c>
    </row>
    <row r="19" spans="1:15">
      <c r="A19" s="91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3"/>
    </row>
    <row r="20" spans="1:15" ht="15.75" customHeight="1" thickBot="1">
      <c r="A20" s="94" t="s">
        <v>33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6"/>
    </row>
  </sheetData>
  <mergeCells count="10">
    <mergeCell ref="L18:N18"/>
    <mergeCell ref="A19:O19"/>
    <mergeCell ref="A20:O2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2024-10-22T16:43:32Z</cp:lastPrinted>
  <dcterms:created xsi:type="dcterms:W3CDTF">2000-08-31T21:26:31Z</dcterms:created>
  <dcterms:modified xsi:type="dcterms:W3CDTF">2024-10-22T16:48:18Z</dcterms:modified>
</cp:coreProperties>
</file>