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'2008'!$A$1:$O$83</definedName>
    <definedName name="_xlnm.Print_Area" localSheetId="14">'2009'!$A$1:$O$80</definedName>
    <definedName name="_xlnm.Print_Area" localSheetId="13">'2010'!$A$1:$O$84</definedName>
    <definedName name="_xlnm.Print_Area" localSheetId="12">'2011'!$A$1:$O$87</definedName>
    <definedName name="_xlnm.Print_Area" localSheetId="11">'2012'!$A$1:$O$85</definedName>
    <definedName name="_xlnm.Print_Area" localSheetId="10">'2013'!$A$1:$O$88</definedName>
    <definedName name="_xlnm.Print_Area" localSheetId="9">'2014'!$A$1:$O$81</definedName>
    <definedName name="_xlnm.Print_Area" localSheetId="8">'2015'!$A$1:$O$82</definedName>
    <definedName name="_xlnm.Print_Area" localSheetId="7">'2016'!$A$1:$O$81</definedName>
    <definedName name="_xlnm.Print_Area" localSheetId="6">'2017'!$A$1:$O$84</definedName>
    <definedName name="_xlnm.Print_Area" localSheetId="5">'2018'!$A$1:$O$83</definedName>
    <definedName name="_xlnm.Print_Area" localSheetId="4">'2019'!$A$1:$O$86</definedName>
    <definedName name="_xlnm.Print_Area" localSheetId="3">'2020'!$A$1:$O$84</definedName>
    <definedName name="_xlnm.Print_Area" localSheetId="2">'2021'!$A$1:$P$83</definedName>
    <definedName name="_xlnm.Print_Area" localSheetId="1">'2022'!$A$1:$P$81</definedName>
    <definedName name="_xlnm.Print_Area" localSheetId="0">'2023'!$A$1:$P$88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83" i="48" l="1"/>
  <c r="P83" i="48" s="1"/>
  <c r="O82" i="48"/>
  <c r="P82" i="48" s="1"/>
  <c r="O81" i="48"/>
  <c r="P81" i="48" s="1"/>
  <c r="O80" i="48"/>
  <c r="P80" i="48" s="1"/>
  <c r="N79" i="48"/>
  <c r="M79" i="48"/>
  <c r="L79" i="48"/>
  <c r="K79" i="48"/>
  <c r="J79" i="48"/>
  <c r="I79" i="48"/>
  <c r="H79" i="48"/>
  <c r="G79" i="48"/>
  <c r="F79" i="48"/>
  <c r="E79" i="48"/>
  <c r="D79" i="48"/>
  <c r="O78" i="48"/>
  <c r="P78" i="48" s="1"/>
  <c r="O77" i="48"/>
  <c r="P77" i="48" s="1"/>
  <c r="O76" i="48"/>
  <c r="P76" i="48" s="1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O69" i="48"/>
  <c r="P69" i="48" s="1"/>
  <c r="N68" i="48"/>
  <c r="M68" i="48"/>
  <c r="L68" i="48"/>
  <c r="K68" i="48"/>
  <c r="J68" i="48"/>
  <c r="I68" i="48"/>
  <c r="H68" i="48"/>
  <c r="G68" i="48"/>
  <c r="F68" i="48"/>
  <c r="E68" i="48"/>
  <c r="D68" i="48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N61" i="48"/>
  <c r="M61" i="48"/>
  <c r="L61" i="48"/>
  <c r="K61" i="48"/>
  <c r="J61" i="48"/>
  <c r="I61" i="48"/>
  <c r="H61" i="48"/>
  <c r="G61" i="48"/>
  <c r="F61" i="48"/>
  <c r="E61" i="48"/>
  <c r="D61" i="48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9" i="48" l="1"/>
  <c r="P79" i="48" s="1"/>
  <c r="O68" i="48"/>
  <c r="P68" i="48" s="1"/>
  <c r="O61" i="48"/>
  <c r="P61" i="48" s="1"/>
  <c r="O45" i="48"/>
  <c r="P45" i="48" s="1"/>
  <c r="M84" i="48"/>
  <c r="H84" i="48"/>
  <c r="L84" i="48"/>
  <c r="O29" i="48"/>
  <c r="P29" i="48" s="1"/>
  <c r="F84" i="48"/>
  <c r="G84" i="48"/>
  <c r="E84" i="48"/>
  <c r="D84" i="48"/>
  <c r="I84" i="48"/>
  <c r="J84" i="48"/>
  <c r="O17" i="48"/>
  <c r="P17" i="48" s="1"/>
  <c r="K84" i="48"/>
  <c r="N84" i="48"/>
  <c r="O5" i="48"/>
  <c r="P5" i="48" s="1"/>
  <c r="O76" i="47"/>
  <c r="P76" i="47" s="1"/>
  <c r="O75" i="47"/>
  <c r="P75" i="47" s="1"/>
  <c r="N74" i="47"/>
  <c r="M74" i="47"/>
  <c r="L74" i="47"/>
  <c r="K74" i="47"/>
  <c r="J74" i="47"/>
  <c r="I74" i="47"/>
  <c r="H74" i="47"/>
  <c r="G74" i="47"/>
  <c r="F74" i="47"/>
  <c r="E74" i="47"/>
  <c r="D74" i="47"/>
  <c r="O73" i="47"/>
  <c r="P73" i="47" s="1"/>
  <c r="O72" i="47"/>
  <c r="P72" i="47" s="1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N63" i="47"/>
  <c r="M63" i="47"/>
  <c r="L63" i="47"/>
  <c r="K63" i="47"/>
  <c r="J63" i="47"/>
  <c r="I63" i="47"/>
  <c r="H63" i="47"/>
  <c r="G63" i="47"/>
  <c r="F63" i="47"/>
  <c r="E63" i="47"/>
  <c r="D63" i="47"/>
  <c r="O62" i="47"/>
  <c r="P62" i="47" s="1"/>
  <c r="O61" i="47"/>
  <c r="P61" i="47" s="1"/>
  <c r="O60" i="47"/>
  <c r="P60" i="47" s="1"/>
  <c r="O59" i="47"/>
  <c r="P59" i="47" s="1"/>
  <c r="N58" i="47"/>
  <c r="M58" i="47"/>
  <c r="L58" i="47"/>
  <c r="K58" i="47"/>
  <c r="J58" i="47"/>
  <c r="I58" i="47"/>
  <c r="H58" i="47"/>
  <c r="G58" i="47"/>
  <c r="F58" i="47"/>
  <c r="E58" i="47"/>
  <c r="D58" i="47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84" i="48" l="1"/>
  <c r="P84" i="48" s="1"/>
  <c r="O74" i="47"/>
  <c r="P74" i="47" s="1"/>
  <c r="O63" i="47"/>
  <c r="P63" i="47" s="1"/>
  <c r="O58" i="47"/>
  <c r="P58" i="47" s="1"/>
  <c r="O42" i="47"/>
  <c r="P42" i="47" s="1"/>
  <c r="O26" i="47"/>
  <c r="P26" i="47" s="1"/>
  <c r="N77" i="47"/>
  <c r="D77" i="47"/>
  <c r="E77" i="47"/>
  <c r="J77" i="47"/>
  <c r="I77" i="47"/>
  <c r="O16" i="47"/>
  <c r="P16" i="47" s="1"/>
  <c r="F77" i="47"/>
  <c r="L77" i="47"/>
  <c r="M77" i="47"/>
  <c r="K77" i="47"/>
  <c r="G77" i="47"/>
  <c r="H77" i="47"/>
  <c r="O5" i="47"/>
  <c r="P5" i="47" s="1"/>
  <c r="O78" i="46"/>
  <c r="P78" i="46"/>
  <c r="O77" i="46"/>
  <c r="P77" i="46"/>
  <c r="O76" i="46"/>
  <c r="P76" i="46"/>
  <c r="N75" i="46"/>
  <c r="M75" i="46"/>
  <c r="L75" i="46"/>
  <c r="K75" i="46"/>
  <c r="J75" i="46"/>
  <c r="I75" i="46"/>
  <c r="H75" i="46"/>
  <c r="G75" i="46"/>
  <c r="F75" i="46"/>
  <c r="E75" i="46"/>
  <c r="D75" i="46"/>
  <c r="O74" i="46"/>
  <c r="P74" i="46" s="1"/>
  <c r="O73" i="46"/>
  <c r="P73" i="46"/>
  <c r="O72" i="46"/>
  <c r="P72" i="46"/>
  <c r="O71" i="46"/>
  <c r="P71" i="46" s="1"/>
  <c r="O70" i="46"/>
  <c r="P70" i="46"/>
  <c r="O69" i="46"/>
  <c r="P69" i="46"/>
  <c r="O68" i="46"/>
  <c r="P68" i="46" s="1"/>
  <c r="O67" i="46"/>
  <c r="P67" i="46"/>
  <c r="O66" i="46"/>
  <c r="P66" i="46"/>
  <c r="O65" i="46"/>
  <c r="P65" i="46" s="1"/>
  <c r="N64" i="46"/>
  <c r="M64" i="46"/>
  <c r="L64" i="46"/>
  <c r="K64" i="46"/>
  <c r="J64" i="46"/>
  <c r="I64" i="46"/>
  <c r="H64" i="46"/>
  <c r="G64" i="46"/>
  <c r="F64" i="46"/>
  <c r="E64" i="46"/>
  <c r="D64" i="46"/>
  <c r="O63" i="46"/>
  <c r="P63" i="46"/>
  <c r="O62" i="46"/>
  <c r="P62" i="46"/>
  <c r="O61" i="46"/>
  <c r="P61" i="46"/>
  <c r="O60" i="46"/>
  <c r="P60" i="46"/>
  <c r="O59" i="46"/>
  <c r="P59" i="46" s="1"/>
  <c r="O58" i="46"/>
  <c r="P58" i="46"/>
  <c r="N57" i="46"/>
  <c r="M57" i="46"/>
  <c r="L57" i="46"/>
  <c r="K57" i="46"/>
  <c r="J57" i="46"/>
  <c r="I57" i="46"/>
  <c r="H57" i="46"/>
  <c r="G57" i="46"/>
  <c r="F57" i="46"/>
  <c r="E57" i="46"/>
  <c r="D57" i="46"/>
  <c r="O56" i="46"/>
  <c r="P56" i="46" s="1"/>
  <c r="O55" i="46"/>
  <c r="P55" i="46" s="1"/>
  <c r="O54" i="46"/>
  <c r="P54" i="46"/>
  <c r="O53" i="46"/>
  <c r="P53" i="46" s="1"/>
  <c r="O52" i="46"/>
  <c r="P52" i="46"/>
  <c r="O51" i="46"/>
  <c r="P51" i="46"/>
  <c r="O50" i="46"/>
  <c r="P50" i="46" s="1"/>
  <c r="O49" i="46"/>
  <c r="P49" i="46" s="1"/>
  <c r="O48" i="46"/>
  <c r="P48" i="46"/>
  <c r="O47" i="46"/>
  <c r="P47" i="46" s="1"/>
  <c r="O46" i="46"/>
  <c r="P46" i="46"/>
  <c r="O45" i="46"/>
  <c r="P45" i="46"/>
  <c r="O44" i="46"/>
  <c r="P44" i="46" s="1"/>
  <c r="O43" i="46"/>
  <c r="P43" i="46" s="1"/>
  <c r="O42" i="46"/>
  <c r="P42" i="46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/>
  <c r="O38" i="46"/>
  <c r="P38" i="46" s="1"/>
  <c r="O37" i="46"/>
  <c r="P37" i="46"/>
  <c r="O36" i="46"/>
  <c r="P36" i="46" s="1"/>
  <c r="O35" i="46"/>
  <c r="P35" i="46"/>
  <c r="O34" i="46"/>
  <c r="P34" i="46"/>
  <c r="O33" i="46"/>
  <c r="P33" i="46"/>
  <c r="O32" i="46"/>
  <c r="P32" i="46" s="1"/>
  <c r="O31" i="46"/>
  <c r="P31" i="46"/>
  <c r="O30" i="46"/>
  <c r="P30" i="46" s="1"/>
  <c r="O29" i="46"/>
  <c r="P29" i="46"/>
  <c r="O28" i="46"/>
  <c r="P28" i="46"/>
  <c r="O27" i="46"/>
  <c r="P27" i="46"/>
  <c r="N26" i="46"/>
  <c r="M26" i="46"/>
  <c r="L26" i="46"/>
  <c r="K26" i="46"/>
  <c r="J26" i="46"/>
  <c r="I26" i="46"/>
  <c r="H26" i="46"/>
  <c r="G26" i="46"/>
  <c r="F26" i="46"/>
  <c r="E26" i="46"/>
  <c r="D26" i="46"/>
  <c r="O25" i="46"/>
  <c r="P25" i="46"/>
  <c r="O24" i="46"/>
  <c r="P24" i="46"/>
  <c r="O23" i="46"/>
  <c r="P23" i="46" s="1"/>
  <c r="O22" i="46"/>
  <c r="P22" i="46" s="1"/>
  <c r="O21" i="46"/>
  <c r="P21" i="46"/>
  <c r="O20" i="46"/>
  <c r="P20" i="46" s="1"/>
  <c r="O19" i="46"/>
  <c r="P19" i="46"/>
  <c r="O18" i="46"/>
  <c r="P18" i="46"/>
  <c r="N17" i="46"/>
  <c r="M17" i="46"/>
  <c r="L17" i="46"/>
  <c r="K17" i="46"/>
  <c r="J17" i="46"/>
  <c r="I17" i="46"/>
  <c r="H17" i="46"/>
  <c r="G17" i="46"/>
  <c r="F17" i="46"/>
  <c r="E17" i="46"/>
  <c r="D17" i="46"/>
  <c r="O16" i="46"/>
  <c r="P16" i="46"/>
  <c r="O15" i="46"/>
  <c r="P15" i="46" s="1"/>
  <c r="O14" i="46"/>
  <c r="P14" i="46"/>
  <c r="O13" i="46"/>
  <c r="P13" i="46"/>
  <c r="O12" i="46"/>
  <c r="P12" i="46"/>
  <c r="O11" i="46"/>
  <c r="P11" i="46" s="1"/>
  <c r="O10" i="46"/>
  <c r="P10" i="46"/>
  <c r="O9" i="46"/>
  <c r="P9" i="46" s="1"/>
  <c r="O8" i="46"/>
  <c r="P8" i="46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79" i="45"/>
  <c r="O79" i="45"/>
  <c r="N78" i="45"/>
  <c r="O78" i="45"/>
  <c r="M77" i="45"/>
  <c r="L77" i="45"/>
  <c r="K77" i="45"/>
  <c r="J77" i="45"/>
  <c r="I77" i="45"/>
  <c r="H77" i="45"/>
  <c r="G77" i="45"/>
  <c r="F77" i="45"/>
  <c r="E77" i="45"/>
  <c r="D77" i="45"/>
  <c r="N76" i="45"/>
  <c r="O76" i="45"/>
  <c r="N75" i="45"/>
  <c r="O75" i="45" s="1"/>
  <c r="N74" i="45"/>
  <c r="O74" i="45" s="1"/>
  <c r="N73" i="45"/>
  <c r="O73" i="45" s="1"/>
  <c r="N72" i="45"/>
  <c r="O72" i="45" s="1"/>
  <c r="N71" i="45"/>
  <c r="O71" i="45"/>
  <c r="N70" i="45"/>
  <c r="O70" i="45"/>
  <c r="N69" i="45"/>
  <c r="O69" i="45" s="1"/>
  <c r="N68" i="45"/>
  <c r="O68" i="45"/>
  <c r="N67" i="45"/>
  <c r="O67" i="45"/>
  <c r="M66" i="45"/>
  <c r="L66" i="45"/>
  <c r="K66" i="45"/>
  <c r="J66" i="45"/>
  <c r="I66" i="45"/>
  <c r="H66" i="45"/>
  <c r="G66" i="45"/>
  <c r="F66" i="45"/>
  <c r="E66" i="45"/>
  <c r="D66" i="45"/>
  <c r="N65" i="45"/>
  <c r="O65" i="45" s="1"/>
  <c r="N64" i="45"/>
  <c r="O64" i="45" s="1"/>
  <c r="N63" i="45"/>
  <c r="O63" i="45"/>
  <c r="N62" i="45"/>
  <c r="O62" i="45"/>
  <c r="N61" i="45"/>
  <c r="O61" i="45" s="1"/>
  <c r="N60" i="45"/>
  <c r="O60" i="45" s="1"/>
  <c r="M59" i="45"/>
  <c r="L59" i="45"/>
  <c r="K59" i="45"/>
  <c r="J59" i="45"/>
  <c r="I59" i="45"/>
  <c r="H59" i="45"/>
  <c r="G59" i="45"/>
  <c r="F59" i="45"/>
  <c r="E59" i="45"/>
  <c r="D59" i="45"/>
  <c r="N58" i="45"/>
  <c r="O58" i="45" s="1"/>
  <c r="N57" i="45"/>
  <c r="O57" i="45" s="1"/>
  <c r="N56" i="45"/>
  <c r="O56" i="45" s="1"/>
  <c r="N55" i="45"/>
  <c r="O55" i="45"/>
  <c r="N54" i="45"/>
  <c r="O54" i="45"/>
  <c r="N53" i="45"/>
  <c r="O53" i="45" s="1"/>
  <c r="N52" i="45"/>
  <c r="O52" i="45" s="1"/>
  <c r="N51" i="45"/>
  <c r="O51" i="45" s="1"/>
  <c r="N50" i="45"/>
  <c r="O50" i="45" s="1"/>
  <c r="N49" i="45"/>
  <c r="O49" i="45"/>
  <c r="N48" i="45"/>
  <c r="O48" i="45"/>
  <c r="N47" i="45"/>
  <c r="O47" i="45" s="1"/>
  <c r="N46" i="45"/>
  <c r="O46" i="45" s="1"/>
  <c r="N45" i="45"/>
  <c r="O45" i="45" s="1"/>
  <c r="N44" i="45"/>
  <c r="O44" i="45" s="1"/>
  <c r="N43" i="45"/>
  <c r="O43" i="45"/>
  <c r="M42" i="45"/>
  <c r="L42" i="45"/>
  <c r="K42" i="45"/>
  <c r="J42" i="45"/>
  <c r="I42" i="45"/>
  <c r="H42" i="45"/>
  <c r="G42" i="45"/>
  <c r="F42" i="45"/>
  <c r="E42" i="45"/>
  <c r="D42" i="45"/>
  <c r="N41" i="45"/>
  <c r="O41" i="45"/>
  <c r="N40" i="45"/>
  <c r="O40" i="45"/>
  <c r="N39" i="45"/>
  <c r="O39" i="45" s="1"/>
  <c r="N38" i="45"/>
  <c r="O38" i="45" s="1"/>
  <c r="N37" i="45"/>
  <c r="O37" i="45" s="1"/>
  <c r="N36" i="45"/>
  <c r="O36" i="45" s="1"/>
  <c r="N35" i="45"/>
  <c r="O35" i="45"/>
  <c r="N34" i="45"/>
  <c r="O34" i="45"/>
  <c r="N33" i="45"/>
  <c r="O33" i="45" s="1"/>
  <c r="N32" i="45"/>
  <c r="O32" i="45" s="1"/>
  <c r="N31" i="45"/>
  <c r="O31" i="45" s="1"/>
  <c r="N30" i="45"/>
  <c r="O30" i="45" s="1"/>
  <c r="N29" i="45"/>
  <c r="O29" i="45"/>
  <c r="M28" i="45"/>
  <c r="L28" i="45"/>
  <c r="K28" i="45"/>
  <c r="J28" i="45"/>
  <c r="I28" i="45"/>
  <c r="H28" i="45"/>
  <c r="G28" i="45"/>
  <c r="F28" i="45"/>
  <c r="E28" i="45"/>
  <c r="D28" i="45"/>
  <c r="N27" i="45"/>
  <c r="O27" i="45"/>
  <c r="N26" i="45"/>
  <c r="O26" i="45"/>
  <c r="N25" i="45"/>
  <c r="O25" i="45" s="1"/>
  <c r="N24" i="45"/>
  <c r="O24" i="45" s="1"/>
  <c r="N23" i="45"/>
  <c r="O23" i="45" s="1"/>
  <c r="N22" i="45"/>
  <c r="O22" i="45" s="1"/>
  <c r="N21" i="45"/>
  <c r="O21" i="45"/>
  <c r="N20" i="45"/>
  <c r="O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N14" i="45"/>
  <c r="O14" i="45" s="1"/>
  <c r="N13" i="45"/>
  <c r="O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81" i="44"/>
  <c r="O81" i="44"/>
  <c r="N80" i="44"/>
  <c r="O80" i="44" s="1"/>
  <c r="N79" i="44"/>
  <c r="O79" i="44" s="1"/>
  <c r="N78" i="44"/>
  <c r="O78" i="44" s="1"/>
  <c r="N77" i="44"/>
  <c r="O77" i="44" s="1"/>
  <c r="M76" i="44"/>
  <c r="L76" i="44"/>
  <c r="K76" i="44"/>
  <c r="J76" i="44"/>
  <c r="I76" i="44"/>
  <c r="H76" i="44"/>
  <c r="G76" i="44"/>
  <c r="F76" i="44"/>
  <c r="E76" i="44"/>
  <c r="D76" i="44"/>
  <c r="N75" i="44"/>
  <c r="O75" i="44" s="1"/>
  <c r="N74" i="44"/>
  <c r="O74" i="44"/>
  <c r="N73" i="44"/>
  <c r="O73" i="44"/>
  <c r="N72" i="44"/>
  <c r="O72" i="44" s="1"/>
  <c r="N71" i="44"/>
  <c r="O71" i="44" s="1"/>
  <c r="N70" i="44"/>
  <c r="O70" i="44" s="1"/>
  <c r="N69" i="44"/>
  <c r="O69" i="44" s="1"/>
  <c r="N68" i="44"/>
  <c r="O68" i="44"/>
  <c r="N67" i="44"/>
  <c r="O67" i="44"/>
  <c r="N66" i="44"/>
  <c r="O66" i="44" s="1"/>
  <c r="M65" i="44"/>
  <c r="L65" i="44"/>
  <c r="K65" i="44"/>
  <c r="J65" i="44"/>
  <c r="I65" i="44"/>
  <c r="H65" i="44"/>
  <c r="G65" i="44"/>
  <c r="F65" i="44"/>
  <c r="E65" i="44"/>
  <c r="D65" i="44"/>
  <c r="N64" i="44"/>
  <c r="O64" i="44" s="1"/>
  <c r="N63" i="44"/>
  <c r="O63" i="44" s="1"/>
  <c r="N62" i="44"/>
  <c r="O62" i="44" s="1"/>
  <c r="N61" i="44"/>
  <c r="O61" i="44" s="1"/>
  <c r="N60" i="44"/>
  <c r="O60" i="44"/>
  <c r="N59" i="44"/>
  <c r="O59" i="44"/>
  <c r="M58" i="44"/>
  <c r="L58" i="44"/>
  <c r="K58" i="44"/>
  <c r="J58" i="44"/>
  <c r="I58" i="44"/>
  <c r="H58" i="44"/>
  <c r="G58" i="44"/>
  <c r="F58" i="44"/>
  <c r="E58" i="44"/>
  <c r="D58" i="44"/>
  <c r="N57" i="44"/>
  <c r="O57" i="44"/>
  <c r="N56" i="44"/>
  <c r="O56" i="44" s="1"/>
  <c r="N55" i="44"/>
  <c r="O55" i="44" s="1"/>
  <c r="N54" i="44"/>
  <c r="O54" i="44" s="1"/>
  <c r="N53" i="44"/>
  <c r="O53" i="44" s="1"/>
  <c r="N52" i="44"/>
  <c r="O52" i="44"/>
  <c r="N51" i="44"/>
  <c r="O51" i="44"/>
  <c r="N50" i="44"/>
  <c r="O50" i="44" s="1"/>
  <c r="N49" i="44"/>
  <c r="O49" i="44" s="1"/>
  <c r="N48" i="44"/>
  <c r="O48" i="44" s="1"/>
  <c r="N47" i="44"/>
  <c r="O47" i="44" s="1"/>
  <c r="N46" i="44"/>
  <c r="O46" i="44"/>
  <c r="N45" i="44"/>
  <c r="O45" i="44" s="1"/>
  <c r="N44" i="44"/>
  <c r="O44" i="44" s="1"/>
  <c r="N43" i="44"/>
  <c r="O43" i="44" s="1"/>
  <c r="N42" i="44"/>
  <c r="O42" i="44" s="1"/>
  <c r="M41" i="44"/>
  <c r="L41" i="44"/>
  <c r="K41" i="44"/>
  <c r="J41" i="44"/>
  <c r="I41" i="44"/>
  <c r="H41" i="44"/>
  <c r="G41" i="44"/>
  <c r="F41" i="44"/>
  <c r="E41" i="44"/>
  <c r="D41" i="44"/>
  <c r="N40" i="44"/>
  <c r="O40" i="44" s="1"/>
  <c r="N39" i="44"/>
  <c r="O39" i="44" s="1"/>
  <c r="N38" i="44"/>
  <c r="O38" i="44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/>
  <c r="N31" i="44"/>
  <c r="O31" i="44" s="1"/>
  <c r="N30" i="44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N24" i="44"/>
  <c r="O24" i="44"/>
  <c r="N23" i="44"/>
  <c r="O23" i="44" s="1"/>
  <c r="N22" i="44"/>
  <c r="O22" i="44" s="1"/>
  <c r="N21" i="44"/>
  <c r="O21" i="44" s="1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/>
  <c r="N15" i="44"/>
  <c r="O15" i="44" s="1"/>
  <c r="N14" i="44"/>
  <c r="O14" i="44" s="1"/>
  <c r="N13" i="44"/>
  <c r="O13" i="44" s="1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78" i="43"/>
  <c r="O78" i="43" s="1"/>
  <c r="N77" i="43"/>
  <c r="O77" i="43" s="1"/>
  <c r="N76" i="43"/>
  <c r="O76" i="43"/>
  <c r="M75" i="43"/>
  <c r="L75" i="43"/>
  <c r="K75" i="43"/>
  <c r="J75" i="43"/>
  <c r="I75" i="43"/>
  <c r="H75" i="43"/>
  <c r="G75" i="43"/>
  <c r="F75" i="43"/>
  <c r="E75" i="43"/>
  <c r="D75" i="43"/>
  <c r="N74" i="43"/>
  <c r="O74" i="43"/>
  <c r="N73" i="43"/>
  <c r="O73" i="43" s="1"/>
  <c r="N72" i="43"/>
  <c r="O72" i="43" s="1"/>
  <c r="N71" i="43"/>
  <c r="O71" i="43" s="1"/>
  <c r="N70" i="43"/>
  <c r="O70" i="43"/>
  <c r="N69" i="43"/>
  <c r="O69" i="43" s="1"/>
  <c r="N68" i="43"/>
  <c r="O68" i="43"/>
  <c r="N67" i="43"/>
  <c r="O67" i="43" s="1"/>
  <c r="N66" i="43"/>
  <c r="O66" i="43" s="1"/>
  <c r="N65" i="43"/>
  <c r="O65" i="43" s="1"/>
  <c r="M64" i="43"/>
  <c r="L64" i="43"/>
  <c r="K64" i="43"/>
  <c r="J64" i="43"/>
  <c r="I64" i="43"/>
  <c r="H64" i="43"/>
  <c r="G64" i="43"/>
  <c r="F64" i="43"/>
  <c r="E64" i="43"/>
  <c r="D64" i="43"/>
  <c r="N63" i="43"/>
  <c r="O63" i="43" s="1"/>
  <c r="N62" i="43"/>
  <c r="O62" i="43" s="1"/>
  <c r="N61" i="43"/>
  <c r="O61" i="43" s="1"/>
  <c r="N60" i="43"/>
  <c r="O60" i="43"/>
  <c r="N59" i="43"/>
  <c r="O59" i="43" s="1"/>
  <c r="M58" i="43"/>
  <c r="L58" i="43"/>
  <c r="K58" i="43"/>
  <c r="J58" i="43"/>
  <c r="I58" i="43"/>
  <c r="H58" i="43"/>
  <c r="G58" i="43"/>
  <c r="F58" i="43"/>
  <c r="E58" i="43"/>
  <c r="D58" i="43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/>
  <c r="N45" i="43"/>
  <c r="O45" i="43" s="1"/>
  <c r="N44" i="43"/>
  <c r="O44" i="43" s="1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 s="1"/>
  <c r="N38" i="43"/>
  <c r="O38" i="43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/>
  <c r="N31" i="43"/>
  <c r="O31" i="43" s="1"/>
  <c r="N30" i="43"/>
  <c r="O30" i="43" s="1"/>
  <c r="N29" i="43"/>
  <c r="O29" i="43" s="1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 s="1"/>
  <c r="N14" i="43"/>
  <c r="O14" i="43" s="1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79" i="42"/>
  <c r="O79" i="42" s="1"/>
  <c r="N78" i="42"/>
  <c r="O78" i="42" s="1"/>
  <c r="N77" i="42"/>
  <c r="O77" i="42"/>
  <c r="M76" i="42"/>
  <c r="L76" i="42"/>
  <c r="K76" i="42"/>
  <c r="J76" i="42"/>
  <c r="I76" i="42"/>
  <c r="H76" i="42"/>
  <c r="G76" i="42"/>
  <c r="F76" i="42"/>
  <c r="E76" i="42"/>
  <c r="D76" i="42"/>
  <c r="N75" i="42"/>
  <c r="O75" i="42"/>
  <c r="N74" i="42"/>
  <c r="O74" i="42" s="1"/>
  <c r="N73" i="42"/>
  <c r="O73" i="42" s="1"/>
  <c r="N72" i="42"/>
  <c r="O72" i="42" s="1"/>
  <c r="N71" i="42"/>
  <c r="O71" i="42" s="1"/>
  <c r="N70" i="42"/>
  <c r="O70" i="42" s="1"/>
  <c r="N69" i="42"/>
  <c r="O69" i="42"/>
  <c r="N68" i="42"/>
  <c r="O68" i="42" s="1"/>
  <c r="N67" i="42"/>
  <c r="O67" i="42" s="1"/>
  <c r="N66" i="42"/>
  <c r="O66" i="42" s="1"/>
  <c r="M65" i="42"/>
  <c r="L65" i="42"/>
  <c r="K65" i="42"/>
  <c r="J65" i="42"/>
  <c r="I65" i="42"/>
  <c r="H65" i="42"/>
  <c r="G65" i="42"/>
  <c r="F65" i="42"/>
  <c r="E65" i="42"/>
  <c r="D65" i="42"/>
  <c r="N64" i="42"/>
  <c r="O64" i="42" s="1"/>
  <c r="N63" i="42"/>
  <c r="O63" i="42" s="1"/>
  <c r="N62" i="42"/>
  <c r="O62" i="42" s="1"/>
  <c r="N61" i="42"/>
  <c r="O61" i="42"/>
  <c r="N60" i="42"/>
  <c r="O60" i="42" s="1"/>
  <c r="M59" i="42"/>
  <c r="L59" i="42"/>
  <c r="K59" i="42"/>
  <c r="J59" i="42"/>
  <c r="I59" i="42"/>
  <c r="H59" i="42"/>
  <c r="G59" i="42"/>
  <c r="F59" i="42"/>
  <c r="E59" i="42"/>
  <c r="D59" i="42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/>
  <c r="N46" i="42"/>
  <c r="O46" i="42" s="1"/>
  <c r="N45" i="42"/>
  <c r="O45" i="42" s="1"/>
  <c r="N44" i="42"/>
  <c r="O44" i="42" s="1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 s="1"/>
  <c r="N39" i="42"/>
  <c r="O39" i="42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/>
  <c r="M26" i="42"/>
  <c r="L26" i="42"/>
  <c r="K26" i="42"/>
  <c r="J26" i="42"/>
  <c r="I26" i="42"/>
  <c r="H26" i="42"/>
  <c r="G26" i="42"/>
  <c r="F26" i="42"/>
  <c r="E26" i="42"/>
  <c r="D26" i="42"/>
  <c r="N25" i="42"/>
  <c r="O25" i="42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76" i="41"/>
  <c r="O76" i="41" s="1"/>
  <c r="N75" i="41"/>
  <c r="O75" i="41"/>
  <c r="N74" i="41"/>
  <c r="O74" i="41" s="1"/>
  <c r="N73" i="41"/>
  <c r="O73" i="41" s="1"/>
  <c r="M72" i="41"/>
  <c r="L72" i="41"/>
  <c r="K72" i="41"/>
  <c r="J72" i="41"/>
  <c r="I72" i="41"/>
  <c r="H72" i="41"/>
  <c r="G72" i="41"/>
  <c r="F72" i="41"/>
  <c r="E72" i="41"/>
  <c r="D72" i="41"/>
  <c r="N71" i="41"/>
  <c r="O71" i="41" s="1"/>
  <c r="N70" i="41"/>
  <c r="O70" i="41" s="1"/>
  <c r="N69" i="41"/>
  <c r="O69" i="41" s="1"/>
  <c r="N68" i="41"/>
  <c r="O68" i="41" s="1"/>
  <c r="N67" i="41"/>
  <c r="O67" i="41"/>
  <c r="N66" i="41"/>
  <c r="O66" i="41" s="1"/>
  <c r="N65" i="41"/>
  <c r="O65" i="41" s="1"/>
  <c r="N64" i="41"/>
  <c r="O64" i="41" s="1"/>
  <c r="N63" i="41"/>
  <c r="O63" i="41" s="1"/>
  <c r="N62" i="41"/>
  <c r="O62" i="41" s="1"/>
  <c r="M61" i="41"/>
  <c r="L61" i="41"/>
  <c r="K61" i="41"/>
  <c r="J61" i="41"/>
  <c r="I61" i="41"/>
  <c r="H61" i="41"/>
  <c r="G61" i="41"/>
  <c r="F61" i="41"/>
  <c r="E61" i="41"/>
  <c r="D61" i="41"/>
  <c r="N60" i="41"/>
  <c r="O60" i="41" s="1"/>
  <c r="N59" i="41"/>
  <c r="O59" i="41"/>
  <c r="N58" i="41"/>
  <c r="O58" i="41" s="1"/>
  <c r="N57" i="41"/>
  <c r="O57" i="41" s="1"/>
  <c r="N56" i="41"/>
  <c r="O56" i="41" s="1"/>
  <c r="M55" i="41"/>
  <c r="L55" i="41"/>
  <c r="K55" i="41"/>
  <c r="J55" i="41"/>
  <c r="I55" i="41"/>
  <c r="H55" i="41"/>
  <c r="G55" i="41"/>
  <c r="F55" i="41"/>
  <c r="E55" i="41"/>
  <c r="D55" i="41"/>
  <c r="N54" i="41"/>
  <c r="O54" i="41" s="1"/>
  <c r="N53" i="41"/>
  <c r="O53" i="41" s="1"/>
  <c r="N52" i="41"/>
  <c r="O52" i="41" s="1"/>
  <c r="N51" i="41"/>
  <c r="O51" i="41"/>
  <c r="N50" i="41"/>
  <c r="O50" i="41" s="1"/>
  <c r="N49" i="41"/>
  <c r="O49" i="41" s="1"/>
  <c r="N48" i="41"/>
  <c r="O48" i="41" s="1"/>
  <c r="N47" i="41"/>
  <c r="O47" i="41" s="1"/>
  <c r="N46" i="41"/>
  <c r="O46" i="41" s="1"/>
  <c r="N45" i="41"/>
  <c r="O45" i="4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/>
  <c r="M38" i="41"/>
  <c r="L38" i="41"/>
  <c r="K38" i="41"/>
  <c r="J38" i="41"/>
  <c r="I38" i="41"/>
  <c r="H38" i="41"/>
  <c r="G38" i="41"/>
  <c r="F38" i="41"/>
  <c r="E38" i="41"/>
  <c r="D38" i="41"/>
  <c r="N37" i="41"/>
  <c r="O37" i="4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/>
  <c r="N30" i="41"/>
  <c r="O30" i="41" s="1"/>
  <c r="N29" i="41"/>
  <c r="O29" i="41" s="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/>
  <c r="N22" i="41"/>
  <c r="O22" i="41" s="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77" i="40"/>
  <c r="O77" i="40" s="1"/>
  <c r="N76" i="40"/>
  <c r="O76" i="40" s="1"/>
  <c r="N75" i="40"/>
  <c r="O75" i="40" s="1"/>
  <c r="M74" i="40"/>
  <c r="L74" i="40"/>
  <c r="K74" i="40"/>
  <c r="J74" i="40"/>
  <c r="I74" i="40"/>
  <c r="H74" i="40"/>
  <c r="G74" i="40"/>
  <c r="F74" i="40"/>
  <c r="E74" i="40"/>
  <c r="D74" i="40"/>
  <c r="N73" i="40"/>
  <c r="O73" i="40" s="1"/>
  <c r="N72" i="40"/>
  <c r="O72" i="40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/>
  <c r="N65" i="40"/>
  <c r="O65" i="40" s="1"/>
  <c r="N64" i="40"/>
  <c r="O64" i="40" s="1"/>
  <c r="M63" i="40"/>
  <c r="L63" i="40"/>
  <c r="K63" i="40"/>
  <c r="J63" i="40"/>
  <c r="I63" i="40"/>
  <c r="H63" i="40"/>
  <c r="G63" i="40"/>
  <c r="F63" i="40"/>
  <c r="E63" i="40"/>
  <c r="D63" i="40"/>
  <c r="N62" i="40"/>
  <c r="O62" i="40" s="1"/>
  <c r="N61" i="40"/>
  <c r="O61" i="40" s="1"/>
  <c r="N60" i="40"/>
  <c r="O60" i="40" s="1"/>
  <c r="N59" i="40"/>
  <c r="O59" i="40" s="1"/>
  <c r="N58" i="40"/>
  <c r="O58" i="40"/>
  <c r="M57" i="40"/>
  <c r="L57" i="40"/>
  <c r="K57" i="40"/>
  <c r="J57" i="40"/>
  <c r="I57" i="40"/>
  <c r="H57" i="40"/>
  <c r="G57" i="40"/>
  <c r="F57" i="40"/>
  <c r="E57" i="40"/>
  <c r="D57" i="40"/>
  <c r="N56" i="40"/>
  <c r="O56" i="40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/>
  <c r="N43" i="40"/>
  <c r="O43" i="40" s="1"/>
  <c r="N42" i="40"/>
  <c r="O42" i="40" s="1"/>
  <c r="N41" i="40"/>
  <c r="O41" i="40" s="1"/>
  <c r="M40" i="40"/>
  <c r="L40" i="40"/>
  <c r="K40" i="40"/>
  <c r="J40" i="40"/>
  <c r="I40" i="40"/>
  <c r="H40" i="40"/>
  <c r="G40" i="40"/>
  <c r="F40" i="40"/>
  <c r="E40" i="40"/>
  <c r="D40" i="40"/>
  <c r="N39" i="40"/>
  <c r="O39" i="40" s="1"/>
  <c r="N38" i="40"/>
  <c r="O38" i="40" s="1"/>
  <c r="N37" i="40"/>
  <c r="O37" i="40" s="1"/>
  <c r="N36" i="40"/>
  <c r="O36" i="40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N26" i="40" s="1"/>
  <c r="O26" i="40" s="1"/>
  <c r="G26" i="40"/>
  <c r="F26" i="40"/>
  <c r="E26" i="40"/>
  <c r="D26" i="40"/>
  <c r="N25" i="40"/>
  <c r="O25" i="40" s="1"/>
  <c r="N24" i="40"/>
  <c r="O24" i="40" s="1"/>
  <c r="N23" i="40"/>
  <c r="O23" i="40"/>
  <c r="N22" i="40"/>
  <c r="O22" i="40" s="1"/>
  <c r="N21" i="40"/>
  <c r="O21" i="40" s="1"/>
  <c r="N20" i="40"/>
  <c r="O20" i="40" s="1"/>
  <c r="N19" i="40"/>
  <c r="O19" i="40" s="1"/>
  <c r="N18" i="40"/>
  <c r="O18" i="40" s="1"/>
  <c r="M17" i="40"/>
  <c r="L17" i="40"/>
  <c r="K17" i="40"/>
  <c r="J17" i="40"/>
  <c r="J78" i="40"/>
  <c r="I17" i="40"/>
  <c r="H17" i="40"/>
  <c r="G17" i="40"/>
  <c r="F17" i="40"/>
  <c r="E17" i="40"/>
  <c r="D17" i="40"/>
  <c r="N17" i="40" s="1"/>
  <c r="O17" i="40" s="1"/>
  <c r="N16" i="40"/>
  <c r="O16" i="40" s="1"/>
  <c r="N15" i="40"/>
  <c r="O15" i="40"/>
  <c r="N14" i="40"/>
  <c r="O14" i="40"/>
  <c r="N13" i="40"/>
  <c r="O13" i="40"/>
  <c r="N12" i="40"/>
  <c r="O12" i="40"/>
  <c r="N11" i="40"/>
  <c r="O11" i="40"/>
  <c r="N10" i="40"/>
  <c r="O10" i="40" s="1"/>
  <c r="N9" i="40"/>
  <c r="O9" i="40"/>
  <c r="N8" i="40"/>
  <c r="O8" i="40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76" i="39"/>
  <c r="O76" i="39"/>
  <c r="N75" i="39"/>
  <c r="O75" i="39" s="1"/>
  <c r="N74" i="39"/>
  <c r="O74" i="39" s="1"/>
  <c r="M73" i="39"/>
  <c r="L73" i="39"/>
  <c r="K73" i="39"/>
  <c r="J73" i="39"/>
  <c r="I73" i="39"/>
  <c r="H73" i="39"/>
  <c r="G73" i="39"/>
  <c r="F73" i="39"/>
  <c r="E73" i="39"/>
  <c r="D73" i="39"/>
  <c r="N72" i="39"/>
  <c r="O72" i="39" s="1"/>
  <c r="N71" i="39"/>
  <c r="O71" i="39"/>
  <c r="N70" i="39"/>
  <c r="O70" i="39"/>
  <c r="N69" i="39"/>
  <c r="O69" i="39" s="1"/>
  <c r="N68" i="39"/>
  <c r="O68" i="39"/>
  <c r="N67" i="39"/>
  <c r="O67" i="39" s="1"/>
  <c r="N66" i="39"/>
  <c r="O66" i="39" s="1"/>
  <c r="N65" i="39"/>
  <c r="O65" i="39"/>
  <c r="N64" i="39"/>
  <c r="O64" i="39"/>
  <c r="N63" i="39"/>
  <c r="O63" i="39" s="1"/>
  <c r="M62" i="39"/>
  <c r="L62" i="39"/>
  <c r="K62" i="39"/>
  <c r="J62" i="39"/>
  <c r="I62" i="39"/>
  <c r="H62" i="39"/>
  <c r="G62" i="39"/>
  <c r="F62" i="39"/>
  <c r="E62" i="39"/>
  <c r="D62" i="39"/>
  <c r="N61" i="39"/>
  <c r="O61" i="39" s="1"/>
  <c r="N60" i="39"/>
  <c r="O60" i="39"/>
  <c r="N59" i="39"/>
  <c r="O59" i="39" s="1"/>
  <c r="N58" i="39"/>
  <c r="O58" i="39" s="1"/>
  <c r="N57" i="39"/>
  <c r="O57" i="39"/>
  <c r="M56" i="39"/>
  <c r="L56" i="39"/>
  <c r="K56" i="39"/>
  <c r="J56" i="39"/>
  <c r="I56" i="39"/>
  <c r="H56" i="39"/>
  <c r="G56" i="39"/>
  <c r="F56" i="39"/>
  <c r="E56" i="39"/>
  <c r="D56" i="39"/>
  <c r="N55" i="39"/>
  <c r="O55" i="39"/>
  <c r="N54" i="39"/>
  <c r="O54" i="39"/>
  <c r="N53" i="39"/>
  <c r="O53" i="39" s="1"/>
  <c r="N52" i="39"/>
  <c r="O52" i="39"/>
  <c r="N51" i="39"/>
  <c r="O51" i="39" s="1"/>
  <c r="N50" i="39"/>
  <c r="O50" i="39" s="1"/>
  <c r="N49" i="39"/>
  <c r="O49" i="39"/>
  <c r="N48" i="39"/>
  <c r="O48" i="39"/>
  <c r="N47" i="39"/>
  <c r="O47" i="39" s="1"/>
  <c r="N46" i="39"/>
  <c r="O46" i="39"/>
  <c r="N45" i="39"/>
  <c r="O45" i="39" s="1"/>
  <c r="N44" i="39"/>
  <c r="O44" i="39" s="1"/>
  <c r="N43" i="39"/>
  <c r="O43" i="39"/>
  <c r="N42" i="39"/>
  <c r="O42" i="39"/>
  <c r="N41" i="39"/>
  <c r="O41" i="39" s="1"/>
  <c r="N40" i="39"/>
  <c r="O40" i="39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7" i="39"/>
  <c r="O37" i="39" s="1"/>
  <c r="N36" i="39"/>
  <c r="O36" i="39" s="1"/>
  <c r="N35" i="39"/>
  <c r="O35" i="39"/>
  <c r="N34" i="39"/>
  <c r="O34" i="39"/>
  <c r="N33" i="39"/>
  <c r="O33" i="39" s="1"/>
  <c r="N32" i="39"/>
  <c r="O32" i="39"/>
  <c r="N31" i="39"/>
  <c r="O31" i="39" s="1"/>
  <c r="N30" i="39"/>
  <c r="O30" i="39" s="1"/>
  <c r="N29" i="39"/>
  <c r="O29" i="39"/>
  <c r="N28" i="39"/>
  <c r="O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/>
  <c r="N23" i="39"/>
  <c r="O23" i="39" s="1"/>
  <c r="N22" i="39"/>
  <c r="O22" i="39" s="1"/>
  <c r="N21" i="39"/>
  <c r="O21" i="39"/>
  <c r="N20" i="39"/>
  <c r="O20" i="39"/>
  <c r="N19" i="39"/>
  <c r="O19" i="39" s="1"/>
  <c r="N18" i="39"/>
  <c r="O18" i="39"/>
  <c r="M17" i="39"/>
  <c r="L17" i="39"/>
  <c r="K17" i="39"/>
  <c r="J17" i="39"/>
  <c r="I17" i="39"/>
  <c r="H17" i="39"/>
  <c r="G17" i="39"/>
  <c r="F17" i="39"/>
  <c r="E17" i="39"/>
  <c r="D17" i="39"/>
  <c r="N16" i="39"/>
  <c r="O16" i="39"/>
  <c r="N15" i="39"/>
  <c r="O15" i="39" s="1"/>
  <c r="N14" i="39"/>
  <c r="O14" i="39" s="1"/>
  <c r="N13" i="39"/>
  <c r="O13" i="39"/>
  <c r="N12" i="39"/>
  <c r="O12" i="39"/>
  <c r="N11" i="39"/>
  <c r="O11" i="39" s="1"/>
  <c r="N10" i="39"/>
  <c r="O10" i="39"/>
  <c r="N9" i="39"/>
  <c r="O9" i="39" s="1"/>
  <c r="N8" i="39"/>
  <c r="O8" i="39" s="1"/>
  <c r="N7" i="39"/>
  <c r="O7" i="39"/>
  <c r="N6" i="39"/>
  <c r="O6" i="39"/>
  <c r="M5" i="39"/>
  <c r="L5" i="39"/>
  <c r="K5" i="39"/>
  <c r="J5" i="39"/>
  <c r="I5" i="39"/>
  <c r="H5" i="39"/>
  <c r="G5" i="39"/>
  <c r="F5" i="39"/>
  <c r="E5" i="39"/>
  <c r="D5" i="39"/>
  <c r="N83" i="38"/>
  <c r="O83" i="38"/>
  <c r="N82" i="38"/>
  <c r="O82" i="38" s="1"/>
  <c r="N81" i="38"/>
  <c r="O81" i="38"/>
  <c r="N80" i="38"/>
  <c r="O80" i="38" s="1"/>
  <c r="N79" i="38"/>
  <c r="O79" i="38" s="1"/>
  <c r="N78" i="38"/>
  <c r="O78" i="38"/>
  <c r="M77" i="38"/>
  <c r="L77" i="38"/>
  <c r="K77" i="38"/>
  <c r="J77" i="38"/>
  <c r="I77" i="38"/>
  <c r="H77" i="38"/>
  <c r="G77" i="38"/>
  <c r="F77" i="38"/>
  <c r="E77" i="38"/>
  <c r="D77" i="38"/>
  <c r="N76" i="38"/>
  <c r="O76" i="38"/>
  <c r="N75" i="38"/>
  <c r="O75" i="38" s="1"/>
  <c r="N74" i="38"/>
  <c r="O74" i="38" s="1"/>
  <c r="N73" i="38"/>
  <c r="O73" i="38"/>
  <c r="N72" i="38"/>
  <c r="O72" i="38" s="1"/>
  <c r="N71" i="38"/>
  <c r="O71" i="38" s="1"/>
  <c r="N70" i="38"/>
  <c r="O70" i="38"/>
  <c r="N69" i="38"/>
  <c r="O69" i="38" s="1"/>
  <c r="N68" i="38"/>
  <c r="O68" i="38" s="1"/>
  <c r="N67" i="38"/>
  <c r="O67" i="38"/>
  <c r="M66" i="38"/>
  <c r="L66" i="38"/>
  <c r="K66" i="38"/>
  <c r="J66" i="38"/>
  <c r="I66" i="38"/>
  <c r="H66" i="38"/>
  <c r="G66" i="38"/>
  <c r="F66" i="38"/>
  <c r="E66" i="38"/>
  <c r="D66" i="38"/>
  <c r="N65" i="38"/>
  <c r="O65" i="38"/>
  <c r="N64" i="38"/>
  <c r="O64" i="38" s="1"/>
  <c r="N63" i="38"/>
  <c r="O63" i="38" s="1"/>
  <c r="N62" i="38"/>
  <c r="O62" i="38"/>
  <c r="N61" i="38"/>
  <c r="O61" i="38" s="1"/>
  <c r="N60" i="38"/>
  <c r="O60" i="38" s="1"/>
  <c r="M59" i="38"/>
  <c r="L59" i="38"/>
  <c r="K59" i="38"/>
  <c r="J59" i="38"/>
  <c r="I59" i="38"/>
  <c r="H59" i="38"/>
  <c r="G59" i="38"/>
  <c r="F59" i="38"/>
  <c r="E59" i="38"/>
  <c r="D59" i="38"/>
  <c r="N58" i="38"/>
  <c r="O58" i="38" s="1"/>
  <c r="N57" i="38"/>
  <c r="O57" i="38"/>
  <c r="N56" i="38"/>
  <c r="O56" i="38" s="1"/>
  <c r="N55" i="38"/>
  <c r="O55" i="38" s="1"/>
  <c r="N54" i="38"/>
  <c r="O54" i="38"/>
  <c r="N53" i="38"/>
  <c r="O53" i="38" s="1"/>
  <c r="N52" i="38"/>
  <c r="O52" i="38" s="1"/>
  <c r="N51" i="38"/>
  <c r="O51" i="38"/>
  <c r="N50" i="38"/>
  <c r="O50" i="38" s="1"/>
  <c r="N49" i="38"/>
  <c r="O49" i="38" s="1"/>
  <c r="N48" i="38"/>
  <c r="O48" i="38"/>
  <c r="N47" i="38"/>
  <c r="O47" i="38" s="1"/>
  <c r="N46" i="38"/>
  <c r="O46" i="38" s="1"/>
  <c r="N45" i="38"/>
  <c r="O45" i="38"/>
  <c r="N44" i="38"/>
  <c r="O44" i="38" s="1"/>
  <c r="N43" i="38"/>
  <c r="O43" i="38" s="1"/>
  <c r="N42" i="38"/>
  <c r="O42" i="38"/>
  <c r="M41" i="38"/>
  <c r="L41" i="38"/>
  <c r="K41" i="38"/>
  <c r="J41" i="38"/>
  <c r="I41" i="38"/>
  <c r="H41" i="38"/>
  <c r="G41" i="38"/>
  <c r="F41" i="38"/>
  <c r="E41" i="38"/>
  <c r="N41" i="38" s="1"/>
  <c r="O41" i="38" s="1"/>
  <c r="D41" i="38"/>
  <c r="N40" i="38"/>
  <c r="O40" i="38" s="1"/>
  <c r="N39" i="38"/>
  <c r="O39" i="38" s="1"/>
  <c r="N38" i="38"/>
  <c r="O38" i="38"/>
  <c r="N37" i="38"/>
  <c r="O37" i="38" s="1"/>
  <c r="N36" i="38"/>
  <c r="O36" i="38" s="1"/>
  <c r="N35" i="38"/>
  <c r="O35" i="38"/>
  <c r="N34" i="38"/>
  <c r="O34" i="38" s="1"/>
  <c r="N33" i="38"/>
  <c r="O33" i="38" s="1"/>
  <c r="N32" i="38"/>
  <c r="O32" i="38"/>
  <c r="N31" i="38"/>
  <c r="O31" i="38" s="1"/>
  <c r="N30" i="38"/>
  <c r="O30" i="38" s="1"/>
  <c r="N29" i="38"/>
  <c r="O29" i="38"/>
  <c r="N28" i="38"/>
  <c r="O28" i="38" s="1"/>
  <c r="N27" i="38"/>
  <c r="O27" i="38" s="1"/>
  <c r="N26" i="38"/>
  <c r="O26" i="38"/>
  <c r="M25" i="38"/>
  <c r="L25" i="38"/>
  <c r="L84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N23" i="38"/>
  <c r="O23" i="38"/>
  <c r="N22" i="38"/>
  <c r="O22" i="38" s="1"/>
  <c r="N21" i="38"/>
  <c r="O21" i="38" s="1"/>
  <c r="N20" i="38"/>
  <c r="O20" i="38"/>
  <c r="N19" i="38"/>
  <c r="O19" i="38" s="1"/>
  <c r="N18" i="38"/>
  <c r="O18" i="38" s="1"/>
  <c r="N17" i="38"/>
  <c r="O17" i="38"/>
  <c r="M16" i="38"/>
  <c r="L16" i="38"/>
  <c r="K16" i="38"/>
  <c r="K84" i="38" s="1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J84" i="38" s="1"/>
  <c r="I5" i="38"/>
  <c r="H5" i="38"/>
  <c r="H84" i="38" s="1"/>
  <c r="G5" i="38"/>
  <c r="F5" i="38"/>
  <c r="F84" i="38" s="1"/>
  <c r="E5" i="38"/>
  <c r="D5" i="38"/>
  <c r="N78" i="37"/>
  <c r="O78" i="37" s="1"/>
  <c r="N77" i="37"/>
  <c r="O77" i="37"/>
  <c r="N76" i="37"/>
  <c r="O76" i="37"/>
  <c r="M75" i="37"/>
  <c r="L75" i="37"/>
  <c r="K75" i="37"/>
  <c r="J75" i="37"/>
  <c r="I75" i="37"/>
  <c r="H75" i="37"/>
  <c r="G75" i="37"/>
  <c r="F75" i="37"/>
  <c r="E75" i="37"/>
  <c r="D75" i="37"/>
  <c r="N74" i="37"/>
  <c r="O74" i="37"/>
  <c r="N73" i="37"/>
  <c r="O73" i="37"/>
  <c r="N72" i="37"/>
  <c r="O72" i="37" s="1"/>
  <c r="N71" i="37"/>
  <c r="O71" i="37"/>
  <c r="N70" i="37"/>
  <c r="O70" i="37" s="1"/>
  <c r="N69" i="37"/>
  <c r="O69" i="37"/>
  <c r="N68" i="37"/>
  <c r="O68" i="37"/>
  <c r="N67" i="37"/>
  <c r="O67" i="37"/>
  <c r="N66" i="37"/>
  <c r="O66" i="37" s="1"/>
  <c r="N65" i="37"/>
  <c r="O65" i="37"/>
  <c r="N64" i="37"/>
  <c r="O64" i="37" s="1"/>
  <c r="N63" i="37"/>
  <c r="O63" i="37"/>
  <c r="M62" i="37"/>
  <c r="L62" i="37"/>
  <c r="K62" i="37"/>
  <c r="J62" i="37"/>
  <c r="I62" i="37"/>
  <c r="H62" i="37"/>
  <c r="G62" i="37"/>
  <c r="F62" i="37"/>
  <c r="E62" i="37"/>
  <c r="D62" i="37"/>
  <c r="N61" i="37"/>
  <c r="O61" i="37" s="1"/>
  <c r="N60" i="37"/>
  <c r="O60" i="37"/>
  <c r="N59" i="37"/>
  <c r="O59" i="37"/>
  <c r="N58" i="37"/>
  <c r="O58" i="37" s="1"/>
  <c r="M57" i="37"/>
  <c r="L57" i="37"/>
  <c r="K57" i="37"/>
  <c r="J57" i="37"/>
  <c r="I57" i="37"/>
  <c r="H57" i="37"/>
  <c r="G57" i="37"/>
  <c r="F57" i="37"/>
  <c r="E57" i="37"/>
  <c r="D57" i="37"/>
  <c r="N56" i="37"/>
  <c r="O56" i="37" s="1"/>
  <c r="N55" i="37"/>
  <c r="O55" i="37"/>
  <c r="N54" i="37"/>
  <c r="O54" i="37" s="1"/>
  <c r="N53" i="37"/>
  <c r="O53" i="37" s="1"/>
  <c r="N52" i="37"/>
  <c r="O52" i="37"/>
  <c r="N51" i="37"/>
  <c r="O51" i="37"/>
  <c r="N50" i="37"/>
  <c r="O50" i="37" s="1"/>
  <c r="N49" i="37"/>
  <c r="O49" i="37" s="1"/>
  <c r="N48" i="37"/>
  <c r="O48" i="37" s="1"/>
  <c r="N47" i="37"/>
  <c r="O47" i="37" s="1"/>
  <c r="N46" i="37"/>
  <c r="O46" i="37"/>
  <c r="N45" i="37"/>
  <c r="O45" i="37"/>
  <c r="N44" i="37"/>
  <c r="O44" i="37" s="1"/>
  <c r="N43" i="37"/>
  <c r="O43" i="37" s="1"/>
  <c r="N42" i="37"/>
  <c r="O42" i="37" s="1"/>
  <c r="N41" i="37"/>
  <c r="O41" i="37" s="1"/>
  <c r="N40" i="37"/>
  <c r="O40" i="37"/>
  <c r="N39" i="37"/>
  <c r="O39" i="37"/>
  <c r="M38" i="37"/>
  <c r="L38" i="37"/>
  <c r="K38" i="37"/>
  <c r="J38" i="37"/>
  <c r="I38" i="37"/>
  <c r="H38" i="37"/>
  <c r="G38" i="37"/>
  <c r="F38" i="37"/>
  <c r="E38" i="37"/>
  <c r="D38" i="37"/>
  <c r="N37" i="37"/>
  <c r="O37" i="37"/>
  <c r="N36" i="37"/>
  <c r="O36" i="37"/>
  <c r="N35" i="37"/>
  <c r="O35" i="37"/>
  <c r="N34" i="37"/>
  <c r="O34" i="37"/>
  <c r="N33" i="37"/>
  <c r="O33" i="37" s="1"/>
  <c r="N32" i="37"/>
  <c r="O32" i="37" s="1"/>
  <c r="N31" i="37"/>
  <c r="O31" i="37"/>
  <c r="N30" i="37"/>
  <c r="O30" i="37" s="1"/>
  <c r="N29" i="37"/>
  <c r="O29" i="37"/>
  <c r="N28" i="37"/>
  <c r="O28" i="37"/>
  <c r="N27" i="37"/>
  <c r="O27" i="37" s="1"/>
  <c r="N26" i="37"/>
  <c r="O26" i="37" s="1"/>
  <c r="N25" i="37"/>
  <c r="O25" i="37"/>
  <c r="N24" i="37"/>
  <c r="O24" i="37" s="1"/>
  <c r="N23" i="37"/>
  <c r="O23" i="37"/>
  <c r="N22" i="37"/>
  <c r="O22" i="37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 s="1"/>
  <c r="N16" i="37"/>
  <c r="O16" i="37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/>
  <c r="N10" i="37"/>
  <c r="O10" i="37" s="1"/>
  <c r="N9" i="37"/>
  <c r="O9" i="37"/>
  <c r="N8" i="37"/>
  <c r="O8" i="37"/>
  <c r="N7" i="37"/>
  <c r="O7" i="37" s="1"/>
  <c r="N6" i="37"/>
  <c r="O6" i="37" s="1"/>
  <c r="M5" i="37"/>
  <c r="M79" i="37" s="1"/>
  <c r="L5" i="37"/>
  <c r="L79" i="37" s="1"/>
  <c r="K5" i="37"/>
  <c r="K79" i="37" s="1"/>
  <c r="J5" i="37"/>
  <c r="J79" i="37" s="1"/>
  <c r="I5" i="37"/>
  <c r="I79" i="37" s="1"/>
  <c r="H5" i="37"/>
  <c r="G5" i="37"/>
  <c r="G79" i="37" s="1"/>
  <c r="F5" i="37"/>
  <c r="E5" i="37"/>
  <c r="E79" i="37" s="1"/>
  <c r="D5" i="37"/>
  <c r="N80" i="36"/>
  <c r="O80" i="36" s="1"/>
  <c r="N79" i="36"/>
  <c r="O79" i="36" s="1"/>
  <c r="N78" i="36"/>
  <c r="O78" i="36"/>
  <c r="M77" i="36"/>
  <c r="L77" i="36"/>
  <c r="K77" i="36"/>
  <c r="J77" i="36"/>
  <c r="I77" i="36"/>
  <c r="H77" i="36"/>
  <c r="G77" i="36"/>
  <c r="F77" i="36"/>
  <c r="E77" i="36"/>
  <c r="D77" i="36"/>
  <c r="N76" i="36"/>
  <c r="O76" i="36"/>
  <c r="N75" i="36"/>
  <c r="O75" i="36" s="1"/>
  <c r="N74" i="36"/>
  <c r="O74" i="36"/>
  <c r="N73" i="36"/>
  <c r="O73" i="36"/>
  <c r="N72" i="36"/>
  <c r="O72" i="36" s="1"/>
  <c r="N71" i="36"/>
  <c r="O71" i="36" s="1"/>
  <c r="N70" i="36"/>
  <c r="O70" i="36"/>
  <c r="N69" i="36"/>
  <c r="O69" i="36" s="1"/>
  <c r="N68" i="36"/>
  <c r="O68" i="36"/>
  <c r="N67" i="36"/>
  <c r="O67" i="36"/>
  <c r="N66" i="36"/>
  <c r="O66" i="36" s="1"/>
  <c r="M65" i="36"/>
  <c r="L65" i="36"/>
  <c r="K65" i="36"/>
  <c r="J65" i="36"/>
  <c r="I65" i="36"/>
  <c r="H65" i="36"/>
  <c r="G65" i="36"/>
  <c r="F65" i="36"/>
  <c r="E65" i="36"/>
  <c r="D65" i="36"/>
  <c r="N65" i="36" s="1"/>
  <c r="O65" i="36" s="1"/>
  <c r="N64" i="36"/>
  <c r="O64" i="36"/>
  <c r="N63" i="36"/>
  <c r="O63" i="36" s="1"/>
  <c r="N62" i="36"/>
  <c r="O62" i="36"/>
  <c r="N61" i="36"/>
  <c r="O61" i="36" s="1"/>
  <c r="N60" i="36"/>
  <c r="O60" i="36"/>
  <c r="N59" i="36"/>
  <c r="O59" i="36"/>
  <c r="M58" i="36"/>
  <c r="L58" i="36"/>
  <c r="K58" i="36"/>
  <c r="J58" i="36"/>
  <c r="I58" i="36"/>
  <c r="H58" i="36"/>
  <c r="G58" i="36"/>
  <c r="F58" i="36"/>
  <c r="E58" i="36"/>
  <c r="D58" i="36"/>
  <c r="N57" i="36"/>
  <c r="O57" i="36" s="1"/>
  <c r="N56" i="36"/>
  <c r="O56" i="36" s="1"/>
  <c r="N55" i="36"/>
  <c r="O55" i="36" s="1"/>
  <c r="N54" i="36"/>
  <c r="O54" i="36"/>
  <c r="N53" i="36"/>
  <c r="O53" i="36" s="1"/>
  <c r="N52" i="36"/>
  <c r="O52" i="36"/>
  <c r="N51" i="36"/>
  <c r="O51" i="36" s="1"/>
  <c r="N50" i="36"/>
  <c r="O50" i="36" s="1"/>
  <c r="N49" i="36"/>
  <c r="O49" i="36" s="1"/>
  <c r="N48" i="36"/>
  <c r="O48" i="36"/>
  <c r="N47" i="36"/>
  <c r="O47" i="36" s="1"/>
  <c r="N46" i="36"/>
  <c r="O46" i="36"/>
  <c r="N45" i="36"/>
  <c r="O45" i="36" s="1"/>
  <c r="N44" i="36"/>
  <c r="O44" i="36" s="1"/>
  <c r="N43" i="36"/>
  <c r="O43" i="36" s="1"/>
  <c r="N42" i="36"/>
  <c r="O42" i="36"/>
  <c r="M41" i="36"/>
  <c r="L41" i="36"/>
  <c r="K41" i="36"/>
  <c r="J41" i="36"/>
  <c r="I41" i="36"/>
  <c r="H41" i="36"/>
  <c r="G41" i="36"/>
  <c r="F41" i="36"/>
  <c r="E41" i="36"/>
  <c r="N41" i="36" s="1"/>
  <c r="O41" i="36" s="1"/>
  <c r="D41" i="36"/>
  <c r="N40" i="36"/>
  <c r="O40" i="36" s="1"/>
  <c r="N39" i="36"/>
  <c r="O39" i="36" s="1"/>
  <c r="N38" i="36"/>
  <c r="O38" i="36" s="1"/>
  <c r="N37" i="36"/>
  <c r="O37" i="36" s="1"/>
  <c r="N36" i="36"/>
  <c r="O36" i="36" s="1"/>
  <c r="N35" i="36"/>
  <c r="O35" i="36"/>
  <c r="N34" i="36"/>
  <c r="O34" i="36" s="1"/>
  <c r="N33" i="36"/>
  <c r="O33" i="36" s="1"/>
  <c r="N32" i="36"/>
  <c r="O32" i="36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/>
  <c r="N23" i="36"/>
  <c r="O23" i="36"/>
  <c r="N22" i="36"/>
  <c r="O22" i="36"/>
  <c r="N21" i="36"/>
  <c r="O21" i="36" s="1"/>
  <c r="N20" i="36"/>
  <c r="O20" i="36"/>
  <c r="N19" i="36"/>
  <c r="O19" i="36" s="1"/>
  <c r="N18" i="36"/>
  <c r="O18" i="36"/>
  <c r="N17" i="36"/>
  <c r="O17" i="36"/>
  <c r="M16" i="36"/>
  <c r="L16" i="36"/>
  <c r="L81" i="36" s="1"/>
  <c r="K16" i="36"/>
  <c r="J16" i="36"/>
  <c r="I16" i="36"/>
  <c r="H16" i="36"/>
  <c r="G16" i="36"/>
  <c r="F16" i="36"/>
  <c r="E16" i="36"/>
  <c r="D16" i="36"/>
  <c r="N16" i="36" s="1"/>
  <c r="O16" i="36" s="1"/>
  <c r="N15" i="36"/>
  <c r="O15" i="36"/>
  <c r="N14" i="36"/>
  <c r="O14" i="36" s="1"/>
  <c r="N13" i="36"/>
  <c r="O13" i="36"/>
  <c r="N12" i="36"/>
  <c r="O12" i="36" s="1"/>
  <c r="N11" i="36"/>
  <c r="O11" i="36"/>
  <c r="N10" i="36"/>
  <c r="O10" i="36"/>
  <c r="N9" i="36"/>
  <c r="O9" i="36"/>
  <c r="N8" i="36"/>
  <c r="O8" i="36" s="1"/>
  <c r="N7" i="36"/>
  <c r="O7" i="36"/>
  <c r="N6" i="36"/>
  <c r="O6" i="36" s="1"/>
  <c r="M5" i="36"/>
  <c r="M81" i="36"/>
  <c r="L5" i="36"/>
  <c r="K5" i="36"/>
  <c r="K81" i="36"/>
  <c r="J5" i="36"/>
  <c r="J81" i="36" s="1"/>
  <c r="I5" i="36"/>
  <c r="H5" i="36"/>
  <c r="H81" i="36" s="1"/>
  <c r="G5" i="36"/>
  <c r="G81" i="36" s="1"/>
  <c r="F5" i="36"/>
  <c r="E5" i="36"/>
  <c r="E81" i="36" s="1"/>
  <c r="D5" i="36"/>
  <c r="D81" i="36"/>
  <c r="N82" i="35"/>
  <c r="O82" i="35"/>
  <c r="N81" i="35"/>
  <c r="O81" i="35" s="1"/>
  <c r="N80" i="35"/>
  <c r="O80" i="35"/>
  <c r="N79" i="35"/>
  <c r="O79" i="35" s="1"/>
  <c r="M78" i="35"/>
  <c r="L78" i="35"/>
  <c r="K78" i="35"/>
  <c r="J78" i="35"/>
  <c r="I78" i="35"/>
  <c r="H78" i="35"/>
  <c r="G78" i="35"/>
  <c r="F78" i="35"/>
  <c r="E78" i="35"/>
  <c r="D78" i="35"/>
  <c r="N78" i="35" s="1"/>
  <c r="O78" i="35" s="1"/>
  <c r="N77" i="35"/>
  <c r="O77" i="35"/>
  <c r="N76" i="35"/>
  <c r="O76" i="35"/>
  <c r="N75" i="35"/>
  <c r="O75" i="35"/>
  <c r="N74" i="35"/>
  <c r="O74" i="35" s="1"/>
  <c r="N73" i="35"/>
  <c r="O73" i="35"/>
  <c r="N72" i="35"/>
  <c r="O72" i="35" s="1"/>
  <c r="N71" i="35"/>
  <c r="O71" i="35"/>
  <c r="N70" i="35"/>
  <c r="O70" i="35"/>
  <c r="N69" i="35"/>
  <c r="O69" i="35"/>
  <c r="N68" i="35"/>
  <c r="O68" i="35" s="1"/>
  <c r="N67" i="35"/>
  <c r="O67" i="35"/>
  <c r="M66" i="35"/>
  <c r="L66" i="35"/>
  <c r="K66" i="35"/>
  <c r="J66" i="35"/>
  <c r="I66" i="35"/>
  <c r="H66" i="35"/>
  <c r="G66" i="35"/>
  <c r="F66" i="35"/>
  <c r="E66" i="35"/>
  <c r="N66" i="35" s="1"/>
  <c r="O66" i="35" s="1"/>
  <c r="D66" i="35"/>
  <c r="N65" i="35"/>
  <c r="O65" i="35" s="1"/>
  <c r="N64" i="35"/>
  <c r="O64" i="35"/>
  <c r="N63" i="35"/>
  <c r="O63" i="35"/>
  <c r="N62" i="35"/>
  <c r="O62" i="35"/>
  <c r="N61" i="35"/>
  <c r="O61" i="35" s="1"/>
  <c r="N60" i="35"/>
  <c r="O60" i="35"/>
  <c r="M59" i="35"/>
  <c r="L59" i="35"/>
  <c r="K59" i="35"/>
  <c r="J59" i="35"/>
  <c r="I59" i="35"/>
  <c r="H59" i="35"/>
  <c r="G59" i="35"/>
  <c r="F59" i="35"/>
  <c r="E59" i="35"/>
  <c r="D59" i="35"/>
  <c r="N59" i="35" s="1"/>
  <c r="O59" i="35" s="1"/>
  <c r="N58" i="35"/>
  <c r="O58" i="35" s="1"/>
  <c r="N57" i="35"/>
  <c r="O57" i="35"/>
  <c r="N56" i="35"/>
  <c r="O56" i="35"/>
  <c r="N55" i="35"/>
  <c r="O55" i="35"/>
  <c r="N54" i="35"/>
  <c r="O54" i="35" s="1"/>
  <c r="N53" i="35"/>
  <c r="O53" i="35"/>
  <c r="N52" i="35"/>
  <c r="O52" i="35" s="1"/>
  <c r="N51" i="35"/>
  <c r="O51" i="35"/>
  <c r="N50" i="35"/>
  <c r="O50" i="35"/>
  <c r="N49" i="35"/>
  <c r="O49" i="35"/>
  <c r="N48" i="35"/>
  <c r="O48" i="35" s="1"/>
  <c r="N47" i="35"/>
  <c r="O47" i="35"/>
  <c r="N46" i="35"/>
  <c r="O46" i="35" s="1"/>
  <c r="N45" i="35"/>
  <c r="O45" i="35"/>
  <c r="N44" i="35"/>
  <c r="O44" i="35"/>
  <c r="N43" i="35"/>
  <c r="O43" i="35"/>
  <c r="M42" i="35"/>
  <c r="L42" i="35"/>
  <c r="K42" i="35"/>
  <c r="J42" i="35"/>
  <c r="I42" i="35"/>
  <c r="H42" i="35"/>
  <c r="G42" i="35"/>
  <c r="F42" i="35"/>
  <c r="E42" i="35"/>
  <c r="D42" i="35"/>
  <c r="N42" i="35" s="1"/>
  <c r="O42" i="35" s="1"/>
  <c r="N41" i="35"/>
  <c r="O41" i="35" s="1"/>
  <c r="N40" i="35"/>
  <c r="O40" i="35"/>
  <c r="N39" i="35"/>
  <c r="O39" i="35" s="1"/>
  <c r="N38" i="35"/>
  <c r="O38" i="35"/>
  <c r="N37" i="35"/>
  <c r="O37" i="35"/>
  <c r="N36" i="35"/>
  <c r="O36" i="35"/>
  <c r="N35" i="35"/>
  <c r="O35" i="35" s="1"/>
  <c r="N34" i="35"/>
  <c r="O34" i="35"/>
  <c r="N33" i="35"/>
  <c r="O33" i="35" s="1"/>
  <c r="N32" i="35"/>
  <c r="O32" i="35"/>
  <c r="N31" i="35"/>
  <c r="O31" i="35"/>
  <c r="N30" i="35"/>
  <c r="O30" i="35"/>
  <c r="N29" i="35"/>
  <c r="O29" i="35" s="1"/>
  <c r="N28" i="35"/>
  <c r="O28" i="35"/>
  <c r="N27" i="35"/>
  <c r="O27" i="35" s="1"/>
  <c r="N26" i="35"/>
  <c r="O26" i="35"/>
  <c r="M25" i="35"/>
  <c r="L25" i="35"/>
  <c r="K25" i="35"/>
  <c r="J25" i="35"/>
  <c r="I25" i="35"/>
  <c r="H25" i="35"/>
  <c r="G25" i="35"/>
  <c r="F25" i="35"/>
  <c r="F83" i="35" s="1"/>
  <c r="N83" i="35" s="1"/>
  <c r="O83" i="35" s="1"/>
  <c r="E25" i="35"/>
  <c r="D25" i="35"/>
  <c r="N25" i="35" s="1"/>
  <c r="O25" i="35" s="1"/>
  <c r="N24" i="35"/>
  <c r="O24" i="35"/>
  <c r="N23" i="35"/>
  <c r="O23" i="35"/>
  <c r="N22" i="35"/>
  <c r="O22" i="35" s="1"/>
  <c r="N21" i="35"/>
  <c r="O21" i="35"/>
  <c r="N20" i="35"/>
  <c r="O20" i="35" s="1"/>
  <c r="N19" i="35"/>
  <c r="O19" i="35"/>
  <c r="N18" i="35"/>
  <c r="O18" i="35"/>
  <c r="N17" i="35"/>
  <c r="O17" i="35"/>
  <c r="M16" i="35"/>
  <c r="L16" i="35"/>
  <c r="K16" i="35"/>
  <c r="K83" i="35" s="1"/>
  <c r="J16" i="35"/>
  <c r="I16" i="35"/>
  <c r="H16" i="35"/>
  <c r="G16" i="35"/>
  <c r="F16" i="35"/>
  <c r="N16" i="35" s="1"/>
  <c r="O16" i="35" s="1"/>
  <c r="E16" i="35"/>
  <c r="E83" i="35"/>
  <c r="D16" i="35"/>
  <c r="N15" i="35"/>
  <c r="O15" i="35" s="1"/>
  <c r="N14" i="35"/>
  <c r="O14" i="35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L83" i="35" s="1"/>
  <c r="K5" i="35"/>
  <c r="J5" i="35"/>
  <c r="J83" i="35" s="1"/>
  <c r="I5" i="35"/>
  <c r="I83" i="35" s="1"/>
  <c r="H5" i="35"/>
  <c r="G5" i="35"/>
  <c r="F5" i="35"/>
  <c r="E5" i="35"/>
  <c r="D5" i="35"/>
  <c r="N79" i="34"/>
  <c r="O79" i="34" s="1"/>
  <c r="N78" i="34"/>
  <c r="O78" i="34"/>
  <c r="N77" i="34"/>
  <c r="O77" i="34" s="1"/>
  <c r="M76" i="34"/>
  <c r="L76" i="34"/>
  <c r="K76" i="34"/>
  <c r="J76" i="34"/>
  <c r="I76" i="34"/>
  <c r="H76" i="34"/>
  <c r="G76" i="34"/>
  <c r="F76" i="34"/>
  <c r="E76" i="34"/>
  <c r="D76" i="34"/>
  <c r="N76" i="34" s="1"/>
  <c r="O76" i="34" s="1"/>
  <c r="N75" i="34"/>
  <c r="O75" i="34" s="1"/>
  <c r="N74" i="34"/>
  <c r="O74" i="34" s="1"/>
  <c r="N73" i="34"/>
  <c r="O73" i="34"/>
  <c r="N72" i="34"/>
  <c r="O72" i="34" s="1"/>
  <c r="N71" i="34"/>
  <c r="O71" i="34"/>
  <c r="N70" i="34"/>
  <c r="O70" i="34" s="1"/>
  <c r="N69" i="34"/>
  <c r="O69" i="34" s="1"/>
  <c r="N68" i="34"/>
  <c r="O68" i="34" s="1"/>
  <c r="N67" i="34"/>
  <c r="O67" i="34"/>
  <c r="N66" i="34"/>
  <c r="O66" i="34" s="1"/>
  <c r="M65" i="34"/>
  <c r="L65" i="34"/>
  <c r="K65" i="34"/>
  <c r="J65" i="34"/>
  <c r="I65" i="34"/>
  <c r="H65" i="34"/>
  <c r="G65" i="34"/>
  <c r="F65" i="34"/>
  <c r="E65" i="34"/>
  <c r="D65" i="34"/>
  <c r="N65" i="34" s="1"/>
  <c r="O65" i="34" s="1"/>
  <c r="N64" i="34"/>
  <c r="O64" i="34"/>
  <c r="N63" i="34"/>
  <c r="O63" i="34" s="1"/>
  <c r="N62" i="34"/>
  <c r="O62" i="34" s="1"/>
  <c r="N61" i="34"/>
  <c r="O61" i="34" s="1"/>
  <c r="N60" i="34"/>
  <c r="O60" i="34"/>
  <c r="N59" i="34"/>
  <c r="O59" i="34" s="1"/>
  <c r="M58" i="34"/>
  <c r="L58" i="34"/>
  <c r="K58" i="34"/>
  <c r="J58" i="34"/>
  <c r="I58" i="34"/>
  <c r="H58" i="34"/>
  <c r="G58" i="34"/>
  <c r="F58" i="34"/>
  <c r="E58" i="34"/>
  <c r="D58" i="34"/>
  <c r="N58" i="34" s="1"/>
  <c r="O58" i="34" s="1"/>
  <c r="N57" i="34"/>
  <c r="O57" i="34"/>
  <c r="N56" i="34"/>
  <c r="O56" i="34" s="1"/>
  <c r="N55" i="34"/>
  <c r="O55" i="34" s="1"/>
  <c r="N54" i="34"/>
  <c r="O54" i="34"/>
  <c r="N53" i="34"/>
  <c r="O53" i="34"/>
  <c r="N52" i="34"/>
  <c r="O52" i="34" s="1"/>
  <c r="N51" i="34"/>
  <c r="O51" i="34"/>
  <c r="N50" i="34"/>
  <c r="O50" i="34" s="1"/>
  <c r="N49" i="34"/>
  <c r="O49" i="34" s="1"/>
  <c r="N48" i="34"/>
  <c r="O48" i="34"/>
  <c r="N47" i="34"/>
  <c r="O47" i="34"/>
  <c r="N46" i="34"/>
  <c r="O46" i="34" s="1"/>
  <c r="N45" i="34"/>
  <c r="O45" i="34"/>
  <c r="N44" i="34"/>
  <c r="O44" i="34" s="1"/>
  <c r="N43" i="34"/>
  <c r="O43" i="34" s="1"/>
  <c r="N42" i="34"/>
  <c r="O42" i="34"/>
  <c r="N41" i="34"/>
  <c r="O41" i="34"/>
  <c r="M40" i="34"/>
  <c r="L40" i="34"/>
  <c r="K40" i="34"/>
  <c r="J40" i="34"/>
  <c r="I40" i="34"/>
  <c r="H40" i="34"/>
  <c r="G40" i="34"/>
  <c r="F40" i="34"/>
  <c r="E40" i="34"/>
  <c r="D40" i="34"/>
  <c r="N40" i="34" s="1"/>
  <c r="O40" i="34" s="1"/>
  <c r="N39" i="34"/>
  <c r="O39" i="34"/>
  <c r="N38" i="34"/>
  <c r="O38" i="34" s="1"/>
  <c r="N37" i="34"/>
  <c r="O37" i="34"/>
  <c r="N36" i="34"/>
  <c r="O36" i="34"/>
  <c r="N35" i="34"/>
  <c r="O35" i="34" s="1"/>
  <c r="N34" i="34"/>
  <c r="O34" i="34" s="1"/>
  <c r="N33" i="34"/>
  <c r="O33" i="34"/>
  <c r="N32" i="34"/>
  <c r="O32" i="34" s="1"/>
  <c r="N31" i="34"/>
  <c r="O31" i="34" s="1"/>
  <c r="N30" i="34"/>
  <c r="O30" i="34"/>
  <c r="N29" i="34"/>
  <c r="O29" i="34" s="1"/>
  <c r="N28" i="34"/>
  <c r="O28" i="34" s="1"/>
  <c r="N27" i="34"/>
  <c r="O27" i="34" s="1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N24" i="34" s="1"/>
  <c r="O24" i="34" s="1"/>
  <c r="D24" i="34"/>
  <c r="N23" i="34"/>
  <c r="O23" i="34" s="1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5" i="34" s="1"/>
  <c r="O15" i="34" s="1"/>
  <c r="N14" i="34"/>
  <c r="O14" i="34" s="1"/>
  <c r="N13" i="34"/>
  <c r="O13" i="34"/>
  <c r="N12" i="34"/>
  <c r="O12" i="34"/>
  <c r="N11" i="34"/>
  <c r="O11" i="34" s="1"/>
  <c r="N10" i="34"/>
  <c r="O10" i="34"/>
  <c r="N9" i="34"/>
  <c r="O9" i="34"/>
  <c r="N8" i="34"/>
  <c r="O8" i="34" s="1"/>
  <c r="N7" i="34"/>
  <c r="O7" i="34"/>
  <c r="N6" i="34"/>
  <c r="O6" i="34"/>
  <c r="M5" i="34"/>
  <c r="M80" i="34" s="1"/>
  <c r="L5" i="34"/>
  <c r="L80" i="34" s="1"/>
  <c r="K5" i="34"/>
  <c r="K80" i="34" s="1"/>
  <c r="J5" i="34"/>
  <c r="J80" i="34"/>
  <c r="I5" i="34"/>
  <c r="I80" i="34" s="1"/>
  <c r="H5" i="34"/>
  <c r="H80" i="34"/>
  <c r="G5" i="34"/>
  <c r="G80" i="34"/>
  <c r="F5" i="34"/>
  <c r="E5" i="34"/>
  <c r="E80" i="34" s="1"/>
  <c r="D5" i="34"/>
  <c r="N5" i="34" s="1"/>
  <c r="O5" i="34" s="1"/>
  <c r="N40" i="33"/>
  <c r="O40" i="33" s="1"/>
  <c r="N75" i="33"/>
  <c r="O75" i="33"/>
  <c r="N41" i="33"/>
  <c r="O41" i="33"/>
  <c r="N42" i="33"/>
  <c r="O42" i="33" s="1"/>
  <c r="N43" i="33"/>
  <c r="O43" i="33" s="1"/>
  <c r="N44" i="33"/>
  <c r="O44" i="33"/>
  <c r="N45" i="33"/>
  <c r="O45" i="33" s="1"/>
  <c r="N46" i="33"/>
  <c r="O46" i="33"/>
  <c r="N47" i="33"/>
  <c r="O47" i="33"/>
  <c r="N48" i="33"/>
  <c r="O48" i="33" s="1"/>
  <c r="N49" i="33"/>
  <c r="O49" i="33" s="1"/>
  <c r="N50" i="33"/>
  <c r="O50" i="33"/>
  <c r="N51" i="33"/>
  <c r="O51" i="33" s="1"/>
  <c r="N52" i="33"/>
  <c r="O52" i="33"/>
  <c r="N53" i="33"/>
  <c r="O53" i="33"/>
  <c r="N54" i="33"/>
  <c r="O54" i="33" s="1"/>
  <c r="N55" i="33"/>
  <c r="O55" i="33" s="1"/>
  <c r="N56" i="33"/>
  <c r="O56" i="33"/>
  <c r="N21" i="33"/>
  <c r="O21" i="33" s="1"/>
  <c r="N22" i="33"/>
  <c r="O22" i="33"/>
  <c r="N23" i="33"/>
  <c r="O23" i="33"/>
  <c r="N24" i="33"/>
  <c r="O24" i="33" s="1"/>
  <c r="N25" i="33"/>
  <c r="O25" i="33" s="1"/>
  <c r="N26" i="33"/>
  <c r="O26" i="33"/>
  <c r="N27" i="33"/>
  <c r="O27" i="33" s="1"/>
  <c r="N28" i="33"/>
  <c r="O28" i="33"/>
  <c r="N29" i="33"/>
  <c r="O29" i="33"/>
  <c r="N30" i="33"/>
  <c r="O30" i="33" s="1"/>
  <c r="N31" i="33"/>
  <c r="O31" i="33" s="1"/>
  <c r="N32" i="33"/>
  <c r="O32" i="33"/>
  <c r="N33" i="33"/>
  <c r="O33" i="33" s="1"/>
  <c r="N34" i="33"/>
  <c r="O34" i="33"/>
  <c r="N35" i="33"/>
  <c r="O35" i="33" s="1"/>
  <c r="N36" i="33"/>
  <c r="O36" i="33" s="1"/>
  <c r="N37" i="33"/>
  <c r="O37" i="33" s="1"/>
  <c r="E38" i="33"/>
  <c r="F38" i="33"/>
  <c r="N38" i="33" s="1"/>
  <c r="O38" i="33" s="1"/>
  <c r="G38" i="33"/>
  <c r="H38" i="33"/>
  <c r="I38" i="33"/>
  <c r="J38" i="33"/>
  <c r="K38" i="33"/>
  <c r="L38" i="33"/>
  <c r="M38" i="33"/>
  <c r="D38" i="33"/>
  <c r="E20" i="33"/>
  <c r="F20" i="33"/>
  <c r="F76" i="33" s="1"/>
  <c r="G20" i="33"/>
  <c r="H20" i="33"/>
  <c r="I20" i="33"/>
  <c r="J20" i="33"/>
  <c r="K20" i="33"/>
  <c r="L20" i="33"/>
  <c r="M20" i="33"/>
  <c r="D20" i="33"/>
  <c r="N20" i="33" s="1"/>
  <c r="O20" i="33" s="1"/>
  <c r="E13" i="33"/>
  <c r="F13" i="33"/>
  <c r="G13" i="33"/>
  <c r="H13" i="33"/>
  <c r="I13" i="33"/>
  <c r="J13" i="33"/>
  <c r="K13" i="33"/>
  <c r="L13" i="33"/>
  <c r="M13" i="33"/>
  <c r="D13" i="33"/>
  <c r="N13" i="33" s="1"/>
  <c r="O13" i="33" s="1"/>
  <c r="E5" i="33"/>
  <c r="F5" i="33"/>
  <c r="G5" i="33"/>
  <c r="G76" i="33" s="1"/>
  <c r="H5" i="33"/>
  <c r="H76" i="33" s="1"/>
  <c r="I5" i="33"/>
  <c r="I76" i="33" s="1"/>
  <c r="J5" i="33"/>
  <c r="K5" i="33"/>
  <c r="L5" i="33"/>
  <c r="L76" i="33" s="1"/>
  <c r="M5" i="33"/>
  <c r="M76" i="33" s="1"/>
  <c r="D5" i="33"/>
  <c r="N5" i="33"/>
  <c r="O5" i="33" s="1"/>
  <c r="E73" i="33"/>
  <c r="F73" i="33"/>
  <c r="G73" i="33"/>
  <c r="H73" i="33"/>
  <c r="I73" i="33"/>
  <c r="J73" i="33"/>
  <c r="K73" i="33"/>
  <c r="L73" i="33"/>
  <c r="M73" i="33"/>
  <c r="D73" i="33"/>
  <c r="N73" i="33"/>
  <c r="O73" i="33" s="1"/>
  <c r="N74" i="33"/>
  <c r="O74" i="33" s="1"/>
  <c r="N65" i="33"/>
  <c r="O65" i="33" s="1"/>
  <c r="N66" i="33"/>
  <c r="O66" i="33" s="1"/>
  <c r="N67" i="33"/>
  <c r="O67" i="33" s="1"/>
  <c r="N68" i="33"/>
  <c r="O68" i="33"/>
  <c r="N69" i="33"/>
  <c r="O69" i="33" s="1"/>
  <c r="N70" i="33"/>
  <c r="O70" i="33" s="1"/>
  <c r="N71" i="33"/>
  <c r="O71" i="33" s="1"/>
  <c r="N72" i="33"/>
  <c r="O72" i="33" s="1"/>
  <c r="N64" i="33"/>
  <c r="O64" i="33" s="1"/>
  <c r="E63" i="33"/>
  <c r="F63" i="33"/>
  <c r="G63" i="33"/>
  <c r="N63" i="33" s="1"/>
  <c r="O63" i="33" s="1"/>
  <c r="H63" i="33"/>
  <c r="I63" i="33"/>
  <c r="J63" i="33"/>
  <c r="K63" i="33"/>
  <c r="L63" i="33"/>
  <c r="M63" i="33"/>
  <c r="D63" i="33"/>
  <c r="E58" i="33"/>
  <c r="F58" i="33"/>
  <c r="G58" i="33"/>
  <c r="H58" i="33"/>
  <c r="I58" i="33"/>
  <c r="J58" i="33"/>
  <c r="J76" i="33"/>
  <c r="K58" i="33"/>
  <c r="K76" i="33" s="1"/>
  <c r="L58" i="33"/>
  <c r="M58" i="33"/>
  <c r="D58" i="33"/>
  <c r="N58" i="33" s="1"/>
  <c r="O58" i="33" s="1"/>
  <c r="N60" i="33"/>
  <c r="O60" i="33" s="1"/>
  <c r="N61" i="33"/>
  <c r="O61" i="33" s="1"/>
  <c r="N62" i="33"/>
  <c r="O62" i="33" s="1"/>
  <c r="N59" i="33"/>
  <c r="O59" i="33" s="1"/>
  <c r="N39" i="33"/>
  <c r="O39" i="33" s="1"/>
  <c r="N57" i="33"/>
  <c r="O57" i="33"/>
  <c r="N15" i="33"/>
  <c r="O15" i="33" s="1"/>
  <c r="N16" i="33"/>
  <c r="O16" i="33" s="1"/>
  <c r="N17" i="33"/>
  <c r="O17" i="33" s="1"/>
  <c r="N18" i="33"/>
  <c r="O18" i="33" s="1"/>
  <c r="N19" i="33"/>
  <c r="O19" i="33" s="1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 s="1"/>
  <c r="N6" i="33"/>
  <c r="O6" i="33"/>
  <c r="N14" i="33"/>
  <c r="O14" i="33" s="1"/>
  <c r="H83" i="35"/>
  <c r="M83" i="35"/>
  <c r="G83" i="35"/>
  <c r="D83" i="35"/>
  <c r="N5" i="35"/>
  <c r="O5" i="35" s="1"/>
  <c r="F80" i="34"/>
  <c r="I81" i="36"/>
  <c r="F81" i="36"/>
  <c r="N77" i="36"/>
  <c r="O77" i="36"/>
  <c r="N58" i="36"/>
  <c r="O58" i="36"/>
  <c r="N25" i="36"/>
  <c r="O25" i="36"/>
  <c r="F79" i="37"/>
  <c r="N57" i="37"/>
  <c r="O57" i="37" s="1"/>
  <c r="H79" i="37"/>
  <c r="N79" i="37" s="1"/>
  <c r="O79" i="37" s="1"/>
  <c r="N75" i="37"/>
  <c r="O75" i="37"/>
  <c r="N38" i="37"/>
  <c r="O38" i="37"/>
  <c r="N19" i="37"/>
  <c r="O19" i="37"/>
  <c r="D79" i="37"/>
  <c r="G84" i="38"/>
  <c r="N59" i="38"/>
  <c r="O59" i="38"/>
  <c r="N77" i="38"/>
  <c r="O77" i="38"/>
  <c r="N66" i="38"/>
  <c r="O66" i="38"/>
  <c r="I84" i="38"/>
  <c r="M84" i="38"/>
  <c r="E84" i="38"/>
  <c r="D84" i="38"/>
  <c r="N84" i="38" s="1"/>
  <c r="O84" i="38" s="1"/>
  <c r="E76" i="33"/>
  <c r="N5" i="39"/>
  <c r="O5" i="39" s="1"/>
  <c r="G77" i="39"/>
  <c r="N56" i="39"/>
  <c r="O56" i="39"/>
  <c r="L77" i="39"/>
  <c r="N38" i="39"/>
  <c r="O38" i="39" s="1"/>
  <c r="H77" i="39"/>
  <c r="F77" i="39"/>
  <c r="J77" i="39"/>
  <c r="K77" i="39"/>
  <c r="N73" i="39"/>
  <c r="O73" i="39" s="1"/>
  <c r="E77" i="39"/>
  <c r="I77" i="39"/>
  <c r="M77" i="39"/>
  <c r="N62" i="39"/>
  <c r="O62" i="39"/>
  <c r="N26" i="39"/>
  <c r="O26" i="39"/>
  <c r="N17" i="39"/>
  <c r="O17" i="39" s="1"/>
  <c r="D77" i="39"/>
  <c r="N77" i="39"/>
  <c r="O77" i="39" s="1"/>
  <c r="L78" i="40"/>
  <c r="G78" i="40"/>
  <c r="N5" i="40"/>
  <c r="O5" i="40" s="1"/>
  <c r="H78" i="40"/>
  <c r="N57" i="40"/>
  <c r="O57" i="40"/>
  <c r="K78" i="40"/>
  <c r="I78" i="40"/>
  <c r="M78" i="40"/>
  <c r="N74" i="40"/>
  <c r="O74" i="40" s="1"/>
  <c r="N63" i="40"/>
  <c r="O63" i="40" s="1"/>
  <c r="N40" i="40"/>
  <c r="O40" i="40" s="1"/>
  <c r="D78" i="40"/>
  <c r="E78" i="40"/>
  <c r="D80" i="34"/>
  <c r="N80" i="34" s="1"/>
  <c r="O80" i="34" s="1"/>
  <c r="N5" i="36"/>
  <c r="O5" i="36"/>
  <c r="F78" i="40"/>
  <c r="N78" i="40" s="1"/>
  <c r="O78" i="40" s="1"/>
  <c r="N16" i="38"/>
  <c r="O16" i="38"/>
  <c r="N62" i="37"/>
  <c r="O62" i="37" s="1"/>
  <c r="G77" i="41"/>
  <c r="K77" i="41"/>
  <c r="L77" i="41"/>
  <c r="N55" i="41"/>
  <c r="O55" i="41"/>
  <c r="M77" i="41"/>
  <c r="N72" i="41"/>
  <c r="O72" i="41" s="1"/>
  <c r="N61" i="41"/>
  <c r="O61" i="41"/>
  <c r="N38" i="41"/>
  <c r="O38" i="41" s="1"/>
  <c r="I77" i="41"/>
  <c r="F77" i="41"/>
  <c r="N26" i="41"/>
  <c r="O26" i="41" s="1"/>
  <c r="J77" i="41"/>
  <c r="H77" i="41"/>
  <c r="E77" i="41"/>
  <c r="N17" i="41"/>
  <c r="O17" i="41" s="1"/>
  <c r="N5" i="41"/>
  <c r="O5" i="41"/>
  <c r="D77" i="41"/>
  <c r="N77" i="41"/>
  <c r="O77" i="41" s="1"/>
  <c r="M80" i="42"/>
  <c r="N59" i="42"/>
  <c r="O59" i="42"/>
  <c r="N76" i="42"/>
  <c r="O76" i="42" s="1"/>
  <c r="G80" i="42"/>
  <c r="L80" i="42"/>
  <c r="N65" i="42"/>
  <c r="O65" i="42"/>
  <c r="N42" i="42"/>
  <c r="O42" i="42"/>
  <c r="H80" i="42"/>
  <c r="N26" i="42"/>
  <c r="O26" i="42" s="1"/>
  <c r="I80" i="42"/>
  <c r="J80" i="42"/>
  <c r="N80" i="42" s="1"/>
  <c r="O80" i="42" s="1"/>
  <c r="K80" i="42"/>
  <c r="F80" i="42"/>
  <c r="N17" i="42"/>
  <c r="O17" i="42" s="1"/>
  <c r="E80" i="42"/>
  <c r="D80" i="42"/>
  <c r="N5" i="42"/>
  <c r="O5" i="42" s="1"/>
  <c r="N75" i="43"/>
  <c r="O75" i="43"/>
  <c r="N58" i="43"/>
  <c r="O58" i="43" s="1"/>
  <c r="N64" i="43"/>
  <c r="O64" i="43" s="1"/>
  <c r="N41" i="43"/>
  <c r="O41" i="43" s="1"/>
  <c r="H79" i="43"/>
  <c r="L79" i="43"/>
  <c r="I79" i="43"/>
  <c r="N26" i="43"/>
  <c r="O26" i="43"/>
  <c r="M79" i="43"/>
  <c r="E79" i="43"/>
  <c r="G79" i="43"/>
  <c r="J79" i="43"/>
  <c r="K79" i="43"/>
  <c r="D79" i="43"/>
  <c r="N79" i="43" s="1"/>
  <c r="O79" i="43" s="1"/>
  <c r="F79" i="43"/>
  <c r="N17" i="43"/>
  <c r="O17" i="43" s="1"/>
  <c r="N5" i="43"/>
  <c r="O5" i="43" s="1"/>
  <c r="N58" i="44"/>
  <c r="O58" i="44" s="1"/>
  <c r="K82" i="44"/>
  <c r="H82" i="44"/>
  <c r="N76" i="44"/>
  <c r="O76" i="44" s="1"/>
  <c r="M82" i="44"/>
  <c r="N65" i="44"/>
  <c r="O65" i="44"/>
  <c r="G82" i="44"/>
  <c r="N41" i="44"/>
  <c r="O41" i="44"/>
  <c r="I82" i="44"/>
  <c r="J82" i="44"/>
  <c r="L82" i="44"/>
  <c r="N27" i="44"/>
  <c r="O27" i="44"/>
  <c r="E82" i="44"/>
  <c r="F82" i="44"/>
  <c r="N18" i="44"/>
  <c r="O18" i="44" s="1"/>
  <c r="N5" i="44"/>
  <c r="O5" i="44"/>
  <c r="D82" i="44"/>
  <c r="N82" i="44" s="1"/>
  <c r="O82" i="44" s="1"/>
  <c r="L80" i="45"/>
  <c r="M80" i="45"/>
  <c r="G80" i="45"/>
  <c r="J80" i="45"/>
  <c r="K80" i="45"/>
  <c r="N5" i="45"/>
  <c r="O5" i="45" s="1"/>
  <c r="F80" i="45"/>
  <c r="H80" i="45"/>
  <c r="N77" i="45"/>
  <c r="O77" i="45" s="1"/>
  <c r="N66" i="45"/>
  <c r="O66" i="45" s="1"/>
  <c r="N59" i="45"/>
  <c r="O59" i="45"/>
  <c r="N42" i="45"/>
  <c r="O42" i="45"/>
  <c r="I80" i="45"/>
  <c r="N28" i="45"/>
  <c r="O28" i="45" s="1"/>
  <c r="E80" i="45"/>
  <c r="N18" i="45"/>
  <c r="O18" i="45" s="1"/>
  <c r="D80" i="45"/>
  <c r="N80" i="45" s="1"/>
  <c r="O80" i="45" s="1"/>
  <c r="O75" i="46"/>
  <c r="P75" i="46" s="1"/>
  <c r="O64" i="46"/>
  <c r="P64" i="46" s="1"/>
  <c r="O57" i="46"/>
  <c r="P57" i="46" s="1"/>
  <c r="O40" i="46"/>
  <c r="P40" i="46"/>
  <c r="M79" i="46"/>
  <c r="L79" i="46"/>
  <c r="D79" i="46"/>
  <c r="O79" i="46" s="1"/>
  <c r="P79" i="46" s="1"/>
  <c r="O26" i="46"/>
  <c r="P26" i="46"/>
  <c r="N79" i="46"/>
  <c r="G79" i="46"/>
  <c r="F79" i="46"/>
  <c r="H79" i="46"/>
  <c r="I79" i="46"/>
  <c r="E79" i="46"/>
  <c r="J79" i="46"/>
  <c r="K79" i="46"/>
  <c r="O17" i="46"/>
  <c r="P17" i="46" s="1"/>
  <c r="O5" i="46"/>
  <c r="P5" i="46" s="1"/>
  <c r="O77" i="47" l="1"/>
  <c r="P77" i="47" s="1"/>
  <c r="N81" i="36"/>
  <c r="O81" i="36" s="1"/>
  <c r="N13" i="37"/>
  <c r="O13" i="37" s="1"/>
  <c r="N5" i="37"/>
  <c r="O5" i="37" s="1"/>
  <c r="D76" i="33"/>
  <c r="N76" i="33" s="1"/>
  <c r="O76" i="33" s="1"/>
  <c r="N5" i="38"/>
  <c r="O5" i="38" s="1"/>
</calcChain>
</file>

<file path=xl/sharedStrings.xml><?xml version="1.0" encoding="utf-8"?>
<sst xmlns="http://schemas.openxmlformats.org/spreadsheetml/2006/main" count="1535" uniqueCount="202">
  <si>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</si>
  <si>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</si>
  <si>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</si>
  <si>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</si>
  <si>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</si>
  <si>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</si>
  <si>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</si>
  <si>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</si>
  <si>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</si>
  <si>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</si>
  <si>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</si>
  <si>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</si>
  <si>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</si>
  <si>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</si>
  <si>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</si>
  <si>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</si>
  <si>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</si>
  <si>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</si>
  <si>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</si>
  <si>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</si>
  <si>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</si>
  <si>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Special Assessments - Capital Improvement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</si>
  <si>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</si>
  <si>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</si>
  <si>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</si>
  <si>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</si>
  <si>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Other Federal Grants</t>
  </si>
  <si>
    <t>State Grant - Public Safety</t>
  </si>
  <si>
    <t>State Grant - Physical Environment - Water Supply System</t>
  </si>
  <si>
    <t>State Grant - Physical Environment - Stormwater Management</t>
  </si>
  <si>
    <t>State Grant - Physical Environment - Other Physical Environment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</si>
  <si>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</si>
  <si>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</si>
  <si>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</si>
  <si>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</si>
  <si>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</si>
  <si>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</si>
  <si>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</si>
  <si>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Grants from Other Local Units - Economic Environment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</si>
  <si>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</si>
  <si>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</si>
  <si>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</si>
  <si>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</si>
  <si>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</si>
  <si>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</si>
  <si>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</si>
  <si>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</si>
  <si>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</si>
  <si>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</si>
  <si>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</si>
  <si>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</si>
  <si>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</si>
  <si>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Fire Protection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</si>
  <si>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</si>
  <si>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</si>
  <si>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</si>
  <si>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</si>
  <si>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Conservation and Resource Management</t>
  </si>
  <si>
    <t>Physical Environment - Cemetary</t>
  </si>
  <si>
    <t>Transportation (User Fees) - Other Transportation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</si>
  <si>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</si>
  <si>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</si>
  <si>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</si>
  <si>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</si>
  <si>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</si>
  <si>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</si>
  <si>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</si>
  <si>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</si>
  <si>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</si>
  <si>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Fines - Local Ordinance Violations</t>
  </si>
  <si>
    <t>Other Judgments, Fines, and Forfeits</t>
  </si>
  <si>
    <t>Interest and Other Earnings - Interest</t>
  </si>
  <si>
    <t>Interest and Other Earnings - Dividends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</si>
  <si>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</si>
  <si>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</si>
  <si>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</si>
  <si>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</si>
  <si>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</si>
  <si>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</si>
  <si>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</si>
  <si>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</si>
  <si>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</si>
  <si>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</si>
  <si>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</si>
  <si>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</si>
  <si>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</si>
  <si>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</si>
  <si>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</si>
  <si>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</si>
  <si>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General Gov't (Not Court-Related) - Recording Fees</t>
  </si>
  <si>
    <t>Fort Walton Beach Revenues Reported by Account Code and Fund Type</t>
  </si>
  <si>
    <t>Local Fiscal Year Ended September 30, 2010</t>
  </si>
  <si>
    <t>First Local Option Fuel Tax (1 to 6 Cents)</t>
  </si>
  <si>
    <t>Fire Insurance Premium Tax for Firefighters' Pension</t>
  </si>
  <si>
    <t>Casualty Insurance Premium Tax for Police Officers' Retirement</t>
  </si>
  <si>
    <t>Impact Fees - Residential - Physical Environment</t>
  </si>
  <si>
    <t>Impact Fees - Commercial - Physical Environment</t>
  </si>
  <si>
    <t>Federal Grant - Physical Environment - Other Physical Environment</t>
  </si>
  <si>
    <t>State Grant - Transportation - Other Transportation</t>
  </si>
  <si>
    <t>Court-Ordered Judgments and Fines - As Decided by Traffic Court</t>
  </si>
  <si>
    <t>State Fines and Forfeits</t>
  </si>
  <si>
    <t>Forfeits - Assets Seized by Law Enforcement</t>
  </si>
  <si>
    <t>Interest and Other Earnings - Net Increase (Decrease) in Fair Value of Investments</t>
  </si>
  <si>
    <t>Interest and Other Earnings - Gain or Loss on Sale of Investments</t>
  </si>
  <si>
    <t>Proceeds of General Capital Asset Dispositions - Sales</t>
  </si>
  <si>
    <t>Proprietary Non-Operating Sources - Other Grants and Donations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</si>
  <si>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</si>
  <si>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</si>
  <si>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</si>
  <si>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Utility Service Tax - Propane</t>
  </si>
  <si>
    <t>Federal Payments in Lieu of Taxes</t>
  </si>
  <si>
    <t>State Grant - Physical Environment - Sewer / Wastewater</t>
  </si>
  <si>
    <t>Physical Environment - Other Physical Environment Charges</t>
  </si>
  <si>
    <t>Contributions from Enterprise Operations</t>
  </si>
  <si>
    <t>Proceeds - Debt Proceeds</t>
  </si>
  <si>
    <t>Proprietary Non-Operating Sources - Capital Contributions from Private Source</t>
  </si>
  <si>
    <t>2011 Municipal Population:</t>
  </si>
  <si>
    <t>Local Fiscal Year Ended September 30, 2012</t>
  </si>
  <si>
    <t>Federal Grant - Transportation - Other Transportation</t>
  </si>
  <si>
    <t>2012 Municipal Population:</t>
  </si>
  <si>
    <t>Local Fiscal Year Ended September 30, 2008</t>
  </si>
  <si>
    <t>Permits and Franchise Fees</t>
  </si>
  <si>
    <t>Other Permits and Fees</t>
  </si>
  <si>
    <t>State Grant - General Government</t>
  </si>
  <si>
    <t>State Shared Revenues - Public Safety - Other Public Safety</t>
  </si>
  <si>
    <t>Culture / Recreation - Other Culture / Recreation Charges</t>
  </si>
  <si>
    <t>Impact Fees - Physical Environment</t>
  </si>
  <si>
    <t>Other Miscellaneous Revenues - Deferred Compensation Contributions</t>
  </si>
  <si>
    <t>2008 Municipal Population:</t>
  </si>
  <si>
    <t>Local Fiscal Year Ended September 30, 2013</t>
  </si>
  <si>
    <t>Insurance Premium Tax for Firefighters' Pension</t>
  </si>
  <si>
    <t>Insurance Premium Tax for Police Officers' Retirement</t>
  </si>
  <si>
    <t>Communications Services Taxes (Chapter 202, F.S.)</t>
  </si>
  <si>
    <t>Local Business Tax (Chapter 205, F.S.)</t>
  </si>
  <si>
    <t>State Grant - Physical Environment - Garbage / Solid Waste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</si>
  <si>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</si>
  <si>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</si>
  <si>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</si>
  <si>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</si>
  <si>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</si>
  <si>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General Government - Other General Government Charges and Fees</t>
  </si>
  <si>
    <t>Transportation - Other Transportation Charges</t>
  </si>
  <si>
    <t>Economic Environment - Housing</t>
  </si>
  <si>
    <t>Sale of Contraband Property Seized by Law Enforcement</t>
  </si>
  <si>
    <t>Interest and Other Earnings - Gain (Loss) on Sale of Investments</t>
  </si>
  <si>
    <t>Sales - Disposition of Fixed Assets</t>
  </si>
  <si>
    <t>Sales - Sale of Surplus Materials and Scrap</t>
  </si>
  <si>
    <t>Proceeds - Installment Purchases and Capital Lease Proceeds</t>
  </si>
  <si>
    <t>Proceeds - Proceeds from Refunding Bonds</t>
  </si>
  <si>
    <t>Proprietary Non-Operating - Capital Contributions from Other Public Source</t>
  </si>
  <si>
    <t>2013 Municipal Population:</t>
  </si>
  <si>
    <t>Local Fiscal Year Ended September 30, 2014</t>
  </si>
  <si>
    <t>Second Local Option Fuel Tax (1 to 5 Cents)</t>
  </si>
  <si>
    <t>Economic Environment - Other Economic Environment Charges</t>
  </si>
  <si>
    <t>Proprietary Non-Operating - Other Grants and Donations</t>
  </si>
  <si>
    <t>2014 Municipal Population:</t>
  </si>
  <si>
    <t>Local Fiscal Year Ended September 30, 2015</t>
  </si>
  <si>
    <t>2015 Municipal Population:</t>
  </si>
  <si>
    <t>Local Fiscal Year Ended September 30, 2016</t>
  </si>
  <si>
    <t>Proprietary Non-Operating - Other Non-Operating Sources</t>
  </si>
  <si>
    <t>2016 Municipal Population:</t>
  </si>
  <si>
    <t>Local Fiscal Year Ended September 30, 2017</t>
  </si>
  <si>
    <t>Federal Grant - Physical Environment - Sewer / Wastewater</t>
  </si>
  <si>
    <t>Grants from Other Local Units - Physical Environment</t>
  </si>
  <si>
    <t>2017 Municipal Population:</t>
  </si>
  <si>
    <t>Local Fiscal Year Ended September 30, 2018</t>
  </si>
  <si>
    <t>Federal Grant - Culture / Recreation</t>
  </si>
  <si>
    <t>2018 Municipal Population:</t>
  </si>
  <si>
    <t>Local Fiscal Year Ended September 30, 2019</t>
  </si>
  <si>
    <t>Discretionary Sales Surtaxes</t>
  </si>
  <si>
    <t>2019 Municipal Population:</t>
  </si>
  <si>
    <t>Local Fiscal Year Ended September 30, 2020</t>
  </si>
  <si>
    <t>Special Assessments - Charges for Public Services</t>
  </si>
  <si>
    <t>Payments from Other Local Units in Lieu of Taxes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</si>
  <si>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</si>
  <si>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</si>
  <si>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</si>
  <si>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</si>
  <si>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</si>
  <si>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</si>
  <si>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</si>
  <si>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</si>
  <si>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</si>
  <si>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Building Permits (Buildling Permit Fees)</t>
  </si>
  <si>
    <t>Permits - Other</t>
  </si>
  <si>
    <t>Other Fees and Special Assessments</t>
  </si>
  <si>
    <t>Intergovernmental Revenues</t>
  </si>
  <si>
    <t>Federal Grant - General Government</t>
  </si>
  <si>
    <t>State Shared Revenues - General Government - Municipal Revenue Sharing Program</t>
  </si>
  <si>
    <t>State Shared Revenues - General Government - Local Government Half-Cent Sales Tax Program</t>
  </si>
  <si>
    <t>State Payments in Lieu of Taxes</t>
  </si>
  <si>
    <t>2021 Municipal Population:</t>
  </si>
  <si>
    <t>Local Fiscal Year Ended September 30, 2022</t>
  </si>
  <si>
    <t>State Communications Services Taxes</t>
  </si>
  <si>
    <t>State Shared Revenues - General Government - Other General Government</t>
  </si>
  <si>
    <t>Proceeds - Leases</t>
  </si>
  <si>
    <t>2022 Municipal Population:</t>
  </si>
  <si>
    <t>Local Fiscal Year Ended September 30, 2023</t>
  </si>
  <si>
    <t>Franchise Fee - Telecommunications</t>
  </si>
  <si>
    <t>Inspection Fee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</si>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</sst>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82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8"/>
      <c r="M3" s="69"/>
      <c r="N3" s="36"/>
      <c r="O3" s="37"/>
      <c r="P3" s="70" t="s">
        <v>176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177</v>
      </c>
      <c r="N4" s="35" t="s">
        <v>10</v>
      </c>
      <c r="O4" s="35" t="s">
        <v>178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179</v>
      </c>
      <c r="B5" s="26"/>
      <c r="C5" s="26"/>
      <c r="D5" s="27">
        <f t="shared" ref="D5:N5" si="0">SUM(D6:D16)</f>
        <v>13833548</v>
      </c>
      <c r="E5" s="27">
        <f t="shared" si="0"/>
        <v>2668386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16501934</v>
      </c>
      <c r="P5" s="33">
        <f t="shared" ref="P5:P36" si="1">(O5/P$86)</f>
        <v>781.34157196969693</v>
      </c>
      <c r="Q5" s="6"/>
    </row>
    <row r="6" spans="1:134">
      <c r="A6" s="12"/>
      <c r="B6" s="25">
        <v>311</v>
      </c>
      <c r="C6" s="20" t="s">
        <v>3</v>
      </c>
      <c r="D6" s="46">
        <v>7618352</v>
      </c>
      <c r="E6" s="46">
        <v>2668386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10286738</v>
      </c>
      <c r="P6" s="47">
        <f t="shared" si="1"/>
        <v>487.06145833333335</v>
      </c>
      <c r="Q6" s="9"/>
    </row>
    <row r="7" spans="1:134">
      <c r="A7" s="12"/>
      <c r="B7" s="25">
        <v>312.41000000000003</v>
      </c>
      <c r="C7" s="20" t="s">
        <v>180</v>
      </c>
      <c r="D7" s="46">
        <v>682595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682595</v>
      </c>
      <c r="P7" s="47">
        <f t="shared" si="1"/>
        <v>32.319839015151516</v>
      </c>
      <c r="Q7" s="9"/>
    </row>
    <row r="8" spans="1:134">
      <c r="A8" s="12"/>
      <c r="B8" s="25">
        <v>312.43</v>
      </c>
      <c r="C8" s="20" t="s">
        <v>181</v>
      </c>
      <c r="D8" s="46">
        <v>302805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302805</v>
      </c>
      <c r="P8" s="47">
        <f t="shared" si="1"/>
        <v>14.337357954545455</v>
      </c>
      <c r="Q8" s="9"/>
    </row>
    <row r="9" spans="1:134">
      <c r="A9" s="12"/>
      <c r="B9" s="25">
        <v>312.51</v>
      </c>
      <c r="C9" s="20" t="s">
        <v>130</v>
      </c>
      <c r="D9" s="46">
        <v>339159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339159</v>
      </c>
      <c r="P9" s="47">
        <f t="shared" si="1"/>
        <v>16.058664772727273</v>
      </c>
      <c r="Q9" s="9"/>
    </row>
    <row r="10" spans="1:134">
      <c r="A10" s="12"/>
      <c r="B10" s="25">
        <v>312.52</v>
      </c>
      <c r="C10" s="20" t="s">
        <v>131</v>
      </c>
      <c r="D10" s="46">
        <v>267370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267370</v>
      </c>
      <c r="P10" s="47">
        <f t="shared" si="1"/>
        <v>12.659564393939394</v>
      </c>
      <c r="Q10" s="9"/>
    </row>
    <row r="11" spans="1:134">
      <c r="A11" s="12"/>
      <c r="B11" s="25">
        <v>314.10000000000002</v>
      </c>
      <c r="C11" s="20" t="s">
        <v>12</v>
      </c>
      <c r="D11" s="46">
        <v>2701445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2701445</v>
      </c>
      <c r="P11" s="47">
        <f t="shared" si="1"/>
        <v>127.90932765151516</v>
      </c>
      <c r="Q11" s="9"/>
    </row>
    <row r="12" spans="1:134">
      <c r="A12" s="12"/>
      <c r="B12" s="25">
        <v>314.3</v>
      </c>
      <c r="C12" s="20" t="s">
        <v>13</v>
      </c>
      <c r="D12" s="46">
        <v>343443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343443</v>
      </c>
      <c r="P12" s="47">
        <f t="shared" si="1"/>
        <v>16.261505681818182</v>
      </c>
      <c r="Q12" s="9"/>
    </row>
    <row r="13" spans="1:134">
      <c r="A13" s="12"/>
      <c r="B13" s="25">
        <v>314.39999999999998</v>
      </c>
      <c r="C13" s="20" t="s">
        <v>14</v>
      </c>
      <c r="D13" s="46">
        <v>288876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288876</v>
      </c>
      <c r="P13" s="47">
        <f t="shared" si="1"/>
        <v>13.677840909090909</v>
      </c>
      <c r="Q13" s="9"/>
    </row>
    <row r="14" spans="1:134">
      <c r="A14" s="12"/>
      <c r="B14" s="25">
        <v>314.8</v>
      </c>
      <c r="C14" s="20" t="s">
        <v>109</v>
      </c>
      <c r="D14" s="46">
        <v>9702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9702</v>
      </c>
      <c r="P14" s="47">
        <f t="shared" si="1"/>
        <v>0.45937499999999998</v>
      </c>
      <c r="Q14" s="9"/>
    </row>
    <row r="15" spans="1:134">
      <c r="A15" s="12"/>
      <c r="B15" s="25">
        <v>315.10000000000002</v>
      </c>
      <c r="C15" s="20" t="s">
        <v>193</v>
      </c>
      <c r="D15" s="46">
        <v>1172203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1172203</v>
      </c>
      <c r="P15" s="47">
        <f t="shared" si="1"/>
        <v>55.502035984848483</v>
      </c>
      <c r="Q15" s="9"/>
    </row>
    <row r="16" spans="1:134">
      <c r="A16" s="12"/>
      <c r="B16" s="25">
        <v>316</v>
      </c>
      <c r="C16" s="20" t="s">
        <v>133</v>
      </c>
      <c r="D16" s="46">
        <v>107598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107598</v>
      </c>
      <c r="P16" s="47">
        <f t="shared" si="1"/>
        <v>5.0946022727272728</v>
      </c>
      <c r="Q16" s="9"/>
    </row>
    <row r="17" spans="1:17" ht="15.75">
      <c r="A17" s="29" t="s">
        <v>17</v>
      </c>
      <c r="B17" s="30"/>
      <c r="C17" s="31"/>
      <c r="D17" s="32">
        <f t="shared" ref="D17:N17" si="3">SUM(D18:D28)</f>
        <v>3707886</v>
      </c>
      <c r="E17" s="32">
        <f t="shared" si="3"/>
        <v>1014862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26942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4749690</v>
      </c>
      <c r="P17" s="45">
        <f t="shared" si="1"/>
        <v>224.890625</v>
      </c>
      <c r="Q17" s="10"/>
    </row>
    <row r="18" spans="1:17">
      <c r="A18" s="12"/>
      <c r="B18" s="25">
        <v>322</v>
      </c>
      <c r="C18" s="20" t="s">
        <v>183</v>
      </c>
      <c r="D18" s="46">
        <v>0</v>
      </c>
      <c r="E18" s="46">
        <v>682610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682610</v>
      </c>
      <c r="P18" s="47">
        <f t="shared" si="1"/>
        <v>32.320549242424242</v>
      </c>
      <c r="Q18" s="9"/>
    </row>
    <row r="19" spans="1:17">
      <c r="A19" s="12"/>
      <c r="B19" s="25">
        <v>322.89999999999998</v>
      </c>
      <c r="C19" s="20" t="s">
        <v>184</v>
      </c>
      <c r="D19" s="46">
        <v>0</v>
      </c>
      <c r="E19" s="46">
        <v>100836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8" si="4">SUM(D19:N19)</f>
        <v>100836</v>
      </c>
      <c r="P19" s="47">
        <f t="shared" si="1"/>
        <v>4.7744318181818182</v>
      </c>
      <c r="Q19" s="9"/>
    </row>
    <row r="20" spans="1:17">
      <c r="A20" s="12"/>
      <c r="B20" s="25">
        <v>323.10000000000002</v>
      </c>
      <c r="C20" s="20" t="s">
        <v>18</v>
      </c>
      <c r="D20" s="46">
        <v>2104381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2104381</v>
      </c>
      <c r="P20" s="47">
        <f t="shared" si="1"/>
        <v>99.639251893939388</v>
      </c>
      <c r="Q20" s="9"/>
    </row>
    <row r="21" spans="1:17">
      <c r="A21" s="12"/>
      <c r="B21" s="25">
        <v>323.2</v>
      </c>
      <c r="C21" s="20" t="s">
        <v>198</v>
      </c>
      <c r="D21" s="46">
        <v>286375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286375</v>
      </c>
      <c r="P21" s="47">
        <f t="shared" si="1"/>
        <v>13.559422348484848</v>
      </c>
      <c r="Q21" s="9"/>
    </row>
    <row r="22" spans="1:17">
      <c r="A22" s="12"/>
      <c r="B22" s="25">
        <v>323.7</v>
      </c>
      <c r="C22" s="20" t="s">
        <v>20</v>
      </c>
      <c r="D22" s="46">
        <v>24829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24829</v>
      </c>
      <c r="P22" s="47">
        <f t="shared" si="1"/>
        <v>1.1756155303030302</v>
      </c>
      <c r="Q22" s="9"/>
    </row>
    <row r="23" spans="1:17">
      <c r="A23" s="12"/>
      <c r="B23" s="25">
        <v>324.20999999999998</v>
      </c>
      <c r="C23" s="20" t="s">
        <v>95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4960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4960</v>
      </c>
      <c r="P23" s="47">
        <f t="shared" si="1"/>
        <v>0.23484848484848486</v>
      </c>
      <c r="Q23" s="9"/>
    </row>
    <row r="24" spans="1:17">
      <c r="A24" s="12"/>
      <c r="B24" s="25">
        <v>324.22000000000003</v>
      </c>
      <c r="C24" s="20" t="s">
        <v>96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21982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21982</v>
      </c>
      <c r="P24" s="47">
        <f t="shared" si="1"/>
        <v>1.0408143939393939</v>
      </c>
      <c r="Q24" s="9"/>
    </row>
    <row r="25" spans="1:17">
      <c r="A25" s="12"/>
      <c r="B25" s="25">
        <v>325.10000000000002</v>
      </c>
      <c r="C25" s="20" t="s">
        <v>21</v>
      </c>
      <c r="D25" s="46">
        <v>468</v>
      </c>
      <c r="E25" s="46">
        <v>210673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211141</v>
      </c>
      <c r="P25" s="47">
        <f t="shared" si="1"/>
        <v>9.9972064393939402</v>
      </c>
      <c r="Q25" s="9"/>
    </row>
    <row r="26" spans="1:17">
      <c r="A26" s="12"/>
      <c r="B26" s="25">
        <v>325.2</v>
      </c>
      <c r="C26" s="20" t="s">
        <v>172</v>
      </c>
      <c r="D26" s="46">
        <v>1226820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1226820</v>
      </c>
      <c r="P26" s="47">
        <f t="shared" si="1"/>
        <v>58.08806818181818</v>
      </c>
      <c r="Q26" s="9"/>
    </row>
    <row r="27" spans="1:17">
      <c r="A27" s="12"/>
      <c r="B27" s="25">
        <v>329.1</v>
      </c>
      <c r="C27" s="20" t="s">
        <v>199</v>
      </c>
      <c r="D27" s="46">
        <v>63028</v>
      </c>
      <c r="E27" s="46">
        <v>19074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82102</v>
      </c>
      <c r="P27" s="47">
        <f t="shared" si="1"/>
        <v>3.8874053030303028</v>
      </c>
      <c r="Q27" s="9"/>
    </row>
    <row r="28" spans="1:17">
      <c r="A28" s="12"/>
      <c r="B28" s="25">
        <v>329.5</v>
      </c>
      <c r="C28" s="20" t="s">
        <v>185</v>
      </c>
      <c r="D28" s="46">
        <v>1985</v>
      </c>
      <c r="E28" s="46">
        <v>1669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3654</v>
      </c>
      <c r="P28" s="47">
        <f t="shared" si="1"/>
        <v>0.17301136363636363</v>
      </c>
      <c r="Q28" s="9"/>
    </row>
    <row r="29" spans="1:17" ht="15.75">
      <c r="A29" s="29" t="s">
        <v>186</v>
      </c>
      <c r="B29" s="30"/>
      <c r="C29" s="31"/>
      <c r="D29" s="32">
        <f t="shared" ref="D29:N29" si="5">SUM(D30:D44)</f>
        <v>7636947</v>
      </c>
      <c r="E29" s="32">
        <f t="shared" si="5"/>
        <v>1374842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95728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9107517</v>
      </c>
      <c r="P29" s="45">
        <f t="shared" si="1"/>
        <v>431.22713068181821</v>
      </c>
      <c r="Q29" s="10"/>
    </row>
    <row r="30" spans="1:17">
      <c r="A30" s="12"/>
      <c r="B30" s="25">
        <v>331.1</v>
      </c>
      <c r="C30" s="20" t="s">
        <v>187</v>
      </c>
      <c r="D30" s="46">
        <v>275592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275592</v>
      </c>
      <c r="P30" s="47">
        <f t="shared" si="1"/>
        <v>13.048863636363636</v>
      </c>
      <c r="Q30" s="9"/>
    </row>
    <row r="31" spans="1:17">
      <c r="A31" s="12"/>
      <c r="B31" s="25">
        <v>331.2</v>
      </c>
      <c r="C31" s="20" t="s">
        <v>23</v>
      </c>
      <c r="D31" s="46">
        <v>626340</v>
      </c>
      <c r="E31" s="46">
        <v>22910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649250</v>
      </c>
      <c r="P31" s="47">
        <f t="shared" si="1"/>
        <v>30.741003787878789</v>
      </c>
      <c r="Q31" s="9"/>
    </row>
    <row r="32" spans="1:17">
      <c r="A32" s="12"/>
      <c r="B32" s="25">
        <v>331.5</v>
      </c>
      <c r="C32" s="20" t="s">
        <v>25</v>
      </c>
      <c r="D32" s="46">
        <v>0</v>
      </c>
      <c r="E32" s="46">
        <v>251792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1" si="6">SUM(D32:N32)</f>
        <v>251792</v>
      </c>
      <c r="P32" s="47">
        <f t="shared" si="1"/>
        <v>11.921969696969697</v>
      </c>
      <c r="Q32" s="9"/>
    </row>
    <row r="33" spans="1:17">
      <c r="A33" s="12"/>
      <c r="B33" s="25">
        <v>334.36</v>
      </c>
      <c r="C33" s="20" t="s">
        <v>29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95728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95728</v>
      </c>
      <c r="P33" s="47">
        <f t="shared" si="1"/>
        <v>4.5325757575757573</v>
      </c>
      <c r="Q33" s="9"/>
    </row>
    <row r="34" spans="1:17">
      <c r="A34" s="12"/>
      <c r="B34" s="25">
        <v>334.49</v>
      </c>
      <c r="C34" s="20" t="s">
        <v>98</v>
      </c>
      <c r="D34" s="46">
        <v>47072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47072</v>
      </c>
      <c r="P34" s="47">
        <f t="shared" si="1"/>
        <v>2.228787878787879</v>
      </c>
      <c r="Q34" s="9"/>
    </row>
    <row r="35" spans="1:17">
      <c r="A35" s="12"/>
      <c r="B35" s="25">
        <v>334.7</v>
      </c>
      <c r="C35" s="20" t="s">
        <v>32</v>
      </c>
      <c r="D35" s="46">
        <v>0</v>
      </c>
      <c r="E35" s="46">
        <v>1100140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1100140</v>
      </c>
      <c r="P35" s="47">
        <f t="shared" si="1"/>
        <v>52.089962121212125</v>
      </c>
      <c r="Q35" s="9"/>
    </row>
    <row r="36" spans="1:17">
      <c r="A36" s="12"/>
      <c r="B36" s="25">
        <v>335.125</v>
      </c>
      <c r="C36" s="20" t="s">
        <v>188</v>
      </c>
      <c r="D36" s="46">
        <v>1293754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1293754</v>
      </c>
      <c r="P36" s="47">
        <f t="shared" si="1"/>
        <v>61.257291666666667</v>
      </c>
      <c r="Q36" s="9"/>
    </row>
    <row r="37" spans="1:17">
      <c r="A37" s="12"/>
      <c r="B37" s="25">
        <v>335.14</v>
      </c>
      <c r="C37" s="20" t="s">
        <v>136</v>
      </c>
      <c r="D37" s="46">
        <v>8402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8402</v>
      </c>
      <c r="P37" s="47">
        <f t="shared" ref="P37:P68" si="7">(O37/P$86)</f>
        <v>0.3978219696969697</v>
      </c>
      <c r="Q37" s="9"/>
    </row>
    <row r="38" spans="1:17">
      <c r="A38" s="12"/>
      <c r="B38" s="25">
        <v>335.15</v>
      </c>
      <c r="C38" s="20" t="s">
        <v>137</v>
      </c>
      <c r="D38" s="46">
        <v>51737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51737</v>
      </c>
      <c r="P38" s="47">
        <f t="shared" si="7"/>
        <v>2.4496685606060606</v>
      </c>
      <c r="Q38" s="9"/>
    </row>
    <row r="39" spans="1:17">
      <c r="A39" s="12"/>
      <c r="B39" s="25">
        <v>335.18</v>
      </c>
      <c r="C39" s="20" t="s">
        <v>189</v>
      </c>
      <c r="D39" s="46">
        <v>2599961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2599961</v>
      </c>
      <c r="P39" s="47">
        <f t="shared" si="7"/>
        <v>123.10421401515151</v>
      </c>
      <c r="Q39" s="9"/>
    </row>
    <row r="40" spans="1:17">
      <c r="A40" s="12"/>
      <c r="B40" s="25">
        <v>335.19</v>
      </c>
      <c r="C40" s="20" t="s">
        <v>194</v>
      </c>
      <c r="D40" s="46">
        <v>2537766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2537766</v>
      </c>
      <c r="P40" s="47">
        <f t="shared" si="7"/>
        <v>120.159375</v>
      </c>
      <c r="Q40" s="9"/>
    </row>
    <row r="41" spans="1:17">
      <c r="A41" s="12"/>
      <c r="B41" s="25">
        <v>335.21</v>
      </c>
      <c r="C41" s="20" t="s">
        <v>37</v>
      </c>
      <c r="D41" s="46">
        <v>13329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13329</v>
      </c>
      <c r="P41" s="47">
        <f t="shared" si="7"/>
        <v>0.63110795454545454</v>
      </c>
      <c r="Q41" s="9"/>
    </row>
    <row r="42" spans="1:17">
      <c r="A42" s="12"/>
      <c r="B42" s="25">
        <v>337.7</v>
      </c>
      <c r="C42" s="20" t="s">
        <v>39</v>
      </c>
      <c r="D42" s="46">
        <v>109981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" si="8">SUM(D42:N42)</f>
        <v>109981</v>
      </c>
      <c r="P42" s="47">
        <f t="shared" si="7"/>
        <v>5.2074337121212118</v>
      </c>
      <c r="Q42" s="9"/>
    </row>
    <row r="43" spans="1:17">
      <c r="A43" s="12"/>
      <c r="B43" s="25">
        <v>338</v>
      </c>
      <c r="C43" s="20" t="s">
        <v>40</v>
      </c>
      <c r="D43" s="46">
        <v>19291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19291</v>
      </c>
      <c r="P43" s="47">
        <f t="shared" si="7"/>
        <v>0.91339962121212126</v>
      </c>
      <c r="Q43" s="9"/>
    </row>
    <row r="44" spans="1:17">
      <c r="A44" s="12"/>
      <c r="B44" s="25">
        <v>339</v>
      </c>
      <c r="C44" s="20" t="s">
        <v>173</v>
      </c>
      <c r="D44" s="46">
        <v>53722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53722</v>
      </c>
      <c r="P44" s="47">
        <f t="shared" si="7"/>
        <v>2.5436553030303028</v>
      </c>
      <c r="Q44" s="9"/>
    </row>
    <row r="45" spans="1:17" ht="15.75">
      <c r="A45" s="29" t="s">
        <v>45</v>
      </c>
      <c r="B45" s="30"/>
      <c r="C45" s="31"/>
      <c r="D45" s="32">
        <f t="shared" ref="D45:N45" si="9">SUM(D46:D60)</f>
        <v>3626074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17828253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>SUM(D45:N45)</f>
        <v>21454327</v>
      </c>
      <c r="P45" s="45">
        <f t="shared" si="7"/>
        <v>1015.8298768939394</v>
      </c>
      <c r="Q45" s="10"/>
    </row>
    <row r="46" spans="1:17">
      <c r="A46" s="12"/>
      <c r="B46" s="25">
        <v>341.3</v>
      </c>
      <c r="C46" s="20" t="s">
        <v>139</v>
      </c>
      <c r="D46" s="46">
        <v>18337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60" si="10">SUM(D46:N46)</f>
        <v>18337</v>
      </c>
      <c r="P46" s="47">
        <f t="shared" si="7"/>
        <v>0.86822916666666672</v>
      </c>
      <c r="Q46" s="9"/>
    </row>
    <row r="47" spans="1:17">
      <c r="A47" s="12"/>
      <c r="B47" s="25">
        <v>341.9</v>
      </c>
      <c r="C47" s="20" t="s">
        <v>140</v>
      </c>
      <c r="D47" s="46">
        <v>11379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11379</v>
      </c>
      <c r="P47" s="47">
        <f t="shared" si="7"/>
        <v>0.53877840909090913</v>
      </c>
      <c r="Q47" s="9"/>
    </row>
    <row r="48" spans="1:17">
      <c r="A48" s="12"/>
      <c r="B48" s="25">
        <v>342.1</v>
      </c>
      <c r="C48" s="20" t="s">
        <v>51</v>
      </c>
      <c r="D48" s="46">
        <v>10055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10055</v>
      </c>
      <c r="P48" s="47">
        <f t="shared" si="7"/>
        <v>0.47608901515151514</v>
      </c>
      <c r="Q48" s="9"/>
    </row>
    <row r="49" spans="1:17">
      <c r="A49" s="12"/>
      <c r="B49" s="25">
        <v>342.2</v>
      </c>
      <c r="C49" s="20" t="s">
        <v>52</v>
      </c>
      <c r="D49" s="46">
        <v>18704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18704</v>
      </c>
      <c r="P49" s="47">
        <f t="shared" si="7"/>
        <v>0.88560606060606062</v>
      </c>
      <c r="Q49" s="9"/>
    </row>
    <row r="50" spans="1:17">
      <c r="A50" s="12"/>
      <c r="B50" s="25">
        <v>343.3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4274264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4274264</v>
      </c>
      <c r="P50" s="47">
        <f t="shared" si="7"/>
        <v>202.37992424242424</v>
      </c>
      <c r="Q50" s="9"/>
    </row>
    <row r="51" spans="1:17">
      <c r="A51" s="12"/>
      <c r="B51" s="25">
        <v>343.4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5018548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5018548</v>
      </c>
      <c r="P51" s="47">
        <f t="shared" si="7"/>
        <v>237.62064393939394</v>
      </c>
      <c r="Q51" s="9"/>
    </row>
    <row r="52" spans="1:17">
      <c r="A52" s="12"/>
      <c r="B52" s="25">
        <v>343.5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7492735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7492735</v>
      </c>
      <c r="P52" s="47">
        <f t="shared" si="7"/>
        <v>354.76964962121212</v>
      </c>
      <c r="Q52" s="9"/>
    </row>
    <row r="53" spans="1:17">
      <c r="A53" s="12"/>
      <c r="B53" s="25">
        <v>343.7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1036590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1036590</v>
      </c>
      <c r="P53" s="47">
        <f t="shared" si="7"/>
        <v>49.080965909090907</v>
      </c>
      <c r="Q53" s="9"/>
    </row>
    <row r="54" spans="1:17">
      <c r="A54" s="12"/>
      <c r="B54" s="25">
        <v>343.8</v>
      </c>
      <c r="C54" s="20" t="s">
        <v>58</v>
      </c>
      <c r="D54" s="46">
        <v>408456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408456</v>
      </c>
      <c r="P54" s="47">
        <f t="shared" si="7"/>
        <v>19.339772727272727</v>
      </c>
      <c r="Q54" s="9"/>
    </row>
    <row r="55" spans="1:17">
      <c r="A55" s="12"/>
      <c r="B55" s="25">
        <v>343.9</v>
      </c>
      <c r="C55" s="20" t="s">
        <v>112</v>
      </c>
      <c r="D55" s="46">
        <v>15373</v>
      </c>
      <c r="E55" s="46">
        <v>0</v>
      </c>
      <c r="F55" s="46">
        <v>0</v>
      </c>
      <c r="G55" s="46">
        <v>0</v>
      </c>
      <c r="H55" s="46">
        <v>0</v>
      </c>
      <c r="I55" s="46">
        <v>6116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21489</v>
      </c>
      <c r="P55" s="47">
        <f t="shared" si="7"/>
        <v>1.017471590909091</v>
      </c>
      <c r="Q55" s="9"/>
    </row>
    <row r="56" spans="1:17">
      <c r="A56" s="12"/>
      <c r="B56" s="25">
        <v>344.9</v>
      </c>
      <c r="C56" s="20" t="s">
        <v>141</v>
      </c>
      <c r="D56" s="46">
        <v>196791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196791</v>
      </c>
      <c r="P56" s="47">
        <f t="shared" si="7"/>
        <v>9.3177556818181824</v>
      </c>
      <c r="Q56" s="9"/>
    </row>
    <row r="57" spans="1:17">
      <c r="A57" s="12"/>
      <c r="B57" s="25">
        <v>347.1</v>
      </c>
      <c r="C57" s="20" t="s">
        <v>60</v>
      </c>
      <c r="D57" s="46">
        <v>5676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5676</v>
      </c>
      <c r="P57" s="47">
        <f t="shared" si="7"/>
        <v>0.26874999999999999</v>
      </c>
      <c r="Q57" s="9"/>
    </row>
    <row r="58" spans="1:17">
      <c r="A58" s="12"/>
      <c r="B58" s="25">
        <v>347.2</v>
      </c>
      <c r="C58" s="20" t="s">
        <v>61</v>
      </c>
      <c r="D58" s="46">
        <v>279716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279716</v>
      </c>
      <c r="P58" s="47">
        <f t="shared" si="7"/>
        <v>13.244128787878788</v>
      </c>
      <c r="Q58" s="9"/>
    </row>
    <row r="59" spans="1:17">
      <c r="A59" s="12"/>
      <c r="B59" s="25">
        <v>347.3</v>
      </c>
      <c r="C59" s="20" t="s">
        <v>62</v>
      </c>
      <c r="D59" s="46">
        <v>76253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76253</v>
      </c>
      <c r="P59" s="47">
        <f t="shared" si="7"/>
        <v>3.610464015151515</v>
      </c>
      <c r="Q59" s="9"/>
    </row>
    <row r="60" spans="1:17">
      <c r="A60" s="12"/>
      <c r="B60" s="25">
        <v>347.5</v>
      </c>
      <c r="C60" s="20" t="s">
        <v>64</v>
      </c>
      <c r="D60" s="46">
        <v>2585334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2585334</v>
      </c>
      <c r="P60" s="47">
        <f t="shared" si="7"/>
        <v>122.41164772727272</v>
      </c>
      <c r="Q60" s="9"/>
    </row>
    <row r="61" spans="1:17" ht="15.75">
      <c r="A61" s="29" t="s">
        <v>46</v>
      </c>
      <c r="B61" s="30"/>
      <c r="C61" s="31"/>
      <c r="D61" s="32">
        <f t="shared" ref="D61:N61" si="11">SUM(D62:D67)</f>
        <v>190708</v>
      </c>
      <c r="E61" s="32">
        <f t="shared" si="11"/>
        <v>46353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si="11"/>
        <v>0</v>
      </c>
      <c r="O61" s="32">
        <f>SUM(D61:N61)</f>
        <v>237061</v>
      </c>
      <c r="P61" s="45">
        <f t="shared" si="7"/>
        <v>11.224479166666667</v>
      </c>
      <c r="Q61" s="10"/>
    </row>
    <row r="62" spans="1:17">
      <c r="A62" s="13"/>
      <c r="B62" s="39">
        <v>351.5</v>
      </c>
      <c r="C62" s="21" t="s">
        <v>99</v>
      </c>
      <c r="D62" s="46">
        <v>86348</v>
      </c>
      <c r="E62" s="46">
        <v>7823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ref="O62:O67" si="12">SUM(D62:N62)</f>
        <v>94171</v>
      </c>
      <c r="P62" s="47">
        <f t="shared" si="7"/>
        <v>4.4588541666666668</v>
      </c>
      <c r="Q62" s="9"/>
    </row>
    <row r="63" spans="1:17">
      <c r="A63" s="13"/>
      <c r="B63" s="39">
        <v>352</v>
      </c>
      <c r="C63" s="21" t="s">
        <v>68</v>
      </c>
      <c r="D63" s="46">
        <v>1822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1822</v>
      </c>
      <c r="P63" s="47">
        <f t="shared" si="7"/>
        <v>8.6268939393939398E-2</v>
      </c>
      <c r="Q63" s="9"/>
    </row>
    <row r="64" spans="1:17">
      <c r="A64" s="13"/>
      <c r="B64" s="39">
        <v>354</v>
      </c>
      <c r="C64" s="21" t="s">
        <v>69</v>
      </c>
      <c r="D64" s="46">
        <v>102538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102538</v>
      </c>
      <c r="P64" s="47">
        <f t="shared" si="7"/>
        <v>4.8550189393939398</v>
      </c>
      <c r="Q64" s="9"/>
    </row>
    <row r="65" spans="1:17">
      <c r="A65" s="13"/>
      <c r="B65" s="39">
        <v>356</v>
      </c>
      <c r="C65" s="21" t="s">
        <v>100</v>
      </c>
      <c r="D65" s="46">
        <v>0</v>
      </c>
      <c r="E65" s="46">
        <v>2920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2920</v>
      </c>
      <c r="P65" s="47">
        <f t="shared" si="7"/>
        <v>0.13825757575757575</v>
      </c>
      <c r="Q65" s="9"/>
    </row>
    <row r="66" spans="1:17">
      <c r="A66" s="13"/>
      <c r="B66" s="39">
        <v>358.2</v>
      </c>
      <c r="C66" s="21" t="s">
        <v>143</v>
      </c>
      <c r="D66" s="46">
        <v>0</v>
      </c>
      <c r="E66" s="46">
        <v>4180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4180</v>
      </c>
      <c r="P66" s="47">
        <f t="shared" si="7"/>
        <v>0.19791666666666666</v>
      </c>
      <c r="Q66" s="9"/>
    </row>
    <row r="67" spans="1:17">
      <c r="A67" s="13"/>
      <c r="B67" s="39">
        <v>359</v>
      </c>
      <c r="C67" s="21" t="s">
        <v>70</v>
      </c>
      <c r="D67" s="46">
        <v>0</v>
      </c>
      <c r="E67" s="46">
        <v>31430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31430</v>
      </c>
      <c r="P67" s="47">
        <f t="shared" si="7"/>
        <v>1.4881628787878789</v>
      </c>
      <c r="Q67" s="9"/>
    </row>
    <row r="68" spans="1:17" ht="15.75">
      <c r="A68" s="29" t="s">
        <v>4</v>
      </c>
      <c r="B68" s="30"/>
      <c r="C68" s="31"/>
      <c r="D68" s="32">
        <f t="shared" ref="D68:N68" si="13">SUM(D69:D78)</f>
        <v>1691631</v>
      </c>
      <c r="E68" s="32">
        <f t="shared" si="13"/>
        <v>536916</v>
      </c>
      <c r="F68" s="32">
        <f t="shared" si="13"/>
        <v>0</v>
      </c>
      <c r="G68" s="32">
        <f t="shared" si="13"/>
        <v>0</v>
      </c>
      <c r="H68" s="32">
        <f t="shared" si="13"/>
        <v>0</v>
      </c>
      <c r="I68" s="32">
        <f t="shared" si="13"/>
        <v>439135</v>
      </c>
      <c r="J68" s="32">
        <f t="shared" si="13"/>
        <v>0</v>
      </c>
      <c r="K68" s="32">
        <f t="shared" si="13"/>
        <v>13618017</v>
      </c>
      <c r="L68" s="32">
        <f t="shared" si="13"/>
        <v>0</v>
      </c>
      <c r="M68" s="32">
        <f t="shared" si="13"/>
        <v>0</v>
      </c>
      <c r="N68" s="32">
        <f t="shared" si="13"/>
        <v>0</v>
      </c>
      <c r="O68" s="32">
        <f>SUM(D68:N68)</f>
        <v>16285699</v>
      </c>
      <c r="P68" s="45">
        <f t="shared" si="7"/>
        <v>771.1031723484848</v>
      </c>
      <c r="Q68" s="10"/>
    </row>
    <row r="69" spans="1:17">
      <c r="A69" s="12"/>
      <c r="B69" s="25">
        <v>361.1</v>
      </c>
      <c r="C69" s="20" t="s">
        <v>71</v>
      </c>
      <c r="D69" s="46">
        <v>726493</v>
      </c>
      <c r="E69" s="46">
        <v>85610</v>
      </c>
      <c r="F69" s="46">
        <v>0</v>
      </c>
      <c r="G69" s="46">
        <v>0</v>
      </c>
      <c r="H69" s="46">
        <v>0</v>
      </c>
      <c r="I69" s="46">
        <v>269970</v>
      </c>
      <c r="J69" s="46">
        <v>0</v>
      </c>
      <c r="K69" s="46">
        <v>562075</v>
      </c>
      <c r="L69" s="46">
        <v>0</v>
      </c>
      <c r="M69" s="46">
        <v>0</v>
      </c>
      <c r="N69" s="46">
        <v>0</v>
      </c>
      <c r="O69" s="46">
        <f>SUM(D69:N69)</f>
        <v>1644148</v>
      </c>
      <c r="P69" s="47">
        <f t="shared" ref="P69:P84" si="14">(O69/P$86)</f>
        <v>77.847916666666663</v>
      </c>
      <c r="Q69" s="9"/>
    </row>
    <row r="70" spans="1:17">
      <c r="A70" s="12"/>
      <c r="B70" s="25">
        <v>361.2</v>
      </c>
      <c r="C70" s="20" t="s">
        <v>72</v>
      </c>
      <c r="D70" s="46">
        <v>336703</v>
      </c>
      <c r="E70" s="46">
        <v>122343</v>
      </c>
      <c r="F70" s="46">
        <v>0</v>
      </c>
      <c r="G70" s="46">
        <v>0</v>
      </c>
      <c r="H70" s="46">
        <v>0</v>
      </c>
      <c r="I70" s="46">
        <v>17447</v>
      </c>
      <c r="J70" s="46">
        <v>0</v>
      </c>
      <c r="K70" s="46">
        <v>1949656</v>
      </c>
      <c r="L70" s="46">
        <v>0</v>
      </c>
      <c r="M70" s="46">
        <v>0</v>
      </c>
      <c r="N70" s="46">
        <v>0</v>
      </c>
      <c r="O70" s="46">
        <f t="shared" ref="O70:O83" si="15">SUM(D70:N70)</f>
        <v>2426149</v>
      </c>
      <c r="P70" s="47">
        <f t="shared" si="14"/>
        <v>114.87447916666666</v>
      </c>
      <c r="Q70" s="9"/>
    </row>
    <row r="71" spans="1:17">
      <c r="A71" s="12"/>
      <c r="B71" s="25">
        <v>361.3</v>
      </c>
      <c r="C71" s="20" t="s">
        <v>102</v>
      </c>
      <c r="D71" s="46">
        <v>352165</v>
      </c>
      <c r="E71" s="46">
        <v>318664</v>
      </c>
      <c r="F71" s="46">
        <v>0</v>
      </c>
      <c r="G71" s="46">
        <v>0</v>
      </c>
      <c r="H71" s="46">
        <v>0</v>
      </c>
      <c r="I71" s="46">
        <v>337492</v>
      </c>
      <c r="J71" s="46">
        <v>0</v>
      </c>
      <c r="K71" s="46">
        <v>2383484</v>
      </c>
      <c r="L71" s="46">
        <v>0</v>
      </c>
      <c r="M71" s="46">
        <v>0</v>
      </c>
      <c r="N71" s="46">
        <v>0</v>
      </c>
      <c r="O71" s="46">
        <f t="shared" si="15"/>
        <v>3391805</v>
      </c>
      <c r="P71" s="47">
        <f t="shared" si="14"/>
        <v>160.59682765151516</v>
      </c>
      <c r="Q71" s="9"/>
    </row>
    <row r="72" spans="1:17">
      <c r="A72" s="12"/>
      <c r="B72" s="25">
        <v>361.4</v>
      </c>
      <c r="C72" s="20" t="s">
        <v>144</v>
      </c>
      <c r="D72" s="46">
        <v>-265755</v>
      </c>
      <c r="E72" s="46">
        <v>-37507</v>
      </c>
      <c r="F72" s="46">
        <v>0</v>
      </c>
      <c r="G72" s="46">
        <v>0</v>
      </c>
      <c r="H72" s="46">
        <v>0</v>
      </c>
      <c r="I72" s="46">
        <v>-254682</v>
      </c>
      <c r="J72" s="46">
        <v>0</v>
      </c>
      <c r="K72" s="46">
        <v>4318310</v>
      </c>
      <c r="L72" s="46">
        <v>0</v>
      </c>
      <c r="M72" s="46">
        <v>0</v>
      </c>
      <c r="N72" s="46">
        <v>0</v>
      </c>
      <c r="O72" s="46">
        <f t="shared" si="15"/>
        <v>3760366</v>
      </c>
      <c r="P72" s="47">
        <f t="shared" si="14"/>
        <v>178.04763257575758</v>
      </c>
      <c r="Q72" s="9"/>
    </row>
    <row r="73" spans="1:17">
      <c r="A73" s="12"/>
      <c r="B73" s="25">
        <v>362</v>
      </c>
      <c r="C73" s="20" t="s">
        <v>73</v>
      </c>
      <c r="D73" s="46">
        <v>281542</v>
      </c>
      <c r="E73" s="46">
        <v>47806</v>
      </c>
      <c r="F73" s="46">
        <v>0</v>
      </c>
      <c r="G73" s="46">
        <v>0</v>
      </c>
      <c r="H73" s="46">
        <v>0</v>
      </c>
      <c r="I73" s="46">
        <v>16893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346241</v>
      </c>
      <c r="P73" s="47">
        <f t="shared" si="14"/>
        <v>16.393986742424243</v>
      </c>
      <c r="Q73" s="9"/>
    </row>
    <row r="74" spans="1:17">
      <c r="A74" s="12"/>
      <c r="B74" s="25">
        <v>364</v>
      </c>
      <c r="C74" s="20" t="s">
        <v>145</v>
      </c>
      <c r="D74" s="46">
        <v>123430</v>
      </c>
      <c r="E74" s="46">
        <v>0</v>
      </c>
      <c r="F74" s="46">
        <v>0</v>
      </c>
      <c r="G74" s="46">
        <v>0</v>
      </c>
      <c r="H74" s="46">
        <v>0</v>
      </c>
      <c r="I74" s="46">
        <v>50435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173865</v>
      </c>
      <c r="P74" s="47">
        <f t="shared" si="14"/>
        <v>8.2322443181818183</v>
      </c>
      <c r="Q74" s="9"/>
    </row>
    <row r="75" spans="1:17">
      <c r="A75" s="12"/>
      <c r="B75" s="25">
        <v>365</v>
      </c>
      <c r="C75" s="20" t="s">
        <v>146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1440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1440</v>
      </c>
      <c r="P75" s="47">
        <f t="shared" si="14"/>
        <v>6.8181818181818177E-2</v>
      </c>
      <c r="Q75" s="9"/>
    </row>
    <row r="76" spans="1:17">
      <c r="A76" s="12"/>
      <c r="B76" s="25">
        <v>366</v>
      </c>
      <c r="C76" s="20" t="s">
        <v>76</v>
      </c>
      <c r="D76" s="46">
        <v>64466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64466</v>
      </c>
      <c r="P76" s="47">
        <f t="shared" si="14"/>
        <v>3.0523674242424241</v>
      </c>
      <c r="Q76" s="9"/>
    </row>
    <row r="77" spans="1:17">
      <c r="A77" s="12"/>
      <c r="B77" s="25">
        <v>368</v>
      </c>
      <c r="C77" s="20" t="s">
        <v>77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4402677</v>
      </c>
      <c r="L77" s="46">
        <v>0</v>
      </c>
      <c r="M77" s="46">
        <v>0</v>
      </c>
      <c r="N77" s="46">
        <v>0</v>
      </c>
      <c r="O77" s="46">
        <f t="shared" si="15"/>
        <v>4402677</v>
      </c>
      <c r="P77" s="47">
        <f t="shared" si="14"/>
        <v>208.46008522727271</v>
      </c>
      <c r="Q77" s="9"/>
    </row>
    <row r="78" spans="1:17">
      <c r="A78" s="12"/>
      <c r="B78" s="25">
        <v>369.9</v>
      </c>
      <c r="C78" s="20" t="s">
        <v>79</v>
      </c>
      <c r="D78" s="46">
        <v>72587</v>
      </c>
      <c r="E78" s="46">
        <v>0</v>
      </c>
      <c r="F78" s="46">
        <v>0</v>
      </c>
      <c r="G78" s="46">
        <v>0</v>
      </c>
      <c r="H78" s="46">
        <v>0</v>
      </c>
      <c r="I78" s="46">
        <v>140</v>
      </c>
      <c r="J78" s="46">
        <v>0</v>
      </c>
      <c r="K78" s="46">
        <v>1815</v>
      </c>
      <c r="L78" s="46">
        <v>0</v>
      </c>
      <c r="M78" s="46">
        <v>0</v>
      </c>
      <c r="N78" s="46">
        <v>0</v>
      </c>
      <c r="O78" s="46">
        <f t="shared" si="15"/>
        <v>74542</v>
      </c>
      <c r="P78" s="47">
        <f t="shared" si="14"/>
        <v>3.5294507575757574</v>
      </c>
      <c r="Q78" s="9"/>
    </row>
    <row r="79" spans="1:17" ht="15.75">
      <c r="A79" s="29" t="s">
        <v>47</v>
      </c>
      <c r="B79" s="30"/>
      <c r="C79" s="31"/>
      <c r="D79" s="32">
        <f t="shared" ref="D79:N79" si="16">SUM(D80:D83)</f>
        <v>7743251</v>
      </c>
      <c r="E79" s="32">
        <f t="shared" si="16"/>
        <v>34618</v>
      </c>
      <c r="F79" s="32">
        <f t="shared" si="16"/>
        <v>2406861</v>
      </c>
      <c r="G79" s="32">
        <f t="shared" si="16"/>
        <v>0</v>
      </c>
      <c r="H79" s="32">
        <f t="shared" si="16"/>
        <v>0</v>
      </c>
      <c r="I79" s="32">
        <f t="shared" si="16"/>
        <v>0</v>
      </c>
      <c r="J79" s="32">
        <f t="shared" si="16"/>
        <v>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 t="shared" si="16"/>
        <v>0</v>
      </c>
      <c r="O79" s="32">
        <f t="shared" si="15"/>
        <v>10184730</v>
      </c>
      <c r="P79" s="45">
        <f t="shared" si="14"/>
        <v>482.23153409090907</v>
      </c>
      <c r="Q79" s="9"/>
    </row>
    <row r="80" spans="1:17">
      <c r="A80" s="12"/>
      <c r="B80" s="25">
        <v>381</v>
      </c>
      <c r="C80" s="20" t="s">
        <v>80</v>
      </c>
      <c r="D80" s="46">
        <v>1797765</v>
      </c>
      <c r="E80" s="46">
        <v>34618</v>
      </c>
      <c r="F80" s="46">
        <v>2406861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4239244</v>
      </c>
      <c r="P80" s="47">
        <f t="shared" si="14"/>
        <v>200.7217803030303</v>
      </c>
      <c r="Q80" s="9"/>
    </row>
    <row r="81" spans="1:120">
      <c r="A81" s="12"/>
      <c r="B81" s="25">
        <v>383.1</v>
      </c>
      <c r="C81" s="20" t="s">
        <v>200</v>
      </c>
      <c r="D81" s="46">
        <v>304825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304825</v>
      </c>
      <c r="P81" s="47">
        <f t="shared" si="14"/>
        <v>14.433001893939394</v>
      </c>
      <c r="Q81" s="9"/>
    </row>
    <row r="82" spans="1:120">
      <c r="A82" s="12"/>
      <c r="B82" s="25">
        <v>383.2</v>
      </c>
      <c r="C82" s="20" t="s">
        <v>195</v>
      </c>
      <c r="D82" s="46">
        <v>971904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5"/>
        <v>971904</v>
      </c>
      <c r="P82" s="47">
        <f t="shared" si="14"/>
        <v>46.018181818181816</v>
      </c>
      <c r="Q82" s="9"/>
    </row>
    <row r="83" spans="1:120" ht="15.75" thickBot="1">
      <c r="A83" s="12"/>
      <c r="B83" s="25">
        <v>388.1</v>
      </c>
      <c r="C83" s="20" t="s">
        <v>104</v>
      </c>
      <c r="D83" s="46">
        <v>4668757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4668757</v>
      </c>
      <c r="P83" s="47">
        <f t="shared" si="14"/>
        <v>221.05857007575759</v>
      </c>
      <c r="Q83" s="9"/>
    </row>
    <row r="84" spans="1:120" ht="16.5" thickBot="1">
      <c r="A84" s="14" t="s">
        <v>65</v>
      </c>
      <c r="B84" s="23"/>
      <c r="C84" s="22"/>
      <c r="D84" s="15">
        <f t="shared" ref="D84:N84" si="17">SUM(D5,D17,D29,D45,D61,D68,D79)</f>
        <v>38430045</v>
      </c>
      <c r="E84" s="15">
        <f t="shared" si="17"/>
        <v>5675977</v>
      </c>
      <c r="F84" s="15">
        <f t="shared" si="17"/>
        <v>2406861</v>
      </c>
      <c r="G84" s="15">
        <f t="shared" si="17"/>
        <v>0</v>
      </c>
      <c r="H84" s="15">
        <f t="shared" si="17"/>
        <v>0</v>
      </c>
      <c r="I84" s="15">
        <f t="shared" si="17"/>
        <v>18390058</v>
      </c>
      <c r="J84" s="15">
        <f t="shared" si="17"/>
        <v>0</v>
      </c>
      <c r="K84" s="15">
        <f t="shared" si="17"/>
        <v>13618017</v>
      </c>
      <c r="L84" s="15">
        <f t="shared" si="17"/>
        <v>0</v>
      </c>
      <c r="M84" s="15">
        <f t="shared" si="17"/>
        <v>0</v>
      </c>
      <c r="N84" s="15">
        <f t="shared" si="17"/>
        <v>0</v>
      </c>
      <c r="O84" s="15">
        <f>SUM(D84:N84)</f>
        <v>78520958</v>
      </c>
      <c r="P84" s="38">
        <f t="shared" si="14"/>
        <v>3717.8483901515151</v>
      </c>
      <c r="Q84" s="6"/>
      <c r="R84" s="2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</row>
    <row r="85" spans="1:120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9"/>
    </row>
    <row r="86" spans="1:120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2"/>
      <c r="M86" s="48" t="s">
        <v>201</v>
      </c>
      <c r="N86" s="48"/>
      <c r="O86" s="48"/>
      <c r="P86" s="43">
        <v>21120</v>
      </c>
    </row>
    <row r="87" spans="1:120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1"/>
    </row>
    <row r="88" spans="1:120" ht="15.75" customHeight="1" thickBot="1">
      <c r="A88" s="52" t="s">
        <v>107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4"/>
    </row>
  </sheetData>
  <mergeCells count="10">
    <mergeCell ref="M86:O86"/>
    <mergeCell ref="A87:P87"/>
    <mergeCell ref="A88:P8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10578384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389975</v>
      </c>
      <c r="L5" s="27">
        <f t="shared" si="0"/>
        <v>0</v>
      </c>
      <c r="M5" s="27">
        <f t="shared" si="0"/>
        <v>959428</v>
      </c>
      <c r="N5" s="28">
        <f>SUM(D5:M5)</f>
        <v>11927787</v>
      </c>
      <c r="O5" s="33">
        <f t="shared" ref="O5:O36" si="1">(N5/O$79)</f>
        <v>575.69318017278829</v>
      </c>
      <c r="P5" s="6"/>
    </row>
    <row r="6" spans="1:133">
      <c r="A6" s="12"/>
      <c r="B6" s="25">
        <v>311</v>
      </c>
      <c r="C6" s="20" t="s">
        <v>3</v>
      </c>
      <c r="D6" s="46">
        <v>5385235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959428</v>
      </c>
      <c r="N6" s="46">
        <f>SUM(D6:M6)</f>
        <v>6344663</v>
      </c>
      <c r="O6" s="47">
        <f t="shared" si="1"/>
        <v>306.22438341618806</v>
      </c>
      <c r="P6" s="9"/>
    </row>
    <row r="7" spans="1:133">
      <c r="A7" s="12"/>
      <c r="B7" s="25">
        <v>312.41000000000003</v>
      </c>
      <c r="C7" s="20" t="s">
        <v>92</v>
      </c>
      <c r="D7" s="46">
        <v>555013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555013</v>
      </c>
      <c r="O7" s="47">
        <f t="shared" si="1"/>
        <v>26.787634538346445</v>
      </c>
      <c r="P7" s="9"/>
    </row>
    <row r="8" spans="1:133">
      <c r="A8" s="12"/>
      <c r="B8" s="25">
        <v>312.42</v>
      </c>
      <c r="C8" s="20" t="s">
        <v>152</v>
      </c>
      <c r="D8" s="46">
        <v>149551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149551</v>
      </c>
      <c r="O8" s="47">
        <f t="shared" si="1"/>
        <v>7.2180607172160816</v>
      </c>
      <c r="P8" s="9"/>
    </row>
    <row r="9" spans="1:133">
      <c r="A9" s="12"/>
      <c r="B9" s="25">
        <v>312.51</v>
      </c>
      <c r="C9" s="20" t="s">
        <v>130</v>
      </c>
      <c r="D9" s="46">
        <v>214272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214272</v>
      </c>
      <c r="L9" s="46">
        <v>0</v>
      </c>
      <c r="M9" s="46">
        <v>0</v>
      </c>
      <c r="N9" s="46">
        <f>SUM(D9:M9)</f>
        <v>428544</v>
      </c>
      <c r="O9" s="47">
        <f t="shared" si="1"/>
        <v>20.683623727013853</v>
      </c>
      <c r="P9" s="9"/>
    </row>
    <row r="10" spans="1:133">
      <c r="A10" s="12"/>
      <c r="B10" s="25">
        <v>312.52</v>
      </c>
      <c r="C10" s="20" t="s">
        <v>131</v>
      </c>
      <c r="D10" s="46">
        <v>175703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175703</v>
      </c>
      <c r="L10" s="46">
        <v>0</v>
      </c>
      <c r="M10" s="46">
        <v>0</v>
      </c>
      <c r="N10" s="46">
        <f>SUM(D10:M10)</f>
        <v>351406</v>
      </c>
      <c r="O10" s="47">
        <f t="shared" si="1"/>
        <v>16.960567594961148</v>
      </c>
      <c r="P10" s="9"/>
    </row>
    <row r="11" spans="1:133">
      <c r="A11" s="12"/>
      <c r="B11" s="25">
        <v>314.10000000000002</v>
      </c>
      <c r="C11" s="20" t="s">
        <v>12</v>
      </c>
      <c r="D11" s="46">
        <v>2022908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2022908</v>
      </c>
      <c r="O11" s="47">
        <f t="shared" si="1"/>
        <v>97.635407114242966</v>
      </c>
      <c r="P11" s="9"/>
    </row>
    <row r="12" spans="1:133">
      <c r="A12" s="12"/>
      <c r="B12" s="25">
        <v>314.3</v>
      </c>
      <c r="C12" s="20" t="s">
        <v>13</v>
      </c>
      <c r="D12" s="46">
        <v>253599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253599</v>
      </c>
      <c r="O12" s="47">
        <f t="shared" si="1"/>
        <v>12.239924706790868</v>
      </c>
      <c r="P12" s="9"/>
    </row>
    <row r="13" spans="1:133">
      <c r="A13" s="12"/>
      <c r="B13" s="25">
        <v>314.39999999999998</v>
      </c>
      <c r="C13" s="20" t="s">
        <v>14</v>
      </c>
      <c r="D13" s="46">
        <v>236697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236697</v>
      </c>
      <c r="O13" s="47">
        <f t="shared" si="1"/>
        <v>11.424151744775328</v>
      </c>
      <c r="P13" s="9"/>
    </row>
    <row r="14" spans="1:133">
      <c r="A14" s="12"/>
      <c r="B14" s="25">
        <v>314.8</v>
      </c>
      <c r="C14" s="20" t="s">
        <v>109</v>
      </c>
      <c r="D14" s="46">
        <v>13381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13381</v>
      </c>
      <c r="O14" s="47">
        <f t="shared" si="1"/>
        <v>0.64583232781504896</v>
      </c>
      <c r="P14" s="9"/>
    </row>
    <row r="15" spans="1:133">
      <c r="A15" s="12"/>
      <c r="B15" s="25">
        <v>315</v>
      </c>
      <c r="C15" s="20" t="s">
        <v>132</v>
      </c>
      <c r="D15" s="46">
        <v>1363391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1363391</v>
      </c>
      <c r="O15" s="47">
        <f t="shared" si="1"/>
        <v>65.803899802114003</v>
      </c>
      <c r="P15" s="9"/>
    </row>
    <row r="16" spans="1:133">
      <c r="A16" s="12"/>
      <c r="B16" s="25">
        <v>316</v>
      </c>
      <c r="C16" s="20" t="s">
        <v>133</v>
      </c>
      <c r="D16" s="46">
        <v>208634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208634</v>
      </c>
      <c r="O16" s="47">
        <f t="shared" si="1"/>
        <v>10.069694483324485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SUM(D18:D25)</f>
        <v>2023040</v>
      </c>
      <c r="E17" s="32">
        <f t="shared" si="3"/>
        <v>369447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104472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2496959</v>
      </c>
      <c r="O17" s="45">
        <f t="shared" si="1"/>
        <v>120.51542062840871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310765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310765</v>
      </c>
      <c r="O18" s="47">
        <f t="shared" si="1"/>
        <v>14.999034702447029</v>
      </c>
      <c r="P18" s="9"/>
    </row>
    <row r="19" spans="1:16">
      <c r="A19" s="12"/>
      <c r="B19" s="25">
        <v>323.10000000000002</v>
      </c>
      <c r="C19" s="20" t="s">
        <v>18</v>
      </c>
      <c r="D19" s="46">
        <v>1764152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1764152</v>
      </c>
      <c r="O19" s="47">
        <f t="shared" si="1"/>
        <v>85.146580433418606</v>
      </c>
      <c r="P19" s="9"/>
    </row>
    <row r="20" spans="1:16">
      <c r="A20" s="12"/>
      <c r="B20" s="25">
        <v>323.39999999999998</v>
      </c>
      <c r="C20" s="20" t="s">
        <v>19</v>
      </c>
      <c r="D20" s="46">
        <v>219346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219346</v>
      </c>
      <c r="O20" s="47">
        <f t="shared" si="1"/>
        <v>10.586707852695593</v>
      </c>
      <c r="P20" s="9"/>
    </row>
    <row r="21" spans="1:16">
      <c r="A21" s="12"/>
      <c r="B21" s="25">
        <v>323.7</v>
      </c>
      <c r="C21" s="20" t="s">
        <v>20</v>
      </c>
      <c r="D21" s="46">
        <v>20603</v>
      </c>
      <c r="E21" s="46">
        <v>0</v>
      </c>
      <c r="F21" s="46">
        <v>0</v>
      </c>
      <c r="G21" s="46">
        <v>0</v>
      </c>
      <c r="H21" s="46">
        <v>0</v>
      </c>
      <c r="I21" s="46">
        <v>7988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28591</v>
      </c>
      <c r="O21" s="47">
        <f t="shared" si="1"/>
        <v>1.3799411168492688</v>
      </c>
      <c r="P21" s="9"/>
    </row>
    <row r="22" spans="1:16">
      <c r="A22" s="12"/>
      <c r="B22" s="25">
        <v>324.20999999999998</v>
      </c>
      <c r="C22" s="20" t="s">
        <v>95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33769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33769</v>
      </c>
      <c r="O22" s="47">
        <f t="shared" si="1"/>
        <v>1.6298566533133838</v>
      </c>
      <c r="P22" s="9"/>
    </row>
    <row r="23" spans="1:16">
      <c r="A23" s="12"/>
      <c r="B23" s="25">
        <v>324.22000000000003</v>
      </c>
      <c r="C23" s="20" t="s">
        <v>96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62715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62715</v>
      </c>
      <c r="O23" s="47">
        <f t="shared" si="1"/>
        <v>3.0269318017278826</v>
      </c>
      <c r="P23" s="9"/>
    </row>
    <row r="24" spans="1:16">
      <c r="A24" s="12"/>
      <c r="B24" s="25">
        <v>325.10000000000002</v>
      </c>
      <c r="C24" s="20" t="s">
        <v>21</v>
      </c>
      <c r="D24" s="46">
        <v>3327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3327</v>
      </c>
      <c r="O24" s="47">
        <f t="shared" si="1"/>
        <v>0.16057724793667649</v>
      </c>
      <c r="P24" s="9"/>
    </row>
    <row r="25" spans="1:16">
      <c r="A25" s="12"/>
      <c r="B25" s="25">
        <v>329</v>
      </c>
      <c r="C25" s="20" t="s">
        <v>22</v>
      </c>
      <c r="D25" s="46">
        <v>15612</v>
      </c>
      <c r="E25" s="46">
        <v>58682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8" si="5">SUM(D25:M25)</f>
        <v>74294</v>
      </c>
      <c r="O25" s="47">
        <f t="shared" si="1"/>
        <v>3.5857908200202711</v>
      </c>
      <c r="P25" s="9"/>
    </row>
    <row r="26" spans="1:16" ht="15.75">
      <c r="A26" s="29" t="s">
        <v>24</v>
      </c>
      <c r="B26" s="30"/>
      <c r="C26" s="31"/>
      <c r="D26" s="32">
        <f t="shared" ref="D26:M26" si="6">SUM(D27:D37)</f>
        <v>2735452</v>
      </c>
      <c r="E26" s="32">
        <f t="shared" si="6"/>
        <v>98846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541780</v>
      </c>
      <c r="N26" s="44">
        <f t="shared" si="5"/>
        <v>3376078</v>
      </c>
      <c r="O26" s="45">
        <f t="shared" si="1"/>
        <v>162.94599160191129</v>
      </c>
      <c r="P26" s="10"/>
    </row>
    <row r="27" spans="1:16">
      <c r="A27" s="12"/>
      <c r="B27" s="25">
        <v>331.2</v>
      </c>
      <c r="C27" s="20" t="s">
        <v>23</v>
      </c>
      <c r="D27" s="46">
        <v>0</v>
      </c>
      <c r="E27" s="46">
        <v>19364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19364</v>
      </c>
      <c r="O27" s="47">
        <f t="shared" si="1"/>
        <v>0.93460109078623488</v>
      </c>
      <c r="P27" s="9"/>
    </row>
    <row r="28" spans="1:16">
      <c r="A28" s="12"/>
      <c r="B28" s="25">
        <v>331.39</v>
      </c>
      <c r="C28" s="20" t="s">
        <v>97</v>
      </c>
      <c r="D28" s="46">
        <v>84451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84451</v>
      </c>
      <c r="O28" s="47">
        <f t="shared" si="1"/>
        <v>4.0760171822964431</v>
      </c>
      <c r="P28" s="9"/>
    </row>
    <row r="29" spans="1:16">
      <c r="A29" s="12"/>
      <c r="B29" s="25">
        <v>331.49</v>
      </c>
      <c r="C29" s="20" t="s">
        <v>118</v>
      </c>
      <c r="D29" s="46">
        <v>97648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97648</v>
      </c>
      <c r="O29" s="47">
        <f t="shared" si="1"/>
        <v>4.7129687726241611</v>
      </c>
      <c r="P29" s="9"/>
    </row>
    <row r="30" spans="1:16">
      <c r="A30" s="12"/>
      <c r="B30" s="25">
        <v>331.5</v>
      </c>
      <c r="C30" s="20" t="s">
        <v>25</v>
      </c>
      <c r="D30" s="46">
        <v>0</v>
      </c>
      <c r="E30" s="46">
        <v>79482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79482</v>
      </c>
      <c r="O30" s="47">
        <f t="shared" si="1"/>
        <v>3.8361890052608718</v>
      </c>
      <c r="P30" s="9"/>
    </row>
    <row r="31" spans="1:16">
      <c r="A31" s="12"/>
      <c r="B31" s="25">
        <v>335.12</v>
      </c>
      <c r="C31" s="20" t="s">
        <v>135</v>
      </c>
      <c r="D31" s="46">
        <v>749706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749706</v>
      </c>
      <c r="O31" s="47">
        <f t="shared" si="1"/>
        <v>36.184468362372698</v>
      </c>
      <c r="P31" s="9"/>
    </row>
    <row r="32" spans="1:16">
      <c r="A32" s="12"/>
      <c r="B32" s="25">
        <v>335.14</v>
      </c>
      <c r="C32" s="20" t="s">
        <v>136</v>
      </c>
      <c r="D32" s="46">
        <v>9692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9692</v>
      </c>
      <c r="O32" s="47">
        <f t="shared" si="1"/>
        <v>0.46778319416960279</v>
      </c>
      <c r="P32" s="9"/>
    </row>
    <row r="33" spans="1:16">
      <c r="A33" s="12"/>
      <c r="B33" s="25">
        <v>335.15</v>
      </c>
      <c r="C33" s="20" t="s">
        <v>137</v>
      </c>
      <c r="D33" s="46">
        <v>33677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33677</v>
      </c>
      <c r="O33" s="47">
        <f t="shared" si="1"/>
        <v>1.6254162845697187</v>
      </c>
      <c r="P33" s="9"/>
    </row>
    <row r="34" spans="1:16">
      <c r="A34" s="12"/>
      <c r="B34" s="25">
        <v>335.18</v>
      </c>
      <c r="C34" s="20" t="s">
        <v>138</v>
      </c>
      <c r="D34" s="46">
        <v>1657626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1657626</v>
      </c>
      <c r="O34" s="47">
        <f t="shared" si="1"/>
        <v>80.005116077030749</v>
      </c>
      <c r="P34" s="9"/>
    </row>
    <row r="35" spans="1:16">
      <c r="A35" s="12"/>
      <c r="B35" s="25">
        <v>335.21</v>
      </c>
      <c r="C35" s="20" t="s">
        <v>37</v>
      </c>
      <c r="D35" s="46">
        <v>6970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6970</v>
      </c>
      <c r="O35" s="47">
        <f t="shared" si="1"/>
        <v>0.33640619721029008</v>
      </c>
      <c r="P35" s="9"/>
    </row>
    <row r="36" spans="1:16">
      <c r="A36" s="12"/>
      <c r="B36" s="25">
        <v>337.7</v>
      </c>
      <c r="C36" s="20" t="s">
        <v>39</v>
      </c>
      <c r="D36" s="46">
        <v>69201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69201</v>
      </c>
      <c r="O36" s="47">
        <f t="shared" si="1"/>
        <v>3.3399777981562817</v>
      </c>
      <c r="P36" s="9"/>
    </row>
    <row r="37" spans="1:16">
      <c r="A37" s="12"/>
      <c r="B37" s="25">
        <v>338</v>
      </c>
      <c r="C37" s="20" t="s">
        <v>40</v>
      </c>
      <c r="D37" s="46">
        <v>26481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541780</v>
      </c>
      <c r="N37" s="46">
        <f t="shared" si="5"/>
        <v>568261</v>
      </c>
      <c r="O37" s="47">
        <f t="shared" ref="O37:O68" si="7">(N37/O$79)</f>
        <v>27.427047637434239</v>
      </c>
      <c r="P37" s="9"/>
    </row>
    <row r="38" spans="1:16" ht="15.75">
      <c r="A38" s="29" t="s">
        <v>45</v>
      </c>
      <c r="B38" s="30"/>
      <c r="C38" s="31"/>
      <c r="D38" s="32">
        <f t="shared" ref="D38:M38" si="8">SUM(D39:D55)</f>
        <v>2373476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12631872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10</v>
      </c>
      <c r="N38" s="32">
        <f t="shared" si="5"/>
        <v>15005358</v>
      </c>
      <c r="O38" s="45">
        <f t="shared" si="7"/>
        <v>724.23176794246831</v>
      </c>
      <c r="P38" s="10"/>
    </row>
    <row r="39" spans="1:16">
      <c r="A39" s="12"/>
      <c r="B39" s="25">
        <v>341.3</v>
      </c>
      <c r="C39" s="20" t="s">
        <v>139</v>
      </c>
      <c r="D39" s="46">
        <v>8643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5" si="9">SUM(D39:M39)</f>
        <v>8643</v>
      </c>
      <c r="O39" s="47">
        <f t="shared" si="7"/>
        <v>0.41715333751628941</v>
      </c>
      <c r="P39" s="9"/>
    </row>
    <row r="40" spans="1:16">
      <c r="A40" s="12"/>
      <c r="B40" s="25">
        <v>341.9</v>
      </c>
      <c r="C40" s="20" t="s">
        <v>140</v>
      </c>
      <c r="D40" s="46">
        <v>8017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8017</v>
      </c>
      <c r="O40" s="47">
        <f t="shared" si="7"/>
        <v>0.3869395241083064</v>
      </c>
      <c r="P40" s="9"/>
    </row>
    <row r="41" spans="1:16">
      <c r="A41" s="12"/>
      <c r="B41" s="25">
        <v>342.1</v>
      </c>
      <c r="C41" s="20" t="s">
        <v>51</v>
      </c>
      <c r="D41" s="46">
        <v>12380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12380</v>
      </c>
      <c r="O41" s="47">
        <f t="shared" si="7"/>
        <v>0.59751918528886527</v>
      </c>
      <c r="P41" s="9"/>
    </row>
    <row r="42" spans="1:16">
      <c r="A42" s="12"/>
      <c r="B42" s="25">
        <v>342.2</v>
      </c>
      <c r="C42" s="20" t="s">
        <v>52</v>
      </c>
      <c r="D42" s="46">
        <v>9187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9187</v>
      </c>
      <c r="O42" s="47">
        <f t="shared" si="7"/>
        <v>0.44340943095709251</v>
      </c>
      <c r="P42" s="9"/>
    </row>
    <row r="43" spans="1:16">
      <c r="A43" s="12"/>
      <c r="B43" s="25">
        <v>343.3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3273144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3273144</v>
      </c>
      <c r="O43" s="47">
        <f t="shared" si="7"/>
        <v>157.97789468603696</v>
      </c>
      <c r="P43" s="9"/>
    </row>
    <row r="44" spans="1:16">
      <c r="A44" s="12"/>
      <c r="B44" s="25">
        <v>343.4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3563049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3563049</v>
      </c>
      <c r="O44" s="47">
        <f t="shared" si="7"/>
        <v>171.97012404073556</v>
      </c>
      <c r="P44" s="9"/>
    </row>
    <row r="45" spans="1:16">
      <c r="A45" s="12"/>
      <c r="B45" s="25">
        <v>343.5</v>
      </c>
      <c r="C45" s="20" t="s">
        <v>56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5199546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5199546</v>
      </c>
      <c r="O45" s="47">
        <f t="shared" si="7"/>
        <v>250.95545151793041</v>
      </c>
      <c r="P45" s="9"/>
    </row>
    <row r="46" spans="1:16">
      <c r="A46" s="12"/>
      <c r="B46" s="25">
        <v>343.7</v>
      </c>
      <c r="C46" s="20" t="s">
        <v>57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596133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596133</v>
      </c>
      <c r="O46" s="47">
        <f t="shared" si="7"/>
        <v>28.772286307254213</v>
      </c>
      <c r="P46" s="9"/>
    </row>
    <row r="47" spans="1:16">
      <c r="A47" s="12"/>
      <c r="B47" s="25">
        <v>343.8</v>
      </c>
      <c r="C47" s="20" t="s">
        <v>58</v>
      </c>
      <c r="D47" s="46">
        <v>359010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359010</v>
      </c>
      <c r="O47" s="47">
        <f t="shared" si="7"/>
        <v>17.327573724600608</v>
      </c>
      <c r="P47" s="9"/>
    </row>
    <row r="48" spans="1:16">
      <c r="A48" s="12"/>
      <c r="B48" s="25">
        <v>343.9</v>
      </c>
      <c r="C48" s="20" t="s">
        <v>112</v>
      </c>
      <c r="D48" s="46">
        <v>6050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6050</v>
      </c>
      <c r="O48" s="47">
        <f t="shared" si="7"/>
        <v>0.29200250977363773</v>
      </c>
      <c r="P48" s="9"/>
    </row>
    <row r="49" spans="1:16">
      <c r="A49" s="12"/>
      <c r="B49" s="25">
        <v>344.9</v>
      </c>
      <c r="C49" s="20" t="s">
        <v>141</v>
      </c>
      <c r="D49" s="46">
        <v>136711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136711</v>
      </c>
      <c r="O49" s="47">
        <f t="shared" si="7"/>
        <v>6.5983396882088901</v>
      </c>
      <c r="P49" s="9"/>
    </row>
    <row r="50" spans="1:16">
      <c r="A50" s="12"/>
      <c r="B50" s="25">
        <v>345.9</v>
      </c>
      <c r="C50" s="20" t="s">
        <v>153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10</v>
      </c>
      <c r="N50" s="46">
        <f t="shared" si="9"/>
        <v>10</v>
      </c>
      <c r="O50" s="47">
        <f t="shared" si="7"/>
        <v>4.8264877648535162E-4</v>
      </c>
      <c r="P50" s="9"/>
    </row>
    <row r="51" spans="1:16">
      <c r="A51" s="12"/>
      <c r="B51" s="25">
        <v>347.1</v>
      </c>
      <c r="C51" s="20" t="s">
        <v>60</v>
      </c>
      <c r="D51" s="46">
        <v>9295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9295</v>
      </c>
      <c r="O51" s="47">
        <f t="shared" si="7"/>
        <v>0.44862203774313431</v>
      </c>
      <c r="P51" s="9"/>
    </row>
    <row r="52" spans="1:16">
      <c r="A52" s="12"/>
      <c r="B52" s="25">
        <v>347.2</v>
      </c>
      <c r="C52" s="20" t="s">
        <v>61</v>
      </c>
      <c r="D52" s="46">
        <v>177143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177143</v>
      </c>
      <c r="O52" s="47">
        <f t="shared" si="7"/>
        <v>8.5497852212944636</v>
      </c>
      <c r="P52" s="9"/>
    </row>
    <row r="53" spans="1:16">
      <c r="A53" s="12"/>
      <c r="B53" s="25">
        <v>347.3</v>
      </c>
      <c r="C53" s="20" t="s">
        <v>62</v>
      </c>
      <c r="D53" s="46">
        <v>69623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69623</v>
      </c>
      <c r="O53" s="47">
        <f t="shared" si="7"/>
        <v>3.3603455765239634</v>
      </c>
      <c r="P53" s="9"/>
    </row>
    <row r="54" spans="1:16">
      <c r="A54" s="12"/>
      <c r="B54" s="25">
        <v>347.4</v>
      </c>
      <c r="C54" s="20" t="s">
        <v>63</v>
      </c>
      <c r="D54" s="46">
        <v>14181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14181</v>
      </c>
      <c r="O54" s="47">
        <f t="shared" si="7"/>
        <v>0.6844442299338771</v>
      </c>
      <c r="P54" s="9"/>
    </row>
    <row r="55" spans="1:16">
      <c r="A55" s="12"/>
      <c r="B55" s="25">
        <v>347.5</v>
      </c>
      <c r="C55" s="20" t="s">
        <v>64</v>
      </c>
      <c r="D55" s="46">
        <v>1563236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1563236</v>
      </c>
      <c r="O55" s="47">
        <f t="shared" si="7"/>
        <v>75.449394275785508</v>
      </c>
      <c r="P55" s="9"/>
    </row>
    <row r="56" spans="1:16" ht="15.75">
      <c r="A56" s="29" t="s">
        <v>46</v>
      </c>
      <c r="B56" s="30"/>
      <c r="C56" s="31"/>
      <c r="D56" s="32">
        <f t="shared" ref="D56:M56" si="10">SUM(D57:D61)</f>
        <v>99121</v>
      </c>
      <c r="E56" s="32">
        <f t="shared" si="10"/>
        <v>34524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ref="N56:N63" si="11">SUM(D56:M56)</f>
        <v>133645</v>
      </c>
      <c r="O56" s="45">
        <f t="shared" si="7"/>
        <v>6.4503595733384813</v>
      </c>
      <c r="P56" s="10"/>
    </row>
    <row r="57" spans="1:16">
      <c r="A57" s="13"/>
      <c r="B57" s="39">
        <v>351.5</v>
      </c>
      <c r="C57" s="21" t="s">
        <v>99</v>
      </c>
      <c r="D57" s="46">
        <v>54175</v>
      </c>
      <c r="E57" s="46">
        <v>5782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59957</v>
      </c>
      <c r="O57" s="47">
        <f t="shared" si="7"/>
        <v>2.8938172691732227</v>
      </c>
      <c r="P57" s="9"/>
    </row>
    <row r="58" spans="1:16">
      <c r="A58" s="13"/>
      <c r="B58" s="39">
        <v>352</v>
      </c>
      <c r="C58" s="21" t="s">
        <v>68</v>
      </c>
      <c r="D58" s="46">
        <v>12859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12859</v>
      </c>
      <c r="O58" s="47">
        <f t="shared" si="7"/>
        <v>0.62063806168251368</v>
      </c>
      <c r="P58" s="9"/>
    </row>
    <row r="59" spans="1:16">
      <c r="A59" s="13"/>
      <c r="B59" s="39">
        <v>354</v>
      </c>
      <c r="C59" s="21" t="s">
        <v>69</v>
      </c>
      <c r="D59" s="46">
        <v>32087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32087</v>
      </c>
      <c r="O59" s="47">
        <f t="shared" si="7"/>
        <v>1.5486751291085477</v>
      </c>
      <c r="P59" s="9"/>
    </row>
    <row r="60" spans="1:16">
      <c r="A60" s="13"/>
      <c r="B60" s="39">
        <v>356</v>
      </c>
      <c r="C60" s="21" t="s">
        <v>100</v>
      </c>
      <c r="D60" s="46">
        <v>0</v>
      </c>
      <c r="E60" s="46">
        <v>5179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5179</v>
      </c>
      <c r="O60" s="47">
        <f t="shared" si="7"/>
        <v>0.2499638013417636</v>
      </c>
      <c r="P60" s="9"/>
    </row>
    <row r="61" spans="1:16">
      <c r="A61" s="13"/>
      <c r="B61" s="39">
        <v>358.2</v>
      </c>
      <c r="C61" s="21" t="s">
        <v>143</v>
      </c>
      <c r="D61" s="46">
        <v>0</v>
      </c>
      <c r="E61" s="46">
        <v>23563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23563</v>
      </c>
      <c r="O61" s="47">
        <f t="shared" si="7"/>
        <v>1.1372653120324341</v>
      </c>
      <c r="P61" s="9"/>
    </row>
    <row r="62" spans="1:16" ht="15.75">
      <c r="A62" s="29" t="s">
        <v>4</v>
      </c>
      <c r="B62" s="30"/>
      <c r="C62" s="31"/>
      <c r="D62" s="32">
        <f t="shared" ref="D62:M62" si="12">SUM(D63:D72)</f>
        <v>481438</v>
      </c>
      <c r="E62" s="32">
        <f t="shared" si="12"/>
        <v>218390</v>
      </c>
      <c r="F62" s="32">
        <f t="shared" si="12"/>
        <v>0</v>
      </c>
      <c r="G62" s="32">
        <f t="shared" si="12"/>
        <v>0</v>
      </c>
      <c r="H62" s="32">
        <f t="shared" si="12"/>
        <v>0</v>
      </c>
      <c r="I62" s="32">
        <f t="shared" si="12"/>
        <v>102192</v>
      </c>
      <c r="J62" s="32">
        <f t="shared" si="12"/>
        <v>0</v>
      </c>
      <c r="K62" s="32">
        <f t="shared" si="12"/>
        <v>9991183</v>
      </c>
      <c r="L62" s="32">
        <f t="shared" si="12"/>
        <v>0</v>
      </c>
      <c r="M62" s="32">
        <f t="shared" si="12"/>
        <v>127699</v>
      </c>
      <c r="N62" s="32">
        <f t="shared" si="11"/>
        <v>10920902</v>
      </c>
      <c r="O62" s="45">
        <f t="shared" si="7"/>
        <v>527.09599884164288</v>
      </c>
      <c r="P62" s="10"/>
    </row>
    <row r="63" spans="1:16">
      <c r="A63" s="12"/>
      <c r="B63" s="25">
        <v>361.1</v>
      </c>
      <c r="C63" s="20" t="s">
        <v>71</v>
      </c>
      <c r="D63" s="46">
        <v>123469</v>
      </c>
      <c r="E63" s="46">
        <v>20814</v>
      </c>
      <c r="F63" s="46">
        <v>0</v>
      </c>
      <c r="G63" s="46">
        <v>0</v>
      </c>
      <c r="H63" s="46">
        <v>0</v>
      </c>
      <c r="I63" s="46">
        <v>78738</v>
      </c>
      <c r="J63" s="46">
        <v>0</v>
      </c>
      <c r="K63" s="46">
        <v>688604</v>
      </c>
      <c r="L63" s="46">
        <v>0</v>
      </c>
      <c r="M63" s="46">
        <v>45295</v>
      </c>
      <c r="N63" s="46">
        <f t="shared" si="11"/>
        <v>956920</v>
      </c>
      <c r="O63" s="47">
        <f t="shared" si="7"/>
        <v>46.185626719436264</v>
      </c>
      <c r="P63" s="9"/>
    </row>
    <row r="64" spans="1:16">
      <c r="A64" s="12"/>
      <c r="B64" s="25">
        <v>361.2</v>
      </c>
      <c r="C64" s="20" t="s">
        <v>72</v>
      </c>
      <c r="D64" s="46">
        <v>6184</v>
      </c>
      <c r="E64" s="46">
        <v>32271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1121635</v>
      </c>
      <c r="L64" s="46">
        <v>0</v>
      </c>
      <c r="M64" s="46">
        <v>0</v>
      </c>
      <c r="N64" s="46">
        <f t="shared" ref="N64:N72" si="13">SUM(D64:M64)</f>
        <v>1160090</v>
      </c>
      <c r="O64" s="47">
        <f t="shared" si="7"/>
        <v>55.991601911289152</v>
      </c>
      <c r="P64" s="9"/>
    </row>
    <row r="65" spans="1:119">
      <c r="A65" s="12"/>
      <c r="B65" s="25">
        <v>361.3</v>
      </c>
      <c r="C65" s="20" t="s">
        <v>102</v>
      </c>
      <c r="D65" s="46">
        <v>-13093</v>
      </c>
      <c r="E65" s="46">
        <v>163555</v>
      </c>
      <c r="F65" s="46">
        <v>0</v>
      </c>
      <c r="G65" s="46">
        <v>0</v>
      </c>
      <c r="H65" s="46">
        <v>0</v>
      </c>
      <c r="I65" s="46">
        <v>-10577</v>
      </c>
      <c r="J65" s="46">
        <v>0</v>
      </c>
      <c r="K65" s="46">
        <v>3730484</v>
      </c>
      <c r="L65" s="46">
        <v>0</v>
      </c>
      <c r="M65" s="46">
        <v>-3820</v>
      </c>
      <c r="N65" s="46">
        <f t="shared" si="13"/>
        <v>3866549</v>
      </c>
      <c r="O65" s="47">
        <f t="shared" si="7"/>
        <v>186.61851440706599</v>
      </c>
      <c r="P65" s="9"/>
    </row>
    <row r="66" spans="1:119">
      <c r="A66" s="12"/>
      <c r="B66" s="25">
        <v>361.4</v>
      </c>
      <c r="C66" s="20" t="s">
        <v>144</v>
      </c>
      <c r="D66" s="46">
        <v>-15462</v>
      </c>
      <c r="E66" s="46">
        <v>-2784</v>
      </c>
      <c r="F66" s="46">
        <v>0</v>
      </c>
      <c r="G66" s="46">
        <v>0</v>
      </c>
      <c r="H66" s="46">
        <v>0</v>
      </c>
      <c r="I66" s="46">
        <v>-12492</v>
      </c>
      <c r="J66" s="46">
        <v>0</v>
      </c>
      <c r="K66" s="46">
        <v>1156397</v>
      </c>
      <c r="L66" s="46">
        <v>0</v>
      </c>
      <c r="M66" s="46">
        <v>-4511</v>
      </c>
      <c r="N66" s="46">
        <f t="shared" si="13"/>
        <v>1121148</v>
      </c>
      <c r="O66" s="47">
        <f t="shared" si="7"/>
        <v>54.112071045899896</v>
      </c>
      <c r="P66" s="9"/>
    </row>
    <row r="67" spans="1:119">
      <c r="A67" s="12"/>
      <c r="B67" s="25">
        <v>362</v>
      </c>
      <c r="C67" s="20" t="s">
        <v>73</v>
      </c>
      <c r="D67" s="46">
        <v>261480</v>
      </c>
      <c r="E67" s="46">
        <v>0</v>
      </c>
      <c r="F67" s="46">
        <v>0</v>
      </c>
      <c r="G67" s="46">
        <v>0</v>
      </c>
      <c r="H67" s="46">
        <v>0</v>
      </c>
      <c r="I67" s="46">
        <v>16871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278351</v>
      </c>
      <c r="O67" s="47">
        <f t="shared" si="7"/>
        <v>13.43457695834741</v>
      </c>
      <c r="P67" s="9"/>
    </row>
    <row r="68" spans="1:119">
      <c r="A68" s="12"/>
      <c r="B68" s="25">
        <v>364</v>
      </c>
      <c r="C68" s="20" t="s">
        <v>145</v>
      </c>
      <c r="D68" s="46">
        <v>48119</v>
      </c>
      <c r="E68" s="46">
        <v>4533</v>
      </c>
      <c r="F68" s="46">
        <v>0</v>
      </c>
      <c r="G68" s="46">
        <v>0</v>
      </c>
      <c r="H68" s="46">
        <v>0</v>
      </c>
      <c r="I68" s="46">
        <v>22813</v>
      </c>
      <c r="J68" s="46">
        <v>0</v>
      </c>
      <c r="K68" s="46">
        <v>0</v>
      </c>
      <c r="L68" s="46">
        <v>0</v>
      </c>
      <c r="M68" s="46">
        <v>42500</v>
      </c>
      <c r="N68" s="46">
        <f t="shared" si="13"/>
        <v>117965</v>
      </c>
      <c r="O68" s="47">
        <f t="shared" si="7"/>
        <v>5.6935662918094501</v>
      </c>
      <c r="P68" s="9"/>
    </row>
    <row r="69" spans="1:119">
      <c r="A69" s="12"/>
      <c r="B69" s="25">
        <v>365</v>
      </c>
      <c r="C69" s="20" t="s">
        <v>146</v>
      </c>
      <c r="D69" s="46">
        <v>736</v>
      </c>
      <c r="E69" s="46">
        <v>0</v>
      </c>
      <c r="F69" s="46">
        <v>0</v>
      </c>
      <c r="G69" s="46">
        <v>0</v>
      </c>
      <c r="H69" s="46">
        <v>0</v>
      </c>
      <c r="I69" s="46">
        <v>2189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2925</v>
      </c>
      <c r="O69" s="47">
        <f t="shared" ref="O69:O77" si="14">(N69/O$79)</f>
        <v>0.14117476712196533</v>
      </c>
      <c r="P69" s="9"/>
    </row>
    <row r="70" spans="1:119">
      <c r="A70" s="12"/>
      <c r="B70" s="25">
        <v>366</v>
      </c>
      <c r="C70" s="20" t="s">
        <v>76</v>
      </c>
      <c r="D70" s="46">
        <v>38553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38553</v>
      </c>
      <c r="O70" s="47">
        <f t="shared" si="14"/>
        <v>1.860755827983976</v>
      </c>
      <c r="P70" s="9"/>
    </row>
    <row r="71" spans="1:119">
      <c r="A71" s="12"/>
      <c r="B71" s="25">
        <v>368</v>
      </c>
      <c r="C71" s="20" t="s">
        <v>77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3294063</v>
      </c>
      <c r="L71" s="46">
        <v>0</v>
      </c>
      <c r="M71" s="46">
        <v>0</v>
      </c>
      <c r="N71" s="46">
        <f t="shared" si="13"/>
        <v>3294063</v>
      </c>
      <c r="O71" s="47">
        <f t="shared" si="14"/>
        <v>158.98754766156668</v>
      </c>
      <c r="P71" s="9"/>
    </row>
    <row r="72" spans="1:119">
      <c r="A72" s="12"/>
      <c r="B72" s="25">
        <v>369.9</v>
      </c>
      <c r="C72" s="20" t="s">
        <v>79</v>
      </c>
      <c r="D72" s="46">
        <v>31452</v>
      </c>
      <c r="E72" s="46">
        <v>1</v>
      </c>
      <c r="F72" s="46">
        <v>0</v>
      </c>
      <c r="G72" s="46">
        <v>0</v>
      </c>
      <c r="H72" s="46">
        <v>0</v>
      </c>
      <c r="I72" s="46">
        <v>4650</v>
      </c>
      <c r="J72" s="46">
        <v>0</v>
      </c>
      <c r="K72" s="46">
        <v>0</v>
      </c>
      <c r="L72" s="46">
        <v>0</v>
      </c>
      <c r="M72" s="46">
        <v>48235</v>
      </c>
      <c r="N72" s="46">
        <f t="shared" si="13"/>
        <v>84338</v>
      </c>
      <c r="O72" s="47">
        <f t="shared" si="14"/>
        <v>4.0705632511221586</v>
      </c>
      <c r="P72" s="9"/>
    </row>
    <row r="73" spans="1:119" ht="15.75">
      <c r="A73" s="29" t="s">
        <v>47</v>
      </c>
      <c r="B73" s="30"/>
      <c r="C73" s="31"/>
      <c r="D73" s="32">
        <f t="shared" ref="D73:M73" si="15">SUM(D74:D76)</f>
        <v>620433</v>
      </c>
      <c r="E73" s="32">
        <f t="shared" si="15"/>
        <v>20869</v>
      </c>
      <c r="F73" s="32">
        <f t="shared" si="15"/>
        <v>994863</v>
      </c>
      <c r="G73" s="32">
        <f t="shared" si="15"/>
        <v>0</v>
      </c>
      <c r="H73" s="32">
        <f t="shared" si="15"/>
        <v>0</v>
      </c>
      <c r="I73" s="32">
        <f t="shared" si="15"/>
        <v>68428</v>
      </c>
      <c r="J73" s="32">
        <f t="shared" si="15"/>
        <v>0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>SUM(D73:M73)</f>
        <v>1704593</v>
      </c>
      <c r="O73" s="45">
        <f t="shared" si="14"/>
        <v>82.271972585549491</v>
      </c>
      <c r="P73" s="9"/>
    </row>
    <row r="74" spans="1:119">
      <c r="A74" s="12"/>
      <c r="B74" s="25">
        <v>381</v>
      </c>
      <c r="C74" s="20" t="s">
        <v>80</v>
      </c>
      <c r="D74" s="46">
        <v>0</v>
      </c>
      <c r="E74" s="46">
        <v>20869</v>
      </c>
      <c r="F74" s="46">
        <v>994863</v>
      </c>
      <c r="G74" s="46">
        <v>0</v>
      </c>
      <c r="H74" s="46">
        <v>0</v>
      </c>
      <c r="I74" s="46">
        <v>225722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1241454</v>
      </c>
      <c r="O74" s="47">
        <f t="shared" si="14"/>
        <v>59.91862541628457</v>
      </c>
      <c r="P74" s="9"/>
    </row>
    <row r="75" spans="1:119">
      <c r="A75" s="12"/>
      <c r="B75" s="25">
        <v>382</v>
      </c>
      <c r="C75" s="20" t="s">
        <v>113</v>
      </c>
      <c r="D75" s="46">
        <v>620433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620433</v>
      </c>
      <c r="O75" s="47">
        <f t="shared" si="14"/>
        <v>29.945122834113615</v>
      </c>
      <c r="P75" s="9"/>
    </row>
    <row r="76" spans="1:119" ht="15.75" thickBot="1">
      <c r="A76" s="12"/>
      <c r="B76" s="25">
        <v>389.4</v>
      </c>
      <c r="C76" s="20" t="s">
        <v>154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-157294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-157294</v>
      </c>
      <c r="O76" s="47">
        <f t="shared" si="14"/>
        <v>-7.59177566484869</v>
      </c>
      <c r="P76" s="9"/>
    </row>
    <row r="77" spans="1:119" ht="16.5" thickBot="1">
      <c r="A77" s="14" t="s">
        <v>65</v>
      </c>
      <c r="B77" s="23"/>
      <c r="C77" s="22"/>
      <c r="D77" s="15">
        <f t="shared" ref="D77:M77" si="16">SUM(D5,D17,D26,D38,D56,D62,D73)</f>
        <v>18911344</v>
      </c>
      <c r="E77" s="15">
        <f t="shared" si="16"/>
        <v>742076</v>
      </c>
      <c r="F77" s="15">
        <f t="shared" si="16"/>
        <v>994863</v>
      </c>
      <c r="G77" s="15">
        <f t="shared" si="16"/>
        <v>0</v>
      </c>
      <c r="H77" s="15">
        <f t="shared" si="16"/>
        <v>0</v>
      </c>
      <c r="I77" s="15">
        <f t="shared" si="16"/>
        <v>12906964</v>
      </c>
      <c r="J77" s="15">
        <f t="shared" si="16"/>
        <v>0</v>
      </c>
      <c r="K77" s="15">
        <f t="shared" si="16"/>
        <v>10381158</v>
      </c>
      <c r="L77" s="15">
        <f t="shared" si="16"/>
        <v>0</v>
      </c>
      <c r="M77" s="15">
        <f t="shared" si="16"/>
        <v>1628917</v>
      </c>
      <c r="N77" s="15">
        <f>SUM(D77:M77)</f>
        <v>45565322</v>
      </c>
      <c r="O77" s="38">
        <f t="shared" si="14"/>
        <v>2199.2046913461072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8" t="s">
        <v>155</v>
      </c>
      <c r="M79" s="48"/>
      <c r="N79" s="48"/>
      <c r="O79" s="43">
        <v>20719</v>
      </c>
    </row>
    <row r="80" spans="1:119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ht="15.75" customHeight="1" thickBot="1">
      <c r="A81" s="52" t="s">
        <v>107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9141062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375111</v>
      </c>
      <c r="L5" s="27">
        <f t="shared" si="0"/>
        <v>0</v>
      </c>
      <c r="M5" s="27">
        <f t="shared" si="0"/>
        <v>760094</v>
      </c>
      <c r="N5" s="28">
        <f>SUM(D5:M5)</f>
        <v>10276267</v>
      </c>
      <c r="O5" s="33">
        <f t="shared" ref="O5:O36" si="1">(N5/O$86)</f>
        <v>507.3196583728278</v>
      </c>
      <c r="P5" s="6"/>
    </row>
    <row r="6" spans="1:133">
      <c r="A6" s="12"/>
      <c r="B6" s="25">
        <v>311</v>
      </c>
      <c r="C6" s="20" t="s">
        <v>3</v>
      </c>
      <c r="D6" s="46">
        <v>4175136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760094</v>
      </c>
      <c r="N6" s="46">
        <f>SUM(D6:M6)</f>
        <v>4935230</v>
      </c>
      <c r="O6" s="47">
        <f t="shared" si="1"/>
        <v>243.64287124802527</v>
      </c>
      <c r="P6" s="9"/>
    </row>
    <row r="7" spans="1:133">
      <c r="A7" s="12"/>
      <c r="B7" s="25">
        <v>312.41000000000003</v>
      </c>
      <c r="C7" s="20" t="s">
        <v>92</v>
      </c>
      <c r="D7" s="46">
        <v>656743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656743</v>
      </c>
      <c r="O7" s="47">
        <f t="shared" si="1"/>
        <v>32.422146524486571</v>
      </c>
      <c r="P7" s="9"/>
    </row>
    <row r="8" spans="1:133">
      <c r="A8" s="12"/>
      <c r="B8" s="25">
        <v>312.51</v>
      </c>
      <c r="C8" s="20" t="s">
        <v>130</v>
      </c>
      <c r="D8" s="46">
        <v>204226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204226</v>
      </c>
      <c r="L8" s="46">
        <v>0</v>
      </c>
      <c r="M8" s="46">
        <v>0</v>
      </c>
      <c r="N8" s="46">
        <f>SUM(D8:M8)</f>
        <v>408452</v>
      </c>
      <c r="O8" s="47">
        <f t="shared" si="1"/>
        <v>20.164494470774091</v>
      </c>
      <c r="P8" s="9"/>
    </row>
    <row r="9" spans="1:133">
      <c r="A9" s="12"/>
      <c r="B9" s="25">
        <v>312.52</v>
      </c>
      <c r="C9" s="20" t="s">
        <v>131</v>
      </c>
      <c r="D9" s="46">
        <v>170885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170885</v>
      </c>
      <c r="L9" s="46">
        <v>0</v>
      </c>
      <c r="M9" s="46">
        <v>0</v>
      </c>
      <c r="N9" s="46">
        <f>SUM(D9:M9)</f>
        <v>341770</v>
      </c>
      <c r="O9" s="47">
        <f t="shared" si="1"/>
        <v>16.872531595576618</v>
      </c>
      <c r="P9" s="9"/>
    </row>
    <row r="10" spans="1:133">
      <c r="A10" s="12"/>
      <c r="B10" s="25">
        <v>314.10000000000002</v>
      </c>
      <c r="C10" s="20" t="s">
        <v>12</v>
      </c>
      <c r="D10" s="46">
        <v>1813966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1813966</v>
      </c>
      <c r="O10" s="47">
        <f t="shared" si="1"/>
        <v>89.55203396524486</v>
      </c>
      <c r="P10" s="9"/>
    </row>
    <row r="11" spans="1:133">
      <c r="A11" s="12"/>
      <c r="B11" s="25">
        <v>314.3</v>
      </c>
      <c r="C11" s="20" t="s">
        <v>13</v>
      </c>
      <c r="D11" s="46">
        <v>239510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239510</v>
      </c>
      <c r="O11" s="47">
        <f t="shared" si="1"/>
        <v>11.824150868878357</v>
      </c>
      <c r="P11" s="9"/>
    </row>
    <row r="12" spans="1:133">
      <c r="A12" s="12"/>
      <c r="B12" s="25">
        <v>314.39999999999998</v>
      </c>
      <c r="C12" s="20" t="s">
        <v>14</v>
      </c>
      <c r="D12" s="46">
        <v>199877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199877</v>
      </c>
      <c r="O12" s="47">
        <f t="shared" si="1"/>
        <v>9.8675454186413898</v>
      </c>
      <c r="P12" s="9"/>
    </row>
    <row r="13" spans="1:133">
      <c r="A13" s="12"/>
      <c r="B13" s="25">
        <v>314.8</v>
      </c>
      <c r="C13" s="20" t="s">
        <v>109</v>
      </c>
      <c r="D13" s="46">
        <v>10646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10646</v>
      </c>
      <c r="O13" s="47">
        <f t="shared" si="1"/>
        <v>0.5255726698262243</v>
      </c>
      <c r="P13" s="9"/>
    </row>
    <row r="14" spans="1:133">
      <c r="A14" s="12"/>
      <c r="B14" s="25">
        <v>315</v>
      </c>
      <c r="C14" s="20" t="s">
        <v>132</v>
      </c>
      <c r="D14" s="46">
        <v>1497437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1497437</v>
      </c>
      <c r="O14" s="47">
        <f t="shared" si="1"/>
        <v>73.925602290679308</v>
      </c>
      <c r="P14" s="9"/>
    </row>
    <row r="15" spans="1:133">
      <c r="A15" s="12"/>
      <c r="B15" s="25">
        <v>316</v>
      </c>
      <c r="C15" s="20" t="s">
        <v>133</v>
      </c>
      <c r="D15" s="46">
        <v>172636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172636</v>
      </c>
      <c r="O15" s="47">
        <f t="shared" si="1"/>
        <v>8.5227093206951032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SUM(D17:D24)</f>
        <v>1810136</v>
      </c>
      <c r="E16" s="32">
        <f t="shared" si="3"/>
        <v>411270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236627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2458033</v>
      </c>
      <c r="O16" s="45">
        <f t="shared" si="1"/>
        <v>121.34839060031595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341319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341319</v>
      </c>
      <c r="O17" s="47">
        <f t="shared" si="1"/>
        <v>16.850266587677726</v>
      </c>
      <c r="P17" s="9"/>
    </row>
    <row r="18" spans="1:16">
      <c r="A18" s="12"/>
      <c r="B18" s="25">
        <v>323.10000000000002</v>
      </c>
      <c r="C18" s="20" t="s">
        <v>18</v>
      </c>
      <c r="D18" s="46">
        <v>1583907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1583907</v>
      </c>
      <c r="O18" s="47">
        <f t="shared" si="1"/>
        <v>78.194460900473928</v>
      </c>
      <c r="P18" s="9"/>
    </row>
    <row r="19" spans="1:16">
      <c r="A19" s="12"/>
      <c r="B19" s="25">
        <v>323.39999999999998</v>
      </c>
      <c r="C19" s="20" t="s">
        <v>19</v>
      </c>
      <c r="D19" s="46">
        <v>176233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176233</v>
      </c>
      <c r="O19" s="47">
        <f t="shared" si="1"/>
        <v>8.7002863349131125</v>
      </c>
      <c r="P19" s="9"/>
    </row>
    <row r="20" spans="1:16">
      <c r="A20" s="12"/>
      <c r="B20" s="25">
        <v>323.7</v>
      </c>
      <c r="C20" s="20" t="s">
        <v>20</v>
      </c>
      <c r="D20" s="46">
        <v>4593</v>
      </c>
      <c r="E20" s="46">
        <v>0</v>
      </c>
      <c r="F20" s="46">
        <v>0</v>
      </c>
      <c r="G20" s="46">
        <v>0</v>
      </c>
      <c r="H20" s="46">
        <v>0</v>
      </c>
      <c r="I20" s="46">
        <v>3392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7985</v>
      </c>
      <c r="O20" s="47">
        <f t="shared" si="1"/>
        <v>0.39420418641390204</v>
      </c>
      <c r="P20" s="9"/>
    </row>
    <row r="21" spans="1:16">
      <c r="A21" s="12"/>
      <c r="B21" s="25">
        <v>324.20999999999998</v>
      </c>
      <c r="C21" s="20" t="s">
        <v>95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136132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136132</v>
      </c>
      <c r="O21" s="47">
        <f t="shared" si="1"/>
        <v>6.7205766192733014</v>
      </c>
      <c r="P21" s="9"/>
    </row>
    <row r="22" spans="1:16">
      <c r="A22" s="12"/>
      <c r="B22" s="25">
        <v>324.22000000000003</v>
      </c>
      <c r="C22" s="20" t="s">
        <v>96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97103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97103</v>
      </c>
      <c r="O22" s="47">
        <f t="shared" si="1"/>
        <v>4.793789494470774</v>
      </c>
      <c r="P22" s="9"/>
    </row>
    <row r="23" spans="1:16">
      <c r="A23" s="12"/>
      <c r="B23" s="25">
        <v>325.10000000000002</v>
      </c>
      <c r="C23" s="20" t="s">
        <v>21</v>
      </c>
      <c r="D23" s="46">
        <v>4715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4715</v>
      </c>
      <c r="O23" s="47">
        <f t="shared" si="1"/>
        <v>0.23277053712480253</v>
      </c>
      <c r="P23" s="9"/>
    </row>
    <row r="24" spans="1:16">
      <c r="A24" s="12"/>
      <c r="B24" s="25">
        <v>329</v>
      </c>
      <c r="C24" s="20" t="s">
        <v>22</v>
      </c>
      <c r="D24" s="46">
        <v>40688</v>
      </c>
      <c r="E24" s="46">
        <v>69951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2" si="5">SUM(D24:M24)</f>
        <v>110639</v>
      </c>
      <c r="O24" s="47">
        <f t="shared" si="1"/>
        <v>5.4620359399684046</v>
      </c>
      <c r="P24" s="9"/>
    </row>
    <row r="25" spans="1:16" ht="15.75">
      <c r="A25" s="29" t="s">
        <v>24</v>
      </c>
      <c r="B25" s="30"/>
      <c r="C25" s="31"/>
      <c r="D25" s="32">
        <f t="shared" ref="D25:M25" si="6">SUM(D26:D40)</f>
        <v>2563282</v>
      </c>
      <c r="E25" s="32">
        <f t="shared" si="6"/>
        <v>71585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195947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766007</v>
      </c>
      <c r="N25" s="44">
        <f t="shared" si="5"/>
        <v>3596821</v>
      </c>
      <c r="O25" s="45">
        <f t="shared" si="1"/>
        <v>177.56817733017377</v>
      </c>
      <c r="P25" s="10"/>
    </row>
    <row r="26" spans="1:16">
      <c r="A26" s="12"/>
      <c r="B26" s="25">
        <v>331.2</v>
      </c>
      <c r="C26" s="20" t="s">
        <v>23</v>
      </c>
      <c r="D26" s="46">
        <v>10675</v>
      </c>
      <c r="E26" s="46">
        <v>16174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26849</v>
      </c>
      <c r="O26" s="47">
        <f t="shared" si="1"/>
        <v>1.3254838072669826</v>
      </c>
      <c r="P26" s="9"/>
    </row>
    <row r="27" spans="1:16">
      <c r="A27" s="12"/>
      <c r="B27" s="25">
        <v>331.39</v>
      </c>
      <c r="C27" s="20" t="s">
        <v>97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215000</v>
      </c>
      <c r="N27" s="46">
        <f t="shared" si="5"/>
        <v>215000</v>
      </c>
      <c r="O27" s="47">
        <f t="shared" si="1"/>
        <v>10.614139020537126</v>
      </c>
      <c r="P27" s="9"/>
    </row>
    <row r="28" spans="1:16">
      <c r="A28" s="12"/>
      <c r="B28" s="25">
        <v>331.49</v>
      </c>
      <c r="C28" s="20" t="s">
        <v>118</v>
      </c>
      <c r="D28" s="46">
        <v>72509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72509</v>
      </c>
      <c r="O28" s="47">
        <f t="shared" si="1"/>
        <v>3.5796307266982623</v>
      </c>
      <c r="P28" s="9"/>
    </row>
    <row r="29" spans="1:16">
      <c r="A29" s="12"/>
      <c r="B29" s="25">
        <v>331.5</v>
      </c>
      <c r="C29" s="20" t="s">
        <v>25</v>
      </c>
      <c r="D29" s="46">
        <v>2732</v>
      </c>
      <c r="E29" s="46">
        <v>55411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58143</v>
      </c>
      <c r="O29" s="47">
        <f t="shared" si="1"/>
        <v>2.8704087677725116</v>
      </c>
      <c r="P29" s="9"/>
    </row>
    <row r="30" spans="1:16">
      <c r="A30" s="12"/>
      <c r="B30" s="25">
        <v>333</v>
      </c>
      <c r="C30" s="20" t="s">
        <v>110</v>
      </c>
      <c r="D30" s="46">
        <v>16357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16357</v>
      </c>
      <c r="O30" s="47">
        <f t="shared" si="1"/>
        <v>0.80751382306477093</v>
      </c>
      <c r="P30" s="9"/>
    </row>
    <row r="31" spans="1:16">
      <c r="A31" s="12"/>
      <c r="B31" s="25">
        <v>334.34</v>
      </c>
      <c r="C31" s="20" t="s">
        <v>134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1071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1071</v>
      </c>
      <c r="O31" s="47">
        <f t="shared" si="1"/>
        <v>5.2873222748815167E-2</v>
      </c>
      <c r="P31" s="9"/>
    </row>
    <row r="32" spans="1:16">
      <c r="A32" s="12"/>
      <c r="B32" s="25">
        <v>334.35</v>
      </c>
      <c r="C32" s="20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194876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194876</v>
      </c>
      <c r="O32" s="47">
        <f t="shared" si="1"/>
        <v>9.6206556082148502</v>
      </c>
      <c r="P32" s="9"/>
    </row>
    <row r="33" spans="1:16">
      <c r="A33" s="12"/>
      <c r="B33" s="25">
        <v>334.5</v>
      </c>
      <c r="C33" s="20" t="s">
        <v>31</v>
      </c>
      <c r="D33" s="46">
        <v>455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7">SUM(D33:M33)</f>
        <v>455</v>
      </c>
      <c r="O33" s="47">
        <f t="shared" si="1"/>
        <v>2.2462480252764611E-2</v>
      </c>
      <c r="P33" s="9"/>
    </row>
    <row r="34" spans="1:16">
      <c r="A34" s="12"/>
      <c r="B34" s="25">
        <v>335.12</v>
      </c>
      <c r="C34" s="20" t="s">
        <v>135</v>
      </c>
      <c r="D34" s="46">
        <v>721034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721034</v>
      </c>
      <c r="O34" s="47">
        <f t="shared" si="1"/>
        <v>35.596070300157976</v>
      </c>
      <c r="P34" s="9"/>
    </row>
    <row r="35" spans="1:16">
      <c r="A35" s="12"/>
      <c r="B35" s="25">
        <v>335.14</v>
      </c>
      <c r="C35" s="20" t="s">
        <v>136</v>
      </c>
      <c r="D35" s="46">
        <v>9613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9613</v>
      </c>
      <c r="O35" s="47">
        <f t="shared" si="1"/>
        <v>0.47457543443917849</v>
      </c>
      <c r="P35" s="9"/>
    </row>
    <row r="36" spans="1:16">
      <c r="A36" s="12"/>
      <c r="B36" s="25">
        <v>335.15</v>
      </c>
      <c r="C36" s="20" t="s">
        <v>137</v>
      </c>
      <c r="D36" s="46">
        <v>30856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30856</v>
      </c>
      <c r="O36" s="47">
        <f t="shared" si="1"/>
        <v>1.523301737756714</v>
      </c>
      <c r="P36" s="9"/>
    </row>
    <row r="37" spans="1:16">
      <c r="A37" s="12"/>
      <c r="B37" s="25">
        <v>335.18</v>
      </c>
      <c r="C37" s="20" t="s">
        <v>138</v>
      </c>
      <c r="D37" s="46">
        <v>1584499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1584499</v>
      </c>
      <c r="O37" s="47">
        <f t="shared" ref="O37:O68" si="8">(N37/O$86)</f>
        <v>78.223686808846765</v>
      </c>
      <c r="P37" s="9"/>
    </row>
    <row r="38" spans="1:16">
      <c r="A38" s="12"/>
      <c r="B38" s="25">
        <v>335.21</v>
      </c>
      <c r="C38" s="20" t="s">
        <v>37</v>
      </c>
      <c r="D38" s="46">
        <v>6120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6120</v>
      </c>
      <c r="O38" s="47">
        <f t="shared" si="8"/>
        <v>0.30213270142180093</v>
      </c>
      <c r="P38" s="9"/>
    </row>
    <row r="39" spans="1:16">
      <c r="A39" s="12"/>
      <c r="B39" s="25">
        <v>337.7</v>
      </c>
      <c r="C39" s="20" t="s">
        <v>39</v>
      </c>
      <c r="D39" s="46">
        <v>71441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71441</v>
      </c>
      <c r="O39" s="47">
        <f t="shared" si="8"/>
        <v>3.5269056082148498</v>
      </c>
      <c r="P39" s="9"/>
    </row>
    <row r="40" spans="1:16">
      <c r="A40" s="12"/>
      <c r="B40" s="25">
        <v>338</v>
      </c>
      <c r="C40" s="20" t="s">
        <v>40</v>
      </c>
      <c r="D40" s="46">
        <v>36991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551007</v>
      </c>
      <c r="N40" s="46">
        <f>SUM(D40:M40)</f>
        <v>587998</v>
      </c>
      <c r="O40" s="47">
        <f t="shared" si="8"/>
        <v>29.028337282780409</v>
      </c>
      <c r="P40" s="9"/>
    </row>
    <row r="41" spans="1:16" ht="15.75">
      <c r="A41" s="29" t="s">
        <v>45</v>
      </c>
      <c r="B41" s="30"/>
      <c r="C41" s="31"/>
      <c r="D41" s="32">
        <f t="shared" ref="D41:M41" si="9">SUM(D42:D58)</f>
        <v>882826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14194939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182492</v>
      </c>
      <c r="N41" s="32">
        <f>SUM(D41:M41)</f>
        <v>15260257</v>
      </c>
      <c r="O41" s="45">
        <f t="shared" si="8"/>
        <v>753.36971761453401</v>
      </c>
      <c r="P41" s="10"/>
    </row>
    <row r="42" spans="1:16">
      <c r="A42" s="12"/>
      <c r="B42" s="25">
        <v>341.3</v>
      </c>
      <c r="C42" s="20" t="s">
        <v>139</v>
      </c>
      <c r="D42" s="46">
        <v>7393</v>
      </c>
      <c r="E42" s="46">
        <v>0</v>
      </c>
      <c r="F42" s="46">
        <v>0</v>
      </c>
      <c r="G42" s="46">
        <v>0</v>
      </c>
      <c r="H42" s="46">
        <v>0</v>
      </c>
      <c r="I42" s="46">
        <v>25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8" si="10">SUM(D42:M42)</f>
        <v>7418</v>
      </c>
      <c r="O42" s="47">
        <f t="shared" si="8"/>
        <v>0.36621248025276459</v>
      </c>
      <c r="P42" s="9"/>
    </row>
    <row r="43" spans="1:16">
      <c r="A43" s="12"/>
      <c r="B43" s="25">
        <v>341.9</v>
      </c>
      <c r="C43" s="20" t="s">
        <v>140</v>
      </c>
      <c r="D43" s="46">
        <v>7659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7659</v>
      </c>
      <c r="O43" s="47">
        <f t="shared" si="8"/>
        <v>0.37811018957345971</v>
      </c>
      <c r="P43" s="9"/>
    </row>
    <row r="44" spans="1:16">
      <c r="A44" s="12"/>
      <c r="B44" s="25">
        <v>342.1</v>
      </c>
      <c r="C44" s="20" t="s">
        <v>51</v>
      </c>
      <c r="D44" s="46">
        <v>5074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5074</v>
      </c>
      <c r="O44" s="47">
        <f t="shared" si="8"/>
        <v>0.25049368088467616</v>
      </c>
      <c r="P44" s="9"/>
    </row>
    <row r="45" spans="1:16">
      <c r="A45" s="12"/>
      <c r="B45" s="25">
        <v>342.2</v>
      </c>
      <c r="C45" s="20" t="s">
        <v>52</v>
      </c>
      <c r="D45" s="46">
        <v>12825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12825</v>
      </c>
      <c r="O45" s="47">
        <f t="shared" si="8"/>
        <v>0.6331457345971564</v>
      </c>
      <c r="P45" s="9"/>
    </row>
    <row r="46" spans="1:16">
      <c r="A46" s="12"/>
      <c r="B46" s="25">
        <v>343.3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3251423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3251423</v>
      </c>
      <c r="O46" s="47">
        <f t="shared" si="8"/>
        <v>160.51653830963664</v>
      </c>
      <c r="P46" s="9"/>
    </row>
    <row r="47" spans="1:16">
      <c r="A47" s="12"/>
      <c r="B47" s="25">
        <v>343.4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3496167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3496167</v>
      </c>
      <c r="O47" s="47">
        <f t="shared" si="8"/>
        <v>172.59908175355451</v>
      </c>
      <c r="P47" s="9"/>
    </row>
    <row r="48" spans="1:16">
      <c r="A48" s="12"/>
      <c r="B48" s="25">
        <v>343.5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5122044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5122044</v>
      </c>
      <c r="O48" s="47">
        <f t="shared" si="8"/>
        <v>252.86552132701422</v>
      </c>
      <c r="P48" s="9"/>
    </row>
    <row r="49" spans="1:16">
      <c r="A49" s="12"/>
      <c r="B49" s="25">
        <v>343.7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591196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591196</v>
      </c>
      <c r="O49" s="47">
        <f t="shared" si="8"/>
        <v>29.186216429699844</v>
      </c>
      <c r="P49" s="9"/>
    </row>
    <row r="50" spans="1:16">
      <c r="A50" s="12"/>
      <c r="B50" s="25">
        <v>343.8</v>
      </c>
      <c r="C50" s="20" t="s">
        <v>58</v>
      </c>
      <c r="D50" s="46">
        <v>370018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370018</v>
      </c>
      <c r="O50" s="47">
        <f t="shared" si="8"/>
        <v>18.267081358609794</v>
      </c>
      <c r="P50" s="9"/>
    </row>
    <row r="51" spans="1:16">
      <c r="A51" s="12"/>
      <c r="B51" s="25">
        <v>343.9</v>
      </c>
      <c r="C51" s="20" t="s">
        <v>112</v>
      </c>
      <c r="D51" s="46">
        <v>4550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4550</v>
      </c>
      <c r="O51" s="47">
        <f t="shared" si="8"/>
        <v>0.22462480252764613</v>
      </c>
      <c r="P51" s="9"/>
    </row>
    <row r="52" spans="1:16">
      <c r="A52" s="12"/>
      <c r="B52" s="25">
        <v>344.9</v>
      </c>
      <c r="C52" s="20" t="s">
        <v>141</v>
      </c>
      <c r="D52" s="46">
        <v>120333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120333</v>
      </c>
      <c r="O52" s="47">
        <f t="shared" si="8"/>
        <v>5.9406101895734595</v>
      </c>
      <c r="P52" s="9"/>
    </row>
    <row r="53" spans="1:16">
      <c r="A53" s="12"/>
      <c r="B53" s="25">
        <v>345.1</v>
      </c>
      <c r="C53" s="20" t="s">
        <v>142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182492</v>
      </c>
      <c r="N53" s="46">
        <f t="shared" si="10"/>
        <v>182492</v>
      </c>
      <c r="O53" s="47">
        <f t="shared" si="8"/>
        <v>9.0092812006319107</v>
      </c>
      <c r="P53" s="9"/>
    </row>
    <row r="54" spans="1:16">
      <c r="A54" s="12"/>
      <c r="B54" s="25">
        <v>347.1</v>
      </c>
      <c r="C54" s="20" t="s">
        <v>60</v>
      </c>
      <c r="D54" s="46">
        <v>9106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9106</v>
      </c>
      <c r="O54" s="47">
        <f t="shared" si="8"/>
        <v>0.44954581358609796</v>
      </c>
      <c r="P54" s="9"/>
    </row>
    <row r="55" spans="1:16">
      <c r="A55" s="12"/>
      <c r="B55" s="25">
        <v>347.2</v>
      </c>
      <c r="C55" s="20" t="s">
        <v>61</v>
      </c>
      <c r="D55" s="46">
        <v>236455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236455</v>
      </c>
      <c r="O55" s="47">
        <f t="shared" si="8"/>
        <v>11.673331358609795</v>
      </c>
      <c r="P55" s="9"/>
    </row>
    <row r="56" spans="1:16">
      <c r="A56" s="12"/>
      <c r="B56" s="25">
        <v>347.3</v>
      </c>
      <c r="C56" s="20" t="s">
        <v>62</v>
      </c>
      <c r="D56" s="46">
        <v>65379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65379</v>
      </c>
      <c r="O56" s="47">
        <f t="shared" si="8"/>
        <v>3.2276362559241707</v>
      </c>
      <c r="P56" s="9"/>
    </row>
    <row r="57" spans="1:16">
      <c r="A57" s="12"/>
      <c r="B57" s="25">
        <v>347.4</v>
      </c>
      <c r="C57" s="20" t="s">
        <v>63</v>
      </c>
      <c r="D57" s="46">
        <v>12127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12127</v>
      </c>
      <c r="O57" s="47">
        <f t="shared" si="8"/>
        <v>0.5986868088467614</v>
      </c>
      <c r="P57" s="9"/>
    </row>
    <row r="58" spans="1:16">
      <c r="A58" s="12"/>
      <c r="B58" s="25">
        <v>347.5</v>
      </c>
      <c r="C58" s="20" t="s">
        <v>64</v>
      </c>
      <c r="D58" s="46">
        <v>31907</v>
      </c>
      <c r="E58" s="46">
        <v>0</v>
      </c>
      <c r="F58" s="46">
        <v>0</v>
      </c>
      <c r="G58" s="46">
        <v>0</v>
      </c>
      <c r="H58" s="46">
        <v>0</v>
      </c>
      <c r="I58" s="46">
        <v>1734084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1765991</v>
      </c>
      <c r="O58" s="47">
        <f t="shared" si="8"/>
        <v>87.183599921011051</v>
      </c>
      <c r="P58" s="9"/>
    </row>
    <row r="59" spans="1:16" ht="15.75">
      <c r="A59" s="29" t="s">
        <v>46</v>
      </c>
      <c r="B59" s="30"/>
      <c r="C59" s="31"/>
      <c r="D59" s="32">
        <f t="shared" ref="D59:M59" si="11">SUM(D60:D65)</f>
        <v>201692</v>
      </c>
      <c r="E59" s="32">
        <f t="shared" si="11"/>
        <v>40232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>SUM(D59:M59)</f>
        <v>241924</v>
      </c>
      <c r="O59" s="45">
        <f t="shared" si="8"/>
        <v>11.943325434439178</v>
      </c>
      <c r="P59" s="10"/>
    </row>
    <row r="60" spans="1:16">
      <c r="A60" s="13"/>
      <c r="B60" s="39">
        <v>351.5</v>
      </c>
      <c r="C60" s="21" t="s">
        <v>99</v>
      </c>
      <c r="D60" s="46">
        <v>72814</v>
      </c>
      <c r="E60" s="46">
        <v>7215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5" si="12">SUM(D60:M60)</f>
        <v>80029</v>
      </c>
      <c r="O60" s="47">
        <f t="shared" si="8"/>
        <v>3.9508787519747237</v>
      </c>
      <c r="P60" s="9"/>
    </row>
    <row r="61" spans="1:16">
      <c r="A61" s="13"/>
      <c r="B61" s="39">
        <v>352</v>
      </c>
      <c r="C61" s="21" t="s">
        <v>68</v>
      </c>
      <c r="D61" s="46">
        <v>12665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12665</v>
      </c>
      <c r="O61" s="47">
        <f t="shared" si="8"/>
        <v>0.62524684044233803</v>
      </c>
      <c r="P61" s="9"/>
    </row>
    <row r="62" spans="1:16">
      <c r="A62" s="13"/>
      <c r="B62" s="39">
        <v>354</v>
      </c>
      <c r="C62" s="21" t="s">
        <v>69</v>
      </c>
      <c r="D62" s="46">
        <v>116213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116213</v>
      </c>
      <c r="O62" s="47">
        <f t="shared" si="8"/>
        <v>5.7372136650868875</v>
      </c>
      <c r="P62" s="9"/>
    </row>
    <row r="63" spans="1:16">
      <c r="A63" s="13"/>
      <c r="B63" s="39">
        <v>356</v>
      </c>
      <c r="C63" s="21" t="s">
        <v>100</v>
      </c>
      <c r="D63" s="46">
        <v>0</v>
      </c>
      <c r="E63" s="46">
        <v>717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717</v>
      </c>
      <c r="O63" s="47">
        <f t="shared" si="8"/>
        <v>3.5396919431279622E-2</v>
      </c>
      <c r="P63" s="9"/>
    </row>
    <row r="64" spans="1:16">
      <c r="A64" s="13"/>
      <c r="B64" s="39">
        <v>358.2</v>
      </c>
      <c r="C64" s="21" t="s">
        <v>143</v>
      </c>
      <c r="D64" s="46">
        <v>0</v>
      </c>
      <c r="E64" s="46">
        <v>32241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32241</v>
      </c>
      <c r="O64" s="47">
        <f t="shared" si="8"/>
        <v>1.5916765402843602</v>
      </c>
      <c r="P64" s="9"/>
    </row>
    <row r="65" spans="1:16">
      <c r="A65" s="13"/>
      <c r="B65" s="39">
        <v>359</v>
      </c>
      <c r="C65" s="21" t="s">
        <v>70</v>
      </c>
      <c r="D65" s="46">
        <v>0</v>
      </c>
      <c r="E65" s="46">
        <v>59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59</v>
      </c>
      <c r="O65" s="47">
        <f t="shared" si="8"/>
        <v>2.9127172195892574E-3</v>
      </c>
      <c r="P65" s="9"/>
    </row>
    <row r="66" spans="1:16" ht="15.75">
      <c r="A66" s="29" t="s">
        <v>4</v>
      </c>
      <c r="B66" s="30"/>
      <c r="C66" s="31"/>
      <c r="D66" s="32">
        <f t="shared" ref="D66:M66" si="13">SUM(D67:D76)</f>
        <v>371728</v>
      </c>
      <c r="E66" s="32">
        <f t="shared" si="13"/>
        <v>50057</v>
      </c>
      <c r="F66" s="32">
        <f t="shared" si="13"/>
        <v>0</v>
      </c>
      <c r="G66" s="32">
        <f t="shared" si="13"/>
        <v>0</v>
      </c>
      <c r="H66" s="32">
        <f t="shared" si="13"/>
        <v>0</v>
      </c>
      <c r="I66" s="32">
        <f t="shared" si="13"/>
        <v>-707459</v>
      </c>
      <c r="J66" s="32">
        <f t="shared" si="13"/>
        <v>0</v>
      </c>
      <c r="K66" s="32">
        <f t="shared" si="13"/>
        <v>11072876</v>
      </c>
      <c r="L66" s="32">
        <f t="shared" si="13"/>
        <v>0</v>
      </c>
      <c r="M66" s="32">
        <f t="shared" si="13"/>
        <v>9840</v>
      </c>
      <c r="N66" s="32">
        <f>SUM(D66:M66)</f>
        <v>10797042</v>
      </c>
      <c r="O66" s="45">
        <f t="shared" si="8"/>
        <v>533.02932464454977</v>
      </c>
      <c r="P66" s="10"/>
    </row>
    <row r="67" spans="1:16">
      <c r="A67" s="12"/>
      <c r="B67" s="25">
        <v>361.1</v>
      </c>
      <c r="C67" s="20" t="s">
        <v>71</v>
      </c>
      <c r="D67" s="46">
        <v>85422</v>
      </c>
      <c r="E67" s="46">
        <v>16611</v>
      </c>
      <c r="F67" s="46">
        <v>0</v>
      </c>
      <c r="G67" s="46">
        <v>0</v>
      </c>
      <c r="H67" s="46">
        <v>0</v>
      </c>
      <c r="I67" s="46">
        <v>54733</v>
      </c>
      <c r="J67" s="46">
        <v>0</v>
      </c>
      <c r="K67" s="46">
        <v>736186</v>
      </c>
      <c r="L67" s="46">
        <v>0</v>
      </c>
      <c r="M67" s="46">
        <v>27299</v>
      </c>
      <c r="N67" s="46">
        <f>SUM(D67:M67)</f>
        <v>920251</v>
      </c>
      <c r="O67" s="47">
        <f t="shared" si="8"/>
        <v>45.431032780410746</v>
      </c>
      <c r="P67" s="9"/>
    </row>
    <row r="68" spans="1:16">
      <c r="A68" s="12"/>
      <c r="B68" s="25">
        <v>361.2</v>
      </c>
      <c r="C68" s="20" t="s">
        <v>72</v>
      </c>
      <c r="D68" s="46">
        <v>6821</v>
      </c>
      <c r="E68" s="46">
        <v>11508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917899</v>
      </c>
      <c r="L68" s="46">
        <v>0</v>
      </c>
      <c r="M68" s="46">
        <v>0</v>
      </c>
      <c r="N68" s="46">
        <f t="shared" ref="N68:N76" si="14">SUM(D68:M68)</f>
        <v>936228</v>
      </c>
      <c r="O68" s="47">
        <f t="shared" si="8"/>
        <v>46.219786729857823</v>
      </c>
      <c r="P68" s="9"/>
    </row>
    <row r="69" spans="1:16">
      <c r="A69" s="12"/>
      <c r="B69" s="25">
        <v>361.3</v>
      </c>
      <c r="C69" s="20" t="s">
        <v>102</v>
      </c>
      <c r="D69" s="46">
        <v>-31719</v>
      </c>
      <c r="E69" s="46">
        <v>14212</v>
      </c>
      <c r="F69" s="46">
        <v>0</v>
      </c>
      <c r="G69" s="46">
        <v>0</v>
      </c>
      <c r="H69" s="46">
        <v>0</v>
      </c>
      <c r="I69" s="46">
        <v>-17313</v>
      </c>
      <c r="J69" s="46">
        <v>0</v>
      </c>
      <c r="K69" s="46">
        <v>5669248</v>
      </c>
      <c r="L69" s="46">
        <v>0</v>
      </c>
      <c r="M69" s="46">
        <v>-7756</v>
      </c>
      <c r="N69" s="46">
        <f t="shared" si="14"/>
        <v>5626672</v>
      </c>
      <c r="O69" s="47">
        <f t="shared" ref="O69:O84" si="15">(N69/O$86)</f>
        <v>277.77804107424959</v>
      </c>
      <c r="P69" s="9"/>
    </row>
    <row r="70" spans="1:16">
      <c r="A70" s="12"/>
      <c r="B70" s="25">
        <v>361.4</v>
      </c>
      <c r="C70" s="20" t="s">
        <v>144</v>
      </c>
      <c r="D70" s="46">
        <v>-48210</v>
      </c>
      <c r="E70" s="46">
        <v>6865</v>
      </c>
      <c r="F70" s="46">
        <v>0</v>
      </c>
      <c r="G70" s="46">
        <v>0</v>
      </c>
      <c r="H70" s="46">
        <v>0</v>
      </c>
      <c r="I70" s="46">
        <v>-26313</v>
      </c>
      <c r="J70" s="46">
        <v>0</v>
      </c>
      <c r="K70" s="46">
        <v>406155</v>
      </c>
      <c r="L70" s="46">
        <v>0</v>
      </c>
      <c r="M70" s="46">
        <v>-11789</v>
      </c>
      <c r="N70" s="46">
        <f t="shared" si="14"/>
        <v>326708</v>
      </c>
      <c r="O70" s="47">
        <f t="shared" si="15"/>
        <v>16.12894944707741</v>
      </c>
      <c r="P70" s="9"/>
    </row>
    <row r="71" spans="1:16">
      <c r="A71" s="12"/>
      <c r="B71" s="25">
        <v>362</v>
      </c>
      <c r="C71" s="20" t="s">
        <v>73</v>
      </c>
      <c r="D71" s="46">
        <v>232280</v>
      </c>
      <c r="E71" s="46">
        <v>0</v>
      </c>
      <c r="F71" s="46">
        <v>0</v>
      </c>
      <c r="G71" s="46">
        <v>0</v>
      </c>
      <c r="H71" s="46">
        <v>0</v>
      </c>
      <c r="I71" s="46">
        <v>40980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273260</v>
      </c>
      <c r="O71" s="47">
        <f t="shared" si="15"/>
        <v>13.490323854660348</v>
      </c>
      <c r="P71" s="9"/>
    </row>
    <row r="72" spans="1:16">
      <c r="A72" s="12"/>
      <c r="B72" s="25">
        <v>364</v>
      </c>
      <c r="C72" s="20" t="s">
        <v>145</v>
      </c>
      <c r="D72" s="46">
        <v>16754</v>
      </c>
      <c r="E72" s="46">
        <v>859</v>
      </c>
      <c r="F72" s="46">
        <v>0</v>
      </c>
      <c r="G72" s="46">
        <v>0</v>
      </c>
      <c r="H72" s="46">
        <v>0</v>
      </c>
      <c r="I72" s="46">
        <v>-766051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-748438</v>
      </c>
      <c r="O72" s="47">
        <f t="shared" si="15"/>
        <v>-36.948953396524487</v>
      </c>
      <c r="P72" s="9"/>
    </row>
    <row r="73" spans="1:16">
      <c r="A73" s="12"/>
      <c r="B73" s="25">
        <v>365</v>
      </c>
      <c r="C73" s="20" t="s">
        <v>146</v>
      </c>
      <c r="D73" s="46">
        <v>779</v>
      </c>
      <c r="E73" s="46">
        <v>0</v>
      </c>
      <c r="F73" s="46">
        <v>0</v>
      </c>
      <c r="G73" s="46">
        <v>0</v>
      </c>
      <c r="H73" s="46">
        <v>0</v>
      </c>
      <c r="I73" s="46">
        <v>1766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2545</v>
      </c>
      <c r="O73" s="47">
        <f t="shared" si="15"/>
        <v>0.12564178515007898</v>
      </c>
      <c r="P73" s="9"/>
    </row>
    <row r="74" spans="1:16">
      <c r="A74" s="12"/>
      <c r="B74" s="25">
        <v>366</v>
      </c>
      <c r="C74" s="20" t="s">
        <v>76</v>
      </c>
      <c r="D74" s="46">
        <v>48503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48503</v>
      </c>
      <c r="O74" s="47">
        <f t="shared" si="15"/>
        <v>2.3945003949447079</v>
      </c>
      <c r="P74" s="9"/>
    </row>
    <row r="75" spans="1:16">
      <c r="A75" s="12"/>
      <c r="B75" s="25">
        <v>368</v>
      </c>
      <c r="C75" s="20" t="s">
        <v>77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3343388</v>
      </c>
      <c r="L75" s="46">
        <v>0</v>
      </c>
      <c r="M75" s="46">
        <v>0</v>
      </c>
      <c r="N75" s="46">
        <f t="shared" si="14"/>
        <v>3343388</v>
      </c>
      <c r="O75" s="47">
        <f t="shared" si="15"/>
        <v>165.05667456556083</v>
      </c>
      <c r="P75" s="9"/>
    </row>
    <row r="76" spans="1:16">
      <c r="A76" s="12"/>
      <c r="B76" s="25">
        <v>369.9</v>
      </c>
      <c r="C76" s="20" t="s">
        <v>79</v>
      </c>
      <c r="D76" s="46">
        <v>61098</v>
      </c>
      <c r="E76" s="46">
        <v>2</v>
      </c>
      <c r="F76" s="46">
        <v>0</v>
      </c>
      <c r="G76" s="46">
        <v>0</v>
      </c>
      <c r="H76" s="46">
        <v>0</v>
      </c>
      <c r="I76" s="46">
        <v>4739</v>
      </c>
      <c r="J76" s="46">
        <v>0</v>
      </c>
      <c r="K76" s="46">
        <v>0</v>
      </c>
      <c r="L76" s="46">
        <v>0</v>
      </c>
      <c r="M76" s="46">
        <v>2086</v>
      </c>
      <c r="N76" s="46">
        <f t="shared" si="14"/>
        <v>67925</v>
      </c>
      <c r="O76" s="47">
        <f t="shared" si="15"/>
        <v>3.3533274091627172</v>
      </c>
      <c r="P76" s="9"/>
    </row>
    <row r="77" spans="1:16" ht="15.75">
      <c r="A77" s="29" t="s">
        <v>47</v>
      </c>
      <c r="B77" s="30"/>
      <c r="C77" s="31"/>
      <c r="D77" s="32">
        <f t="shared" ref="D77:M77" si="16">SUM(D78:D83)</f>
        <v>13500149</v>
      </c>
      <c r="E77" s="32">
        <f t="shared" si="16"/>
        <v>38526</v>
      </c>
      <c r="F77" s="32">
        <f t="shared" si="16"/>
        <v>181484</v>
      </c>
      <c r="G77" s="32">
        <f t="shared" si="16"/>
        <v>0</v>
      </c>
      <c r="H77" s="32">
        <f t="shared" si="16"/>
        <v>0</v>
      </c>
      <c r="I77" s="32">
        <f t="shared" si="16"/>
        <v>4272395</v>
      </c>
      <c r="J77" s="32">
        <f t="shared" si="16"/>
        <v>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 t="shared" ref="N77:N84" si="17">SUM(D77:M77)</f>
        <v>17992554</v>
      </c>
      <c r="O77" s="45">
        <f t="shared" si="15"/>
        <v>888.25799763033172</v>
      </c>
      <c r="P77" s="9"/>
    </row>
    <row r="78" spans="1:16">
      <c r="A78" s="12"/>
      <c r="B78" s="25">
        <v>381</v>
      </c>
      <c r="C78" s="20" t="s">
        <v>80</v>
      </c>
      <c r="D78" s="46">
        <v>3290</v>
      </c>
      <c r="E78" s="46">
        <v>38526</v>
      </c>
      <c r="F78" s="46">
        <v>181484</v>
      </c>
      <c r="G78" s="46">
        <v>0</v>
      </c>
      <c r="H78" s="46">
        <v>0</v>
      </c>
      <c r="I78" s="46">
        <v>2595977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2819277</v>
      </c>
      <c r="O78" s="47">
        <f t="shared" si="15"/>
        <v>139.18231635071089</v>
      </c>
      <c r="P78" s="9"/>
    </row>
    <row r="79" spans="1:16">
      <c r="A79" s="12"/>
      <c r="B79" s="25">
        <v>382</v>
      </c>
      <c r="C79" s="20" t="s">
        <v>113</v>
      </c>
      <c r="D79" s="46">
        <v>450536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450536</v>
      </c>
      <c r="O79" s="47">
        <f t="shared" si="15"/>
        <v>22.242101105845183</v>
      </c>
      <c r="P79" s="9"/>
    </row>
    <row r="80" spans="1:16">
      <c r="A80" s="12"/>
      <c r="B80" s="25">
        <v>383</v>
      </c>
      <c r="C80" s="20" t="s">
        <v>147</v>
      </c>
      <c r="D80" s="46">
        <v>103784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103784</v>
      </c>
      <c r="O80" s="47">
        <f t="shared" si="15"/>
        <v>5.123617693522907</v>
      </c>
      <c r="P80" s="9"/>
    </row>
    <row r="81" spans="1:119">
      <c r="A81" s="12"/>
      <c r="B81" s="25">
        <v>384</v>
      </c>
      <c r="C81" s="20" t="s">
        <v>114</v>
      </c>
      <c r="D81" s="46">
        <v>8471929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8471929</v>
      </c>
      <c r="O81" s="47">
        <f t="shared" si="15"/>
        <v>418.24294036334913</v>
      </c>
      <c r="P81" s="9"/>
    </row>
    <row r="82" spans="1:119">
      <c r="A82" s="12"/>
      <c r="B82" s="25">
        <v>385</v>
      </c>
      <c r="C82" s="20" t="s">
        <v>148</v>
      </c>
      <c r="D82" s="46">
        <v>4470610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4470610</v>
      </c>
      <c r="O82" s="47">
        <f t="shared" si="15"/>
        <v>220.70546998420221</v>
      </c>
      <c r="P82" s="9"/>
    </row>
    <row r="83" spans="1:119" ht="15.75" thickBot="1">
      <c r="A83" s="12"/>
      <c r="B83" s="25">
        <v>389.7</v>
      </c>
      <c r="C83" s="20" t="s">
        <v>149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1676418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1676418</v>
      </c>
      <c r="O83" s="47">
        <f t="shared" si="15"/>
        <v>82.761552132701425</v>
      </c>
      <c r="P83" s="9"/>
    </row>
    <row r="84" spans="1:119" ht="16.5" thickBot="1">
      <c r="A84" s="14" t="s">
        <v>65</v>
      </c>
      <c r="B84" s="23"/>
      <c r="C84" s="22"/>
      <c r="D84" s="15">
        <f t="shared" ref="D84:M84" si="18">SUM(D5,D16,D25,D41,D59,D66,D77)</f>
        <v>28470875</v>
      </c>
      <c r="E84" s="15">
        <f t="shared" si="18"/>
        <v>611670</v>
      </c>
      <c r="F84" s="15">
        <f t="shared" si="18"/>
        <v>181484</v>
      </c>
      <c r="G84" s="15">
        <f t="shared" si="18"/>
        <v>0</v>
      </c>
      <c r="H84" s="15">
        <f t="shared" si="18"/>
        <v>0</v>
      </c>
      <c r="I84" s="15">
        <f t="shared" si="18"/>
        <v>18192449</v>
      </c>
      <c r="J84" s="15">
        <f t="shared" si="18"/>
        <v>0</v>
      </c>
      <c r="K84" s="15">
        <f t="shared" si="18"/>
        <v>11447987</v>
      </c>
      <c r="L84" s="15">
        <f t="shared" si="18"/>
        <v>0</v>
      </c>
      <c r="M84" s="15">
        <f t="shared" si="18"/>
        <v>1718433</v>
      </c>
      <c r="N84" s="15">
        <f t="shared" si="17"/>
        <v>60622898</v>
      </c>
      <c r="O84" s="38">
        <f t="shared" si="15"/>
        <v>2992.8365916271723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8" t="s">
        <v>150</v>
      </c>
      <c r="M86" s="48"/>
      <c r="N86" s="48"/>
      <c r="O86" s="43">
        <v>20256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customHeight="1" thickBot="1">
      <c r="A88" s="52" t="s">
        <v>107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9262165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361076</v>
      </c>
      <c r="L5" s="27">
        <f t="shared" si="0"/>
        <v>0</v>
      </c>
      <c r="M5" s="27">
        <f t="shared" si="0"/>
        <v>803818</v>
      </c>
      <c r="N5" s="28">
        <f>SUM(D5:M5)</f>
        <v>10427059</v>
      </c>
      <c r="O5" s="33">
        <f t="shared" ref="O5:O36" si="1">(N5/O$83)</f>
        <v>516.34440923046452</v>
      </c>
      <c r="P5" s="6"/>
    </row>
    <row r="6" spans="1:133">
      <c r="A6" s="12"/>
      <c r="B6" s="25">
        <v>311</v>
      </c>
      <c r="C6" s="20" t="s">
        <v>3</v>
      </c>
      <c r="D6" s="46">
        <v>4295068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803818</v>
      </c>
      <c r="N6" s="46">
        <f>SUM(D6:M6)</f>
        <v>5098886</v>
      </c>
      <c r="O6" s="47">
        <f t="shared" si="1"/>
        <v>252.49509755372884</v>
      </c>
      <c r="P6" s="9"/>
    </row>
    <row r="7" spans="1:133">
      <c r="A7" s="12"/>
      <c r="B7" s="25">
        <v>312.41000000000003</v>
      </c>
      <c r="C7" s="20" t="s">
        <v>92</v>
      </c>
      <c r="D7" s="46">
        <v>668858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668858</v>
      </c>
      <c r="O7" s="47">
        <f t="shared" si="1"/>
        <v>33.121620283252454</v>
      </c>
      <c r="P7" s="9"/>
    </row>
    <row r="8" spans="1:133">
      <c r="A8" s="12"/>
      <c r="B8" s="25">
        <v>312.51</v>
      </c>
      <c r="C8" s="20" t="s">
        <v>93</v>
      </c>
      <c r="D8" s="46">
        <v>193034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193034</v>
      </c>
      <c r="L8" s="46">
        <v>0</v>
      </c>
      <c r="M8" s="46">
        <v>0</v>
      </c>
      <c r="N8" s="46">
        <f>SUM(D8:M8)</f>
        <v>386068</v>
      </c>
      <c r="O8" s="47">
        <f t="shared" si="1"/>
        <v>19.117955828463899</v>
      </c>
      <c r="P8" s="9"/>
    </row>
    <row r="9" spans="1:133">
      <c r="A9" s="12"/>
      <c r="B9" s="25">
        <v>312.52</v>
      </c>
      <c r="C9" s="20" t="s">
        <v>94</v>
      </c>
      <c r="D9" s="46">
        <v>168042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168042</v>
      </c>
      <c r="L9" s="46">
        <v>0</v>
      </c>
      <c r="M9" s="46">
        <v>0</v>
      </c>
      <c r="N9" s="46">
        <f>SUM(D9:M9)</f>
        <v>336084</v>
      </c>
      <c r="O9" s="47">
        <f t="shared" si="1"/>
        <v>16.642765177775576</v>
      </c>
      <c r="P9" s="9"/>
    </row>
    <row r="10" spans="1:133">
      <c r="A10" s="12"/>
      <c r="B10" s="25">
        <v>314.10000000000002</v>
      </c>
      <c r="C10" s="20" t="s">
        <v>12</v>
      </c>
      <c r="D10" s="46">
        <v>1813348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1813348</v>
      </c>
      <c r="O10" s="47">
        <f t="shared" si="1"/>
        <v>89.796375160938894</v>
      </c>
      <c r="P10" s="9"/>
    </row>
    <row r="11" spans="1:133">
      <c r="A11" s="12"/>
      <c r="B11" s="25">
        <v>314.3</v>
      </c>
      <c r="C11" s="20" t="s">
        <v>13</v>
      </c>
      <c r="D11" s="46">
        <v>236288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236288</v>
      </c>
      <c r="O11" s="47">
        <f t="shared" si="1"/>
        <v>11.700901257799346</v>
      </c>
      <c r="P11" s="9"/>
    </row>
    <row r="12" spans="1:133">
      <c r="A12" s="12"/>
      <c r="B12" s="25">
        <v>314.39999999999998</v>
      </c>
      <c r="C12" s="20" t="s">
        <v>14</v>
      </c>
      <c r="D12" s="46">
        <v>161792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161792</v>
      </c>
      <c r="O12" s="47">
        <f t="shared" si="1"/>
        <v>8.011884718233139</v>
      </c>
      <c r="P12" s="9"/>
    </row>
    <row r="13" spans="1:133">
      <c r="A13" s="12"/>
      <c r="B13" s="25">
        <v>314.8</v>
      </c>
      <c r="C13" s="20" t="s">
        <v>109</v>
      </c>
      <c r="D13" s="46">
        <v>11805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11805</v>
      </c>
      <c r="O13" s="47">
        <f t="shared" si="1"/>
        <v>0.58457957809250272</v>
      </c>
      <c r="P13" s="9"/>
    </row>
    <row r="14" spans="1:133">
      <c r="A14" s="12"/>
      <c r="B14" s="25">
        <v>315</v>
      </c>
      <c r="C14" s="20" t="s">
        <v>15</v>
      </c>
      <c r="D14" s="46">
        <v>1516078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1516078</v>
      </c>
      <c r="O14" s="47">
        <f t="shared" si="1"/>
        <v>75.075666039417655</v>
      </c>
      <c r="P14" s="9"/>
    </row>
    <row r="15" spans="1:133">
      <c r="A15" s="12"/>
      <c r="B15" s="25">
        <v>316</v>
      </c>
      <c r="C15" s="20" t="s">
        <v>16</v>
      </c>
      <c r="D15" s="46">
        <v>197852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197852</v>
      </c>
      <c r="O15" s="47">
        <f t="shared" si="1"/>
        <v>9.7975636327622073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SUM(D17:D24)</f>
        <v>2142995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35179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2178174</v>
      </c>
      <c r="O16" s="45">
        <f t="shared" si="1"/>
        <v>107.86243438645143</v>
      </c>
      <c r="P16" s="10"/>
    </row>
    <row r="17" spans="1:16">
      <c r="A17" s="12"/>
      <c r="B17" s="25">
        <v>322</v>
      </c>
      <c r="C17" s="20" t="s">
        <v>0</v>
      </c>
      <c r="D17" s="46">
        <v>198814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198814</v>
      </c>
      <c r="O17" s="47">
        <f t="shared" si="1"/>
        <v>9.8452015450133707</v>
      </c>
      <c r="P17" s="9"/>
    </row>
    <row r="18" spans="1:16">
      <c r="A18" s="12"/>
      <c r="B18" s="25">
        <v>323.10000000000002</v>
      </c>
      <c r="C18" s="20" t="s">
        <v>18</v>
      </c>
      <c r="D18" s="46">
        <v>1710393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1710393</v>
      </c>
      <c r="O18" s="47">
        <f t="shared" si="1"/>
        <v>84.69807863721897</v>
      </c>
      <c r="P18" s="9"/>
    </row>
    <row r="19" spans="1:16">
      <c r="A19" s="12"/>
      <c r="B19" s="25">
        <v>323.39999999999998</v>
      </c>
      <c r="C19" s="20" t="s">
        <v>19</v>
      </c>
      <c r="D19" s="46">
        <v>158338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158338</v>
      </c>
      <c r="O19" s="47">
        <f t="shared" si="1"/>
        <v>7.8408438149945532</v>
      </c>
      <c r="P19" s="9"/>
    </row>
    <row r="20" spans="1:16">
      <c r="A20" s="12"/>
      <c r="B20" s="25">
        <v>323.7</v>
      </c>
      <c r="C20" s="20" t="s">
        <v>20</v>
      </c>
      <c r="D20" s="46">
        <v>7843</v>
      </c>
      <c r="E20" s="46">
        <v>0</v>
      </c>
      <c r="F20" s="46">
        <v>0</v>
      </c>
      <c r="G20" s="46">
        <v>0</v>
      </c>
      <c r="H20" s="46">
        <v>0</v>
      </c>
      <c r="I20" s="46">
        <v>4889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12732</v>
      </c>
      <c r="O20" s="47">
        <f t="shared" si="1"/>
        <v>0.63048430226800045</v>
      </c>
      <c r="P20" s="9"/>
    </row>
    <row r="21" spans="1:16">
      <c r="A21" s="12"/>
      <c r="B21" s="25">
        <v>324.20999999999998</v>
      </c>
      <c r="C21" s="20" t="s">
        <v>95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15371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15371</v>
      </c>
      <c r="O21" s="47">
        <f t="shared" si="1"/>
        <v>0.76116668317321978</v>
      </c>
      <c r="P21" s="9"/>
    </row>
    <row r="22" spans="1:16">
      <c r="A22" s="12"/>
      <c r="B22" s="25">
        <v>324.22000000000003</v>
      </c>
      <c r="C22" s="20" t="s">
        <v>96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14919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14919</v>
      </c>
      <c r="O22" s="47">
        <f t="shared" si="1"/>
        <v>0.73878379716747544</v>
      </c>
      <c r="P22" s="9"/>
    </row>
    <row r="23" spans="1:16">
      <c r="A23" s="12"/>
      <c r="B23" s="25">
        <v>325.10000000000002</v>
      </c>
      <c r="C23" s="20" t="s">
        <v>21</v>
      </c>
      <c r="D23" s="46">
        <v>12200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12200</v>
      </c>
      <c r="O23" s="47">
        <f t="shared" si="1"/>
        <v>0.60413984351787664</v>
      </c>
      <c r="P23" s="9"/>
    </row>
    <row r="24" spans="1:16">
      <c r="A24" s="12"/>
      <c r="B24" s="25">
        <v>329</v>
      </c>
      <c r="C24" s="20" t="s">
        <v>22</v>
      </c>
      <c r="D24" s="46">
        <v>55407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5">SUM(D24:M24)</f>
        <v>55407</v>
      </c>
      <c r="O24" s="47">
        <f t="shared" si="1"/>
        <v>2.7437357630979498</v>
      </c>
      <c r="P24" s="9"/>
    </row>
    <row r="25" spans="1:16" ht="15.75">
      <c r="A25" s="29" t="s">
        <v>24</v>
      </c>
      <c r="B25" s="30"/>
      <c r="C25" s="31"/>
      <c r="D25" s="32">
        <f t="shared" ref="D25:M25" si="6">SUM(D26:D40)</f>
        <v>2519867</v>
      </c>
      <c r="E25" s="32">
        <f t="shared" si="6"/>
        <v>131732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304107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640093</v>
      </c>
      <c r="N25" s="44">
        <f t="shared" si="5"/>
        <v>3595799</v>
      </c>
      <c r="O25" s="45">
        <f t="shared" si="1"/>
        <v>178.06274140833912</v>
      </c>
      <c r="P25" s="10"/>
    </row>
    <row r="26" spans="1:16">
      <c r="A26" s="12"/>
      <c r="B26" s="25">
        <v>331.2</v>
      </c>
      <c r="C26" s="20" t="s">
        <v>23</v>
      </c>
      <c r="D26" s="46">
        <v>22467</v>
      </c>
      <c r="E26" s="46">
        <v>20123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42590</v>
      </c>
      <c r="O26" s="47">
        <f t="shared" si="1"/>
        <v>2.1090422897890462</v>
      </c>
      <c r="P26" s="9"/>
    </row>
    <row r="27" spans="1:16">
      <c r="A27" s="12"/>
      <c r="B27" s="25">
        <v>331.39</v>
      </c>
      <c r="C27" s="20" t="s">
        <v>97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57390</v>
      </c>
      <c r="N27" s="46">
        <f t="shared" si="5"/>
        <v>57390</v>
      </c>
      <c r="O27" s="47">
        <f t="shared" si="1"/>
        <v>2.8419332474992571</v>
      </c>
      <c r="P27" s="9"/>
    </row>
    <row r="28" spans="1:16">
      <c r="A28" s="12"/>
      <c r="B28" s="25">
        <v>331.49</v>
      </c>
      <c r="C28" s="20" t="s">
        <v>118</v>
      </c>
      <c r="D28" s="46">
        <v>16369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16369</v>
      </c>
      <c r="O28" s="47">
        <f t="shared" si="1"/>
        <v>0.81058730315935423</v>
      </c>
      <c r="P28" s="9"/>
    </row>
    <row r="29" spans="1:16">
      <c r="A29" s="12"/>
      <c r="B29" s="25">
        <v>331.5</v>
      </c>
      <c r="C29" s="20" t="s">
        <v>25</v>
      </c>
      <c r="D29" s="46">
        <v>14753</v>
      </c>
      <c r="E29" s="46">
        <v>111609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126362</v>
      </c>
      <c r="O29" s="47">
        <f t="shared" si="1"/>
        <v>6.2574031890660589</v>
      </c>
      <c r="P29" s="9"/>
    </row>
    <row r="30" spans="1:16">
      <c r="A30" s="12"/>
      <c r="B30" s="25">
        <v>333</v>
      </c>
      <c r="C30" s="20" t="s">
        <v>110</v>
      </c>
      <c r="D30" s="46">
        <v>14614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14614</v>
      </c>
      <c r="O30" s="47">
        <f t="shared" si="1"/>
        <v>0.72368030107952852</v>
      </c>
      <c r="P30" s="9"/>
    </row>
    <row r="31" spans="1:16">
      <c r="A31" s="12"/>
      <c r="B31" s="25">
        <v>334.35</v>
      </c>
      <c r="C31" s="20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304107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304107</v>
      </c>
      <c r="O31" s="47">
        <f t="shared" si="1"/>
        <v>15.059275032187779</v>
      </c>
      <c r="P31" s="9"/>
    </row>
    <row r="32" spans="1:16">
      <c r="A32" s="12"/>
      <c r="B32" s="25">
        <v>334.39</v>
      </c>
      <c r="C32" s="20" t="s">
        <v>30</v>
      </c>
      <c r="D32" s="46">
        <v>15311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15311</v>
      </c>
      <c r="O32" s="47">
        <f t="shared" si="1"/>
        <v>0.75819550361493515</v>
      </c>
      <c r="P32" s="9"/>
    </row>
    <row r="33" spans="1:16">
      <c r="A33" s="12"/>
      <c r="B33" s="25">
        <v>334.5</v>
      </c>
      <c r="C33" s="20" t="s">
        <v>31</v>
      </c>
      <c r="D33" s="46">
        <v>512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512</v>
      </c>
      <c r="O33" s="47">
        <f t="shared" si="1"/>
        <v>2.5354065564028919E-2</v>
      </c>
      <c r="P33" s="9"/>
    </row>
    <row r="34" spans="1:16">
      <c r="A34" s="12"/>
      <c r="B34" s="25">
        <v>335.12</v>
      </c>
      <c r="C34" s="20" t="s">
        <v>33</v>
      </c>
      <c r="D34" s="46">
        <v>711450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711450</v>
      </c>
      <c r="O34" s="47">
        <f t="shared" si="1"/>
        <v>35.230761612360105</v>
      </c>
      <c r="P34" s="9"/>
    </row>
    <row r="35" spans="1:16">
      <c r="A35" s="12"/>
      <c r="B35" s="25">
        <v>335.14</v>
      </c>
      <c r="C35" s="20" t="s">
        <v>34</v>
      </c>
      <c r="D35" s="46">
        <v>11402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11402</v>
      </c>
      <c r="O35" s="47">
        <f t="shared" si="1"/>
        <v>0.56462315539269092</v>
      </c>
      <c r="P35" s="9"/>
    </row>
    <row r="36" spans="1:16">
      <c r="A36" s="12"/>
      <c r="B36" s="25">
        <v>335.15</v>
      </c>
      <c r="C36" s="20" t="s">
        <v>35</v>
      </c>
      <c r="D36" s="46">
        <v>27249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27249</v>
      </c>
      <c r="O36" s="47">
        <f t="shared" si="1"/>
        <v>1.3493611963949688</v>
      </c>
      <c r="P36" s="9"/>
    </row>
    <row r="37" spans="1:16">
      <c r="A37" s="12"/>
      <c r="B37" s="25">
        <v>335.18</v>
      </c>
      <c r="C37" s="20" t="s">
        <v>36</v>
      </c>
      <c r="D37" s="46">
        <v>1529412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1529412</v>
      </c>
      <c r="O37" s="47">
        <f t="shared" ref="O37:O68" si="8">(N37/O$83)</f>
        <v>75.735961176587111</v>
      </c>
      <c r="P37" s="9"/>
    </row>
    <row r="38" spans="1:16">
      <c r="A38" s="12"/>
      <c r="B38" s="25">
        <v>335.21</v>
      </c>
      <c r="C38" s="20" t="s">
        <v>37</v>
      </c>
      <c r="D38" s="46">
        <v>5270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5270</v>
      </c>
      <c r="O38" s="47">
        <f t="shared" si="8"/>
        <v>0.26096860453600079</v>
      </c>
      <c r="P38" s="9"/>
    </row>
    <row r="39" spans="1:16">
      <c r="A39" s="12"/>
      <c r="B39" s="25">
        <v>337.7</v>
      </c>
      <c r="C39" s="20" t="s">
        <v>39</v>
      </c>
      <c r="D39" s="46">
        <v>106017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106017</v>
      </c>
      <c r="O39" s="47">
        <f t="shared" si="8"/>
        <v>5.249925720511043</v>
      </c>
      <c r="P39" s="9"/>
    </row>
    <row r="40" spans="1:16">
      <c r="A40" s="12"/>
      <c r="B40" s="25">
        <v>338</v>
      </c>
      <c r="C40" s="20" t="s">
        <v>40</v>
      </c>
      <c r="D40" s="46">
        <v>45041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582703</v>
      </c>
      <c r="N40" s="46">
        <f>SUM(D40:M40)</f>
        <v>627744</v>
      </c>
      <c r="O40" s="47">
        <f t="shared" si="8"/>
        <v>31.085669010597208</v>
      </c>
      <c r="P40" s="9"/>
    </row>
    <row r="41" spans="1:16" ht="15.75">
      <c r="A41" s="29" t="s">
        <v>45</v>
      </c>
      <c r="B41" s="30"/>
      <c r="C41" s="31"/>
      <c r="D41" s="32">
        <f t="shared" ref="D41:M41" si="9">SUM(D42:D57)</f>
        <v>969561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13565523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14535084</v>
      </c>
      <c r="O41" s="45">
        <f t="shared" si="8"/>
        <v>719.77240764583541</v>
      </c>
      <c r="P41" s="10"/>
    </row>
    <row r="42" spans="1:16">
      <c r="A42" s="12"/>
      <c r="B42" s="25">
        <v>341.3</v>
      </c>
      <c r="C42" s="20" t="s">
        <v>49</v>
      </c>
      <c r="D42" s="46">
        <v>6505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7" si="10">SUM(D42:M42)</f>
        <v>6505</v>
      </c>
      <c r="O42" s="47">
        <f t="shared" si="8"/>
        <v>0.32212538377735961</v>
      </c>
      <c r="P42" s="9"/>
    </row>
    <row r="43" spans="1:16">
      <c r="A43" s="12"/>
      <c r="B43" s="25">
        <v>341.9</v>
      </c>
      <c r="C43" s="20" t="s">
        <v>50</v>
      </c>
      <c r="D43" s="46">
        <v>9626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9626</v>
      </c>
      <c r="O43" s="47">
        <f t="shared" si="8"/>
        <v>0.4766762404674656</v>
      </c>
      <c r="P43" s="9"/>
    </row>
    <row r="44" spans="1:16">
      <c r="A44" s="12"/>
      <c r="B44" s="25">
        <v>342.1</v>
      </c>
      <c r="C44" s="20" t="s">
        <v>51</v>
      </c>
      <c r="D44" s="46">
        <v>11006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11006</v>
      </c>
      <c r="O44" s="47">
        <f t="shared" si="8"/>
        <v>0.54501337030801233</v>
      </c>
      <c r="P44" s="9"/>
    </row>
    <row r="45" spans="1:16">
      <c r="A45" s="12"/>
      <c r="B45" s="25">
        <v>342.2</v>
      </c>
      <c r="C45" s="20" t="s">
        <v>52</v>
      </c>
      <c r="D45" s="46">
        <v>23532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23532</v>
      </c>
      <c r="O45" s="47">
        <f t="shared" si="8"/>
        <v>1.1652966227592354</v>
      </c>
      <c r="P45" s="9"/>
    </row>
    <row r="46" spans="1:16">
      <c r="A46" s="12"/>
      <c r="B46" s="25">
        <v>343.3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3073567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3073567</v>
      </c>
      <c r="O46" s="47">
        <f t="shared" si="8"/>
        <v>152.20199069030406</v>
      </c>
      <c r="P46" s="9"/>
    </row>
    <row r="47" spans="1:16">
      <c r="A47" s="12"/>
      <c r="B47" s="25">
        <v>343.4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3308670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3308670</v>
      </c>
      <c r="O47" s="47">
        <f t="shared" si="8"/>
        <v>163.84421115182727</v>
      </c>
      <c r="P47" s="9"/>
    </row>
    <row r="48" spans="1:16">
      <c r="A48" s="12"/>
      <c r="B48" s="25">
        <v>343.5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4854842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4854842</v>
      </c>
      <c r="O48" s="47">
        <f t="shared" si="8"/>
        <v>240.41012181836189</v>
      </c>
      <c r="P48" s="9"/>
    </row>
    <row r="49" spans="1:16">
      <c r="A49" s="12"/>
      <c r="B49" s="25">
        <v>343.7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577706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577706</v>
      </c>
      <c r="O49" s="47">
        <f t="shared" si="8"/>
        <v>28.607804298306426</v>
      </c>
      <c r="P49" s="9"/>
    </row>
    <row r="50" spans="1:16">
      <c r="A50" s="12"/>
      <c r="B50" s="25">
        <v>343.8</v>
      </c>
      <c r="C50" s="20" t="s">
        <v>58</v>
      </c>
      <c r="D50" s="46">
        <v>417047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417047</v>
      </c>
      <c r="O50" s="47">
        <f t="shared" si="8"/>
        <v>20.652025354065564</v>
      </c>
      <c r="P50" s="9"/>
    </row>
    <row r="51" spans="1:16">
      <c r="A51" s="12"/>
      <c r="B51" s="25">
        <v>343.9</v>
      </c>
      <c r="C51" s="20" t="s">
        <v>112</v>
      </c>
      <c r="D51" s="46">
        <v>4670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4670</v>
      </c>
      <c r="O51" s="47">
        <f t="shared" si="8"/>
        <v>0.2312568089531544</v>
      </c>
      <c r="P51" s="9"/>
    </row>
    <row r="52" spans="1:16">
      <c r="A52" s="12"/>
      <c r="B52" s="25">
        <v>344.9</v>
      </c>
      <c r="C52" s="20" t="s">
        <v>59</v>
      </c>
      <c r="D52" s="46">
        <v>118067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118067</v>
      </c>
      <c r="O52" s="47">
        <f t="shared" si="8"/>
        <v>5.8466376151332078</v>
      </c>
      <c r="P52" s="9"/>
    </row>
    <row r="53" spans="1:16">
      <c r="A53" s="12"/>
      <c r="B53" s="25">
        <v>347.1</v>
      </c>
      <c r="C53" s="20" t="s">
        <v>60</v>
      </c>
      <c r="D53" s="46">
        <v>8090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8090</v>
      </c>
      <c r="O53" s="47">
        <f t="shared" si="8"/>
        <v>0.40061404377537885</v>
      </c>
      <c r="P53" s="9"/>
    </row>
    <row r="54" spans="1:16">
      <c r="A54" s="12"/>
      <c r="B54" s="25">
        <v>347.2</v>
      </c>
      <c r="C54" s="20" t="s">
        <v>61</v>
      </c>
      <c r="D54" s="46">
        <v>262031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262031</v>
      </c>
      <c r="O54" s="47">
        <f t="shared" si="8"/>
        <v>12.975685847281371</v>
      </c>
      <c r="P54" s="9"/>
    </row>
    <row r="55" spans="1:16">
      <c r="A55" s="12"/>
      <c r="B55" s="25">
        <v>347.3</v>
      </c>
      <c r="C55" s="20" t="s">
        <v>62</v>
      </c>
      <c r="D55" s="46">
        <v>61561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61561</v>
      </c>
      <c r="O55" s="47">
        <f t="shared" si="8"/>
        <v>3.0484797464593445</v>
      </c>
      <c r="P55" s="9"/>
    </row>
    <row r="56" spans="1:16">
      <c r="A56" s="12"/>
      <c r="B56" s="25">
        <v>347.4</v>
      </c>
      <c r="C56" s="20" t="s">
        <v>63</v>
      </c>
      <c r="D56" s="46">
        <v>7435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7435</v>
      </c>
      <c r="O56" s="47">
        <f t="shared" si="8"/>
        <v>0.3681786669307715</v>
      </c>
      <c r="P56" s="9"/>
    </row>
    <row r="57" spans="1:16">
      <c r="A57" s="12"/>
      <c r="B57" s="25">
        <v>347.5</v>
      </c>
      <c r="C57" s="20" t="s">
        <v>64</v>
      </c>
      <c r="D57" s="46">
        <v>39991</v>
      </c>
      <c r="E57" s="46">
        <v>0</v>
      </c>
      <c r="F57" s="46">
        <v>0</v>
      </c>
      <c r="G57" s="46">
        <v>0</v>
      </c>
      <c r="H57" s="46">
        <v>0</v>
      </c>
      <c r="I57" s="46">
        <v>1750738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1790729</v>
      </c>
      <c r="O57" s="47">
        <f t="shared" si="8"/>
        <v>88.676289987124889</v>
      </c>
      <c r="P57" s="9"/>
    </row>
    <row r="58" spans="1:16" ht="15.75">
      <c r="A58" s="29" t="s">
        <v>46</v>
      </c>
      <c r="B58" s="30"/>
      <c r="C58" s="31"/>
      <c r="D58" s="32">
        <f t="shared" ref="D58:M58" si="11">SUM(D59:D64)</f>
        <v>104199</v>
      </c>
      <c r="E58" s="32">
        <f t="shared" si="11"/>
        <v>38737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>SUM(D58:M58)</f>
        <v>142936</v>
      </c>
      <c r="O58" s="45">
        <f t="shared" si="8"/>
        <v>7.0781420223828864</v>
      </c>
      <c r="P58" s="10"/>
    </row>
    <row r="59" spans="1:16">
      <c r="A59" s="13"/>
      <c r="B59" s="39">
        <v>351.5</v>
      </c>
      <c r="C59" s="21" t="s">
        <v>99</v>
      </c>
      <c r="D59" s="46">
        <v>72596</v>
      </c>
      <c r="E59" s="46">
        <v>7267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4" si="12">SUM(D59:M59)</f>
        <v>79863</v>
      </c>
      <c r="O59" s="47">
        <f t="shared" si="8"/>
        <v>3.9547885510547687</v>
      </c>
      <c r="P59" s="9"/>
    </row>
    <row r="60" spans="1:16">
      <c r="A60" s="13"/>
      <c r="B60" s="39">
        <v>352</v>
      </c>
      <c r="C60" s="21" t="s">
        <v>68</v>
      </c>
      <c r="D60" s="46">
        <v>12383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12383</v>
      </c>
      <c r="O60" s="47">
        <f t="shared" si="8"/>
        <v>0.61320194117064475</v>
      </c>
      <c r="P60" s="9"/>
    </row>
    <row r="61" spans="1:16">
      <c r="A61" s="13"/>
      <c r="B61" s="39">
        <v>354</v>
      </c>
      <c r="C61" s="21" t="s">
        <v>69</v>
      </c>
      <c r="D61" s="46">
        <v>19220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19220</v>
      </c>
      <c r="O61" s="47">
        <f t="shared" si="8"/>
        <v>0.95176785183717938</v>
      </c>
      <c r="P61" s="9"/>
    </row>
    <row r="62" spans="1:16">
      <c r="A62" s="13"/>
      <c r="B62" s="39">
        <v>356</v>
      </c>
      <c r="C62" s="21" t="s">
        <v>100</v>
      </c>
      <c r="D62" s="46">
        <v>0</v>
      </c>
      <c r="E62" s="46">
        <v>100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100</v>
      </c>
      <c r="O62" s="47">
        <f t="shared" si="8"/>
        <v>4.9519659304743981E-3</v>
      </c>
      <c r="P62" s="9"/>
    </row>
    <row r="63" spans="1:16">
      <c r="A63" s="13"/>
      <c r="B63" s="39">
        <v>358.2</v>
      </c>
      <c r="C63" s="21" t="s">
        <v>101</v>
      </c>
      <c r="D63" s="46">
        <v>0</v>
      </c>
      <c r="E63" s="46">
        <v>30704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30704</v>
      </c>
      <c r="O63" s="47">
        <f t="shared" si="8"/>
        <v>1.5204516192928592</v>
      </c>
      <c r="P63" s="9"/>
    </row>
    <row r="64" spans="1:16">
      <c r="A64" s="13"/>
      <c r="B64" s="39">
        <v>359</v>
      </c>
      <c r="C64" s="21" t="s">
        <v>70</v>
      </c>
      <c r="D64" s="46">
        <v>0</v>
      </c>
      <c r="E64" s="46">
        <v>666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666</v>
      </c>
      <c r="O64" s="47">
        <f t="shared" si="8"/>
        <v>3.2980093096959491E-2</v>
      </c>
      <c r="P64" s="9"/>
    </row>
    <row r="65" spans="1:16" ht="15.75">
      <c r="A65" s="29" t="s">
        <v>4</v>
      </c>
      <c r="B65" s="30"/>
      <c r="C65" s="31"/>
      <c r="D65" s="32">
        <f t="shared" ref="D65:M65" si="13">SUM(D66:D76)</f>
        <v>488939</v>
      </c>
      <c r="E65" s="32">
        <f t="shared" si="13"/>
        <v>16629</v>
      </c>
      <c r="F65" s="32">
        <f t="shared" si="13"/>
        <v>0</v>
      </c>
      <c r="G65" s="32">
        <f t="shared" si="13"/>
        <v>0</v>
      </c>
      <c r="H65" s="32">
        <f t="shared" si="13"/>
        <v>0</v>
      </c>
      <c r="I65" s="32">
        <f t="shared" si="13"/>
        <v>195096</v>
      </c>
      <c r="J65" s="32">
        <f t="shared" si="13"/>
        <v>0</v>
      </c>
      <c r="K65" s="32">
        <f t="shared" si="13"/>
        <v>13241080</v>
      </c>
      <c r="L65" s="32">
        <f t="shared" si="13"/>
        <v>0</v>
      </c>
      <c r="M65" s="32">
        <f t="shared" si="13"/>
        <v>32407</v>
      </c>
      <c r="N65" s="32">
        <f>SUM(D65:M65)</f>
        <v>13974151</v>
      </c>
      <c r="O65" s="45">
        <f t="shared" si="8"/>
        <v>691.99519659304747</v>
      </c>
      <c r="P65" s="10"/>
    </row>
    <row r="66" spans="1:16">
      <c r="A66" s="12"/>
      <c r="B66" s="25">
        <v>361.1</v>
      </c>
      <c r="C66" s="20" t="s">
        <v>71</v>
      </c>
      <c r="D66" s="46">
        <v>88539</v>
      </c>
      <c r="E66" s="46">
        <v>11646</v>
      </c>
      <c r="F66" s="46">
        <v>0</v>
      </c>
      <c r="G66" s="46">
        <v>0</v>
      </c>
      <c r="H66" s="46">
        <v>0</v>
      </c>
      <c r="I66" s="46">
        <v>53755</v>
      </c>
      <c r="J66" s="46">
        <v>0</v>
      </c>
      <c r="K66" s="46">
        <v>821888</v>
      </c>
      <c r="L66" s="46">
        <v>0</v>
      </c>
      <c r="M66" s="46">
        <v>23237</v>
      </c>
      <c r="N66" s="46">
        <f>SUM(D66:M66)</f>
        <v>999065</v>
      </c>
      <c r="O66" s="47">
        <f t="shared" si="8"/>
        <v>49.473358423294044</v>
      </c>
      <c r="P66" s="9"/>
    </row>
    <row r="67" spans="1:16">
      <c r="A67" s="12"/>
      <c r="B67" s="25">
        <v>361.2</v>
      </c>
      <c r="C67" s="20" t="s">
        <v>72</v>
      </c>
      <c r="D67" s="46">
        <v>7377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747103</v>
      </c>
      <c r="L67" s="46">
        <v>0</v>
      </c>
      <c r="M67" s="46">
        <v>0</v>
      </c>
      <c r="N67" s="46">
        <f t="shared" ref="N67:N76" si="14">SUM(D67:M67)</f>
        <v>754480</v>
      </c>
      <c r="O67" s="47">
        <f t="shared" si="8"/>
        <v>37.361592552243238</v>
      </c>
      <c r="P67" s="9"/>
    </row>
    <row r="68" spans="1:16">
      <c r="A68" s="12"/>
      <c r="B68" s="25">
        <v>361.3</v>
      </c>
      <c r="C68" s="20" t="s">
        <v>102</v>
      </c>
      <c r="D68" s="46">
        <v>16904</v>
      </c>
      <c r="E68" s="46">
        <v>4938</v>
      </c>
      <c r="F68" s="46">
        <v>0</v>
      </c>
      <c r="G68" s="46">
        <v>0</v>
      </c>
      <c r="H68" s="46">
        <v>0</v>
      </c>
      <c r="I68" s="46">
        <v>16904</v>
      </c>
      <c r="J68" s="46">
        <v>0</v>
      </c>
      <c r="K68" s="46">
        <v>7227001</v>
      </c>
      <c r="L68" s="46">
        <v>0</v>
      </c>
      <c r="M68" s="46">
        <v>8698</v>
      </c>
      <c r="N68" s="46">
        <f t="shared" si="14"/>
        <v>7274445</v>
      </c>
      <c r="O68" s="47">
        <f t="shared" si="8"/>
        <v>360.22803803109832</v>
      </c>
      <c r="P68" s="9"/>
    </row>
    <row r="69" spans="1:16">
      <c r="A69" s="12"/>
      <c r="B69" s="25">
        <v>361.4</v>
      </c>
      <c r="C69" s="20" t="s">
        <v>103</v>
      </c>
      <c r="D69" s="46">
        <v>-1037</v>
      </c>
      <c r="E69" s="46">
        <v>-303</v>
      </c>
      <c r="F69" s="46">
        <v>0</v>
      </c>
      <c r="G69" s="46">
        <v>0</v>
      </c>
      <c r="H69" s="46">
        <v>0</v>
      </c>
      <c r="I69" s="46">
        <v>-1037</v>
      </c>
      <c r="J69" s="46">
        <v>0</v>
      </c>
      <c r="K69" s="46">
        <v>881189</v>
      </c>
      <c r="L69" s="46">
        <v>0</v>
      </c>
      <c r="M69" s="46">
        <v>-534</v>
      </c>
      <c r="N69" s="46">
        <f t="shared" si="14"/>
        <v>878278</v>
      </c>
      <c r="O69" s="47">
        <f t="shared" ref="O69:O81" si="15">(N69/O$83)</f>
        <v>43.492027334851933</v>
      </c>
      <c r="P69" s="9"/>
    </row>
    <row r="70" spans="1:16">
      <c r="A70" s="12"/>
      <c r="B70" s="25">
        <v>362</v>
      </c>
      <c r="C70" s="20" t="s">
        <v>73</v>
      </c>
      <c r="D70" s="46">
        <v>228546</v>
      </c>
      <c r="E70" s="46">
        <v>0</v>
      </c>
      <c r="F70" s="46">
        <v>0</v>
      </c>
      <c r="G70" s="46">
        <v>0</v>
      </c>
      <c r="H70" s="46">
        <v>0</v>
      </c>
      <c r="I70" s="46">
        <v>41813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270359</v>
      </c>
      <c r="O70" s="47">
        <f t="shared" si="15"/>
        <v>13.388085569971279</v>
      </c>
      <c r="P70" s="9"/>
    </row>
    <row r="71" spans="1:16">
      <c r="A71" s="12"/>
      <c r="B71" s="25">
        <v>364</v>
      </c>
      <c r="C71" s="20" t="s">
        <v>74</v>
      </c>
      <c r="D71" s="46">
        <v>16440</v>
      </c>
      <c r="E71" s="46">
        <v>0</v>
      </c>
      <c r="F71" s="46">
        <v>0</v>
      </c>
      <c r="G71" s="46">
        <v>0</v>
      </c>
      <c r="H71" s="46">
        <v>0</v>
      </c>
      <c r="I71" s="46">
        <v>35111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51551</v>
      </c>
      <c r="O71" s="47">
        <f t="shared" si="15"/>
        <v>2.552787956818857</v>
      </c>
      <c r="P71" s="9"/>
    </row>
    <row r="72" spans="1:16">
      <c r="A72" s="12"/>
      <c r="B72" s="25">
        <v>365</v>
      </c>
      <c r="C72" s="20" t="s">
        <v>75</v>
      </c>
      <c r="D72" s="46">
        <v>914</v>
      </c>
      <c r="E72" s="46">
        <v>0</v>
      </c>
      <c r="F72" s="46">
        <v>0</v>
      </c>
      <c r="G72" s="46">
        <v>0</v>
      </c>
      <c r="H72" s="46">
        <v>0</v>
      </c>
      <c r="I72" s="46">
        <v>5783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6697</v>
      </c>
      <c r="O72" s="47">
        <f t="shared" si="15"/>
        <v>0.33163315836387047</v>
      </c>
      <c r="P72" s="9"/>
    </row>
    <row r="73" spans="1:16">
      <c r="A73" s="12"/>
      <c r="B73" s="25">
        <v>366</v>
      </c>
      <c r="C73" s="20" t="s">
        <v>76</v>
      </c>
      <c r="D73" s="46">
        <v>15160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15160</v>
      </c>
      <c r="O73" s="47">
        <f t="shared" si="15"/>
        <v>0.75071803505991874</v>
      </c>
      <c r="P73" s="9"/>
    </row>
    <row r="74" spans="1:16">
      <c r="A74" s="12"/>
      <c r="B74" s="25">
        <v>368</v>
      </c>
      <c r="C74" s="20" t="s">
        <v>77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3563899</v>
      </c>
      <c r="L74" s="46">
        <v>0</v>
      </c>
      <c r="M74" s="46">
        <v>0</v>
      </c>
      <c r="N74" s="46">
        <f t="shared" si="14"/>
        <v>3563899</v>
      </c>
      <c r="O74" s="47">
        <f t="shared" si="15"/>
        <v>176.48306427651778</v>
      </c>
      <c r="P74" s="9"/>
    </row>
    <row r="75" spans="1:16">
      <c r="A75" s="12"/>
      <c r="B75" s="25">
        <v>369.3</v>
      </c>
      <c r="C75" s="20" t="s">
        <v>78</v>
      </c>
      <c r="D75" s="46">
        <v>328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328</v>
      </c>
      <c r="O75" s="47">
        <f t="shared" si="15"/>
        <v>1.6242448251956025E-2</v>
      </c>
      <c r="P75" s="9"/>
    </row>
    <row r="76" spans="1:16">
      <c r="A76" s="12"/>
      <c r="B76" s="25">
        <v>369.9</v>
      </c>
      <c r="C76" s="20" t="s">
        <v>79</v>
      </c>
      <c r="D76" s="46">
        <v>115768</v>
      </c>
      <c r="E76" s="46">
        <v>348</v>
      </c>
      <c r="F76" s="46">
        <v>0</v>
      </c>
      <c r="G76" s="46">
        <v>0</v>
      </c>
      <c r="H76" s="46">
        <v>0</v>
      </c>
      <c r="I76" s="46">
        <v>42767</v>
      </c>
      <c r="J76" s="46">
        <v>0</v>
      </c>
      <c r="K76" s="46">
        <v>0</v>
      </c>
      <c r="L76" s="46">
        <v>0</v>
      </c>
      <c r="M76" s="46">
        <v>1006</v>
      </c>
      <c r="N76" s="46">
        <f t="shared" si="14"/>
        <v>159889</v>
      </c>
      <c r="O76" s="47">
        <f t="shared" si="15"/>
        <v>7.917648806576211</v>
      </c>
      <c r="P76" s="9"/>
    </row>
    <row r="77" spans="1:16" ht="15.75">
      <c r="A77" s="29" t="s">
        <v>47</v>
      </c>
      <c r="B77" s="30"/>
      <c r="C77" s="31"/>
      <c r="D77" s="32">
        <f t="shared" ref="D77:M77" si="16">SUM(D78:D80)</f>
        <v>1791265</v>
      </c>
      <c r="E77" s="32">
        <f t="shared" si="16"/>
        <v>37818</v>
      </c>
      <c r="F77" s="32">
        <f t="shared" si="16"/>
        <v>455333</v>
      </c>
      <c r="G77" s="32">
        <f t="shared" si="16"/>
        <v>0</v>
      </c>
      <c r="H77" s="32">
        <f t="shared" si="16"/>
        <v>0</v>
      </c>
      <c r="I77" s="32">
        <f t="shared" si="16"/>
        <v>83774</v>
      </c>
      <c r="J77" s="32">
        <f t="shared" si="16"/>
        <v>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>SUM(D77:M77)</f>
        <v>2368190</v>
      </c>
      <c r="O77" s="45">
        <f t="shared" si="15"/>
        <v>117.27196196890165</v>
      </c>
      <c r="P77" s="9"/>
    </row>
    <row r="78" spans="1:16">
      <c r="A78" s="12"/>
      <c r="B78" s="25">
        <v>381</v>
      </c>
      <c r="C78" s="20" t="s">
        <v>80</v>
      </c>
      <c r="D78" s="46">
        <v>116324</v>
      </c>
      <c r="E78" s="46">
        <v>37818</v>
      </c>
      <c r="F78" s="46">
        <v>455333</v>
      </c>
      <c r="G78" s="46">
        <v>0</v>
      </c>
      <c r="H78" s="46">
        <v>0</v>
      </c>
      <c r="I78" s="46">
        <v>18909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628384</v>
      </c>
      <c r="O78" s="47">
        <f t="shared" si="15"/>
        <v>31.117361592552243</v>
      </c>
      <c r="P78" s="9"/>
    </row>
    <row r="79" spans="1:16">
      <c r="A79" s="12"/>
      <c r="B79" s="25">
        <v>382</v>
      </c>
      <c r="C79" s="20" t="s">
        <v>113</v>
      </c>
      <c r="D79" s="46">
        <v>1674941</v>
      </c>
      <c r="E79" s="46">
        <v>0</v>
      </c>
      <c r="F79" s="46">
        <v>0</v>
      </c>
      <c r="G79" s="46">
        <v>0</v>
      </c>
      <c r="H79" s="46">
        <v>0</v>
      </c>
      <c r="I79" s="46">
        <v>37363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1712304</v>
      </c>
      <c r="O79" s="47">
        <f t="shared" si="15"/>
        <v>84.792710706150345</v>
      </c>
      <c r="P79" s="9"/>
    </row>
    <row r="80" spans="1:16" ht="15.75" thickBot="1">
      <c r="A80" s="12"/>
      <c r="B80" s="25">
        <v>389.4</v>
      </c>
      <c r="C80" s="20" t="s">
        <v>105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27502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27502</v>
      </c>
      <c r="O80" s="47">
        <f t="shared" si="15"/>
        <v>1.361889670199069</v>
      </c>
      <c r="P80" s="9"/>
    </row>
    <row r="81" spans="1:119" ht="16.5" thickBot="1">
      <c r="A81" s="14" t="s">
        <v>65</v>
      </c>
      <c r="B81" s="23"/>
      <c r="C81" s="22"/>
      <c r="D81" s="15">
        <f t="shared" ref="D81:M81" si="17">SUM(D5,D16,D25,D41,D58,D65,D77)</f>
        <v>17278991</v>
      </c>
      <c r="E81" s="15">
        <f t="shared" si="17"/>
        <v>224916</v>
      </c>
      <c r="F81" s="15">
        <f t="shared" si="17"/>
        <v>455333</v>
      </c>
      <c r="G81" s="15">
        <f t="shared" si="17"/>
        <v>0</v>
      </c>
      <c r="H81" s="15">
        <f t="shared" si="17"/>
        <v>0</v>
      </c>
      <c r="I81" s="15">
        <f t="shared" si="17"/>
        <v>14183679</v>
      </c>
      <c r="J81" s="15">
        <f t="shared" si="17"/>
        <v>0</v>
      </c>
      <c r="K81" s="15">
        <f t="shared" si="17"/>
        <v>13602156</v>
      </c>
      <c r="L81" s="15">
        <f t="shared" si="17"/>
        <v>0</v>
      </c>
      <c r="M81" s="15">
        <f t="shared" si="17"/>
        <v>1476318</v>
      </c>
      <c r="N81" s="15">
        <f>SUM(D81:M81)</f>
        <v>47221393</v>
      </c>
      <c r="O81" s="38">
        <f t="shared" si="15"/>
        <v>2338.3872932554223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48" t="s">
        <v>119</v>
      </c>
      <c r="M83" s="48"/>
      <c r="N83" s="48"/>
      <c r="O83" s="43">
        <v>20194</v>
      </c>
    </row>
    <row r="84" spans="1:119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1"/>
    </row>
    <row r="85" spans="1:119" ht="15.75" customHeight="1" thickBot="1">
      <c r="A85" s="52" t="s">
        <v>107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9542430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325726</v>
      </c>
      <c r="L5" s="27">
        <f t="shared" si="0"/>
        <v>0</v>
      </c>
      <c r="M5" s="27">
        <f t="shared" si="0"/>
        <v>896050</v>
      </c>
      <c r="N5" s="28">
        <f>SUM(D5:M5)</f>
        <v>10764206</v>
      </c>
      <c r="O5" s="33">
        <f t="shared" ref="O5:O36" si="1">(N5/O$85)</f>
        <v>551.04975939387737</v>
      </c>
      <c r="P5" s="6"/>
    </row>
    <row r="6" spans="1:133">
      <c r="A6" s="12"/>
      <c r="B6" s="25">
        <v>311</v>
      </c>
      <c r="C6" s="20" t="s">
        <v>3</v>
      </c>
      <c r="D6" s="46">
        <v>4482819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896050</v>
      </c>
      <c r="N6" s="46">
        <f>SUM(D6:M6)</f>
        <v>5378869</v>
      </c>
      <c r="O6" s="47">
        <f t="shared" si="1"/>
        <v>275.35932220743319</v>
      </c>
      <c r="P6" s="9"/>
    </row>
    <row r="7" spans="1:133">
      <c r="A7" s="12"/>
      <c r="B7" s="25">
        <v>312.41000000000003</v>
      </c>
      <c r="C7" s="20" t="s">
        <v>92</v>
      </c>
      <c r="D7" s="46">
        <v>613050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613050</v>
      </c>
      <c r="O7" s="47">
        <f t="shared" si="1"/>
        <v>31.383741169243372</v>
      </c>
      <c r="P7" s="9"/>
    </row>
    <row r="8" spans="1:133">
      <c r="A8" s="12"/>
      <c r="B8" s="25">
        <v>312.51</v>
      </c>
      <c r="C8" s="20" t="s">
        <v>93</v>
      </c>
      <c r="D8" s="46">
        <v>164291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164291</v>
      </c>
      <c r="L8" s="46">
        <v>0</v>
      </c>
      <c r="M8" s="46">
        <v>0</v>
      </c>
      <c r="N8" s="46">
        <f>SUM(D8:M8)</f>
        <v>328582</v>
      </c>
      <c r="O8" s="47">
        <f t="shared" si="1"/>
        <v>16.821029998976144</v>
      </c>
      <c r="P8" s="9"/>
    </row>
    <row r="9" spans="1:133">
      <c r="A9" s="12"/>
      <c r="B9" s="25">
        <v>312.52</v>
      </c>
      <c r="C9" s="20" t="s">
        <v>94</v>
      </c>
      <c r="D9" s="46">
        <v>161435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161435</v>
      </c>
      <c r="L9" s="46">
        <v>0</v>
      </c>
      <c r="M9" s="46">
        <v>0</v>
      </c>
      <c r="N9" s="46">
        <f>SUM(D9:M9)</f>
        <v>322870</v>
      </c>
      <c r="O9" s="47">
        <f t="shared" si="1"/>
        <v>16.528616770758678</v>
      </c>
      <c r="P9" s="9"/>
    </row>
    <row r="10" spans="1:133">
      <c r="A10" s="12"/>
      <c r="B10" s="25">
        <v>314.10000000000002</v>
      </c>
      <c r="C10" s="20" t="s">
        <v>12</v>
      </c>
      <c r="D10" s="46">
        <v>1845820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1845820</v>
      </c>
      <c r="O10" s="47">
        <f t="shared" si="1"/>
        <v>94.492679430736146</v>
      </c>
      <c r="P10" s="9"/>
    </row>
    <row r="11" spans="1:133">
      <c r="A11" s="12"/>
      <c r="B11" s="25">
        <v>314.3</v>
      </c>
      <c r="C11" s="20" t="s">
        <v>13</v>
      </c>
      <c r="D11" s="46">
        <v>227640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227640</v>
      </c>
      <c r="O11" s="47">
        <f t="shared" si="1"/>
        <v>11.653527183372582</v>
      </c>
      <c r="P11" s="9"/>
    </row>
    <row r="12" spans="1:133">
      <c r="A12" s="12"/>
      <c r="B12" s="25">
        <v>314.39999999999998</v>
      </c>
      <c r="C12" s="20" t="s">
        <v>14</v>
      </c>
      <c r="D12" s="46">
        <v>185170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185170</v>
      </c>
      <c r="O12" s="47">
        <f t="shared" si="1"/>
        <v>9.4793693048018834</v>
      </c>
      <c r="P12" s="9"/>
    </row>
    <row r="13" spans="1:133">
      <c r="A13" s="12"/>
      <c r="B13" s="25">
        <v>314.8</v>
      </c>
      <c r="C13" s="20" t="s">
        <v>109</v>
      </c>
      <c r="D13" s="46">
        <v>10593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10593</v>
      </c>
      <c r="O13" s="47">
        <f t="shared" si="1"/>
        <v>0.54228524623732977</v>
      </c>
      <c r="P13" s="9"/>
    </row>
    <row r="14" spans="1:133">
      <c r="A14" s="12"/>
      <c r="B14" s="25">
        <v>315</v>
      </c>
      <c r="C14" s="20" t="s">
        <v>15</v>
      </c>
      <c r="D14" s="46">
        <v>1657707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1657707</v>
      </c>
      <c r="O14" s="47">
        <f t="shared" si="1"/>
        <v>84.862649738916758</v>
      </c>
      <c r="P14" s="9"/>
    </row>
    <row r="15" spans="1:133">
      <c r="A15" s="12"/>
      <c r="B15" s="25">
        <v>316</v>
      </c>
      <c r="C15" s="20" t="s">
        <v>16</v>
      </c>
      <c r="D15" s="46">
        <v>193905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193905</v>
      </c>
      <c r="O15" s="47">
        <f t="shared" si="1"/>
        <v>9.9265383434012495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SUM(D17:D24)</f>
        <v>2428621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36051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2464672</v>
      </c>
      <c r="O16" s="45">
        <f t="shared" si="1"/>
        <v>126.17344117948193</v>
      </c>
      <c r="P16" s="10"/>
    </row>
    <row r="17" spans="1:16">
      <c r="A17" s="12"/>
      <c r="B17" s="25">
        <v>322</v>
      </c>
      <c r="C17" s="20" t="s">
        <v>0</v>
      </c>
      <c r="D17" s="46">
        <v>220754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220754</v>
      </c>
      <c r="O17" s="47">
        <f t="shared" si="1"/>
        <v>11.301013617282686</v>
      </c>
      <c r="P17" s="9"/>
    </row>
    <row r="18" spans="1:16">
      <c r="A18" s="12"/>
      <c r="B18" s="25">
        <v>323.10000000000002</v>
      </c>
      <c r="C18" s="20" t="s">
        <v>18</v>
      </c>
      <c r="D18" s="46">
        <v>1903039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1903039</v>
      </c>
      <c r="O18" s="47">
        <f t="shared" si="1"/>
        <v>97.421879799324259</v>
      </c>
      <c r="P18" s="9"/>
    </row>
    <row r="19" spans="1:16">
      <c r="A19" s="12"/>
      <c r="B19" s="25">
        <v>323.39999999999998</v>
      </c>
      <c r="C19" s="20" t="s">
        <v>19</v>
      </c>
      <c r="D19" s="46">
        <v>214047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214047</v>
      </c>
      <c r="O19" s="47">
        <f t="shared" si="1"/>
        <v>10.957663560970616</v>
      </c>
      <c r="P19" s="9"/>
    </row>
    <row r="20" spans="1:16">
      <c r="A20" s="12"/>
      <c r="B20" s="25">
        <v>323.7</v>
      </c>
      <c r="C20" s="20" t="s">
        <v>20</v>
      </c>
      <c r="D20" s="46">
        <v>16759</v>
      </c>
      <c r="E20" s="46">
        <v>0</v>
      </c>
      <c r="F20" s="46">
        <v>0</v>
      </c>
      <c r="G20" s="46">
        <v>0</v>
      </c>
      <c r="H20" s="46">
        <v>0</v>
      </c>
      <c r="I20" s="46">
        <v>3751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20510</v>
      </c>
      <c r="O20" s="47">
        <f t="shared" si="1"/>
        <v>1.0499641650455616</v>
      </c>
      <c r="P20" s="9"/>
    </row>
    <row r="21" spans="1:16">
      <c r="A21" s="12"/>
      <c r="B21" s="25">
        <v>324.20999999999998</v>
      </c>
      <c r="C21" s="20" t="s">
        <v>95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13764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13764</v>
      </c>
      <c r="O21" s="47">
        <f t="shared" si="1"/>
        <v>0.7046175898433501</v>
      </c>
      <c r="P21" s="9"/>
    </row>
    <row r="22" spans="1:16">
      <c r="A22" s="12"/>
      <c r="B22" s="25">
        <v>324.22000000000003</v>
      </c>
      <c r="C22" s="20" t="s">
        <v>96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18536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18536</v>
      </c>
      <c r="O22" s="47">
        <f t="shared" si="1"/>
        <v>0.9489095935292311</v>
      </c>
      <c r="P22" s="9"/>
    </row>
    <row r="23" spans="1:16">
      <c r="A23" s="12"/>
      <c r="B23" s="25">
        <v>325.10000000000002</v>
      </c>
      <c r="C23" s="20" t="s">
        <v>21</v>
      </c>
      <c r="D23" s="46">
        <v>7198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7198</v>
      </c>
      <c r="O23" s="47">
        <f t="shared" si="1"/>
        <v>0.36848571721101669</v>
      </c>
      <c r="P23" s="9"/>
    </row>
    <row r="24" spans="1:16">
      <c r="A24" s="12"/>
      <c r="B24" s="25">
        <v>329</v>
      </c>
      <c r="C24" s="20" t="s">
        <v>22</v>
      </c>
      <c r="D24" s="46">
        <v>66824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5">SUM(D24:M24)</f>
        <v>66824</v>
      </c>
      <c r="O24" s="47">
        <f t="shared" si="1"/>
        <v>3.4209071362752126</v>
      </c>
      <c r="P24" s="9"/>
    </row>
    <row r="25" spans="1:16" ht="15.75">
      <c r="A25" s="29" t="s">
        <v>24</v>
      </c>
      <c r="B25" s="30"/>
      <c r="C25" s="31"/>
      <c r="D25" s="32">
        <f t="shared" ref="D25:M25" si="6">SUM(D26:D41)</f>
        <v>2525151</v>
      </c>
      <c r="E25" s="32">
        <f t="shared" si="6"/>
        <v>181904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9756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651559</v>
      </c>
      <c r="N25" s="44">
        <f t="shared" si="5"/>
        <v>3368370</v>
      </c>
      <c r="O25" s="45">
        <f t="shared" si="1"/>
        <v>172.43626497389167</v>
      </c>
      <c r="P25" s="10"/>
    </row>
    <row r="26" spans="1:16">
      <c r="A26" s="12"/>
      <c r="B26" s="25">
        <v>331.2</v>
      </c>
      <c r="C26" s="20" t="s">
        <v>23</v>
      </c>
      <c r="D26" s="46">
        <v>182756</v>
      </c>
      <c r="E26" s="46">
        <v>28892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211648</v>
      </c>
      <c r="O26" s="47">
        <f t="shared" si="1"/>
        <v>10.834852052830961</v>
      </c>
      <c r="P26" s="9"/>
    </row>
    <row r="27" spans="1:16">
      <c r="A27" s="12"/>
      <c r="B27" s="25">
        <v>331.5</v>
      </c>
      <c r="C27" s="20" t="s">
        <v>25</v>
      </c>
      <c r="D27" s="46">
        <v>0</v>
      </c>
      <c r="E27" s="46">
        <v>153012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153012</v>
      </c>
      <c r="O27" s="47">
        <f t="shared" si="1"/>
        <v>7.8331114979010952</v>
      </c>
      <c r="P27" s="9"/>
    </row>
    <row r="28" spans="1:16">
      <c r="A28" s="12"/>
      <c r="B28" s="25">
        <v>333</v>
      </c>
      <c r="C28" s="20" t="s">
        <v>110</v>
      </c>
      <c r="D28" s="46">
        <v>30209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30209</v>
      </c>
      <c r="O28" s="47">
        <f t="shared" si="1"/>
        <v>1.5464830551858297</v>
      </c>
      <c r="P28" s="9"/>
    </row>
    <row r="29" spans="1:16">
      <c r="A29" s="12"/>
      <c r="B29" s="25">
        <v>334.2</v>
      </c>
      <c r="C29" s="20" t="s">
        <v>27</v>
      </c>
      <c r="D29" s="46">
        <v>-32019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-32019</v>
      </c>
      <c r="O29" s="47">
        <f t="shared" si="1"/>
        <v>-1.6391420088051603</v>
      </c>
      <c r="P29" s="9"/>
    </row>
    <row r="30" spans="1:16">
      <c r="A30" s="12"/>
      <c r="B30" s="25">
        <v>334.31</v>
      </c>
      <c r="C30" s="20" t="s">
        <v>28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4739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4739</v>
      </c>
      <c r="O30" s="47">
        <f t="shared" si="1"/>
        <v>0.24260264154807004</v>
      </c>
      <c r="P30" s="9"/>
    </row>
    <row r="31" spans="1:16">
      <c r="A31" s="12"/>
      <c r="B31" s="25">
        <v>334.35</v>
      </c>
      <c r="C31" s="20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1017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1017</v>
      </c>
      <c r="O31" s="47">
        <f t="shared" si="1"/>
        <v>5.2063069519811614E-2</v>
      </c>
      <c r="P31" s="9"/>
    </row>
    <row r="32" spans="1:16">
      <c r="A32" s="12"/>
      <c r="B32" s="25">
        <v>334.36</v>
      </c>
      <c r="C32" s="20" t="s">
        <v>29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4000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7">SUM(D32:M32)</f>
        <v>4000</v>
      </c>
      <c r="O32" s="47">
        <f t="shared" si="1"/>
        <v>0.20477116821951469</v>
      </c>
      <c r="P32" s="9"/>
    </row>
    <row r="33" spans="1:16">
      <c r="A33" s="12"/>
      <c r="B33" s="25">
        <v>334.39</v>
      </c>
      <c r="C33" s="20" t="s">
        <v>30</v>
      </c>
      <c r="D33" s="46">
        <v>8706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8706</v>
      </c>
      <c r="O33" s="47">
        <f t="shared" si="1"/>
        <v>0.44568444762977372</v>
      </c>
      <c r="P33" s="9"/>
    </row>
    <row r="34" spans="1:16">
      <c r="A34" s="12"/>
      <c r="B34" s="25">
        <v>334.49</v>
      </c>
      <c r="C34" s="20" t="s">
        <v>98</v>
      </c>
      <c r="D34" s="46">
        <v>1029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1029</v>
      </c>
      <c r="O34" s="47">
        <f t="shared" si="1"/>
        <v>5.2677383024470156E-2</v>
      </c>
      <c r="P34" s="9"/>
    </row>
    <row r="35" spans="1:16">
      <c r="A35" s="12"/>
      <c r="B35" s="25">
        <v>335.12</v>
      </c>
      <c r="C35" s="20" t="s">
        <v>33</v>
      </c>
      <c r="D35" s="46">
        <v>707056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707056</v>
      </c>
      <c r="O35" s="47">
        <f t="shared" si="1"/>
        <v>36.196170779154293</v>
      </c>
      <c r="P35" s="9"/>
    </row>
    <row r="36" spans="1:16">
      <c r="A36" s="12"/>
      <c r="B36" s="25">
        <v>335.14</v>
      </c>
      <c r="C36" s="20" t="s">
        <v>34</v>
      </c>
      <c r="D36" s="46">
        <v>13706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13706</v>
      </c>
      <c r="O36" s="47">
        <f t="shared" si="1"/>
        <v>0.70164840790416705</v>
      </c>
      <c r="P36" s="9"/>
    </row>
    <row r="37" spans="1:16">
      <c r="A37" s="12"/>
      <c r="B37" s="25">
        <v>335.15</v>
      </c>
      <c r="C37" s="20" t="s">
        <v>35</v>
      </c>
      <c r="D37" s="46">
        <v>26692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26692</v>
      </c>
      <c r="O37" s="47">
        <f t="shared" ref="O37:O68" si="8">(N37/O$85)</f>
        <v>1.3664380055288214</v>
      </c>
      <c r="P37" s="9"/>
    </row>
    <row r="38" spans="1:16">
      <c r="A38" s="12"/>
      <c r="B38" s="25">
        <v>335.18</v>
      </c>
      <c r="C38" s="20" t="s">
        <v>36</v>
      </c>
      <c r="D38" s="46">
        <v>1453784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1453784</v>
      </c>
      <c r="O38" s="47">
        <f t="shared" si="8"/>
        <v>74.423262004709741</v>
      </c>
      <c r="P38" s="9"/>
    </row>
    <row r="39" spans="1:16">
      <c r="A39" s="12"/>
      <c r="B39" s="25">
        <v>335.21</v>
      </c>
      <c r="C39" s="20" t="s">
        <v>37</v>
      </c>
      <c r="D39" s="46">
        <v>5556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5556</v>
      </c>
      <c r="O39" s="47">
        <f t="shared" si="8"/>
        <v>0.28442715265690593</v>
      </c>
      <c r="P39" s="9"/>
    </row>
    <row r="40" spans="1:16">
      <c r="A40" s="12"/>
      <c r="B40" s="25">
        <v>337.7</v>
      </c>
      <c r="C40" s="20" t="s">
        <v>39</v>
      </c>
      <c r="D40" s="46">
        <v>79748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79748</v>
      </c>
      <c r="O40" s="47">
        <f t="shared" si="8"/>
        <v>4.0825227807924644</v>
      </c>
      <c r="P40" s="9"/>
    </row>
    <row r="41" spans="1:16">
      <c r="A41" s="12"/>
      <c r="B41" s="25">
        <v>338</v>
      </c>
      <c r="C41" s="20" t="s">
        <v>40</v>
      </c>
      <c r="D41" s="46">
        <v>47928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651559</v>
      </c>
      <c r="N41" s="46">
        <f>SUM(D41:M41)</f>
        <v>699487</v>
      </c>
      <c r="O41" s="47">
        <f t="shared" si="8"/>
        <v>35.808692536090916</v>
      </c>
      <c r="P41" s="9"/>
    </row>
    <row r="42" spans="1:16" ht="15.75">
      <c r="A42" s="29" t="s">
        <v>45</v>
      </c>
      <c r="B42" s="30"/>
      <c r="C42" s="31"/>
      <c r="D42" s="32">
        <f t="shared" ref="D42:M42" si="9">SUM(D43:D58)</f>
        <v>911408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13404612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14316020</v>
      </c>
      <c r="O42" s="45">
        <f t="shared" si="8"/>
        <v>732.87703491348418</v>
      </c>
      <c r="P42" s="10"/>
    </row>
    <row r="43" spans="1:16">
      <c r="A43" s="12"/>
      <c r="B43" s="25">
        <v>341.3</v>
      </c>
      <c r="C43" s="20" t="s">
        <v>49</v>
      </c>
      <c r="D43" s="46">
        <v>4255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8" si="10">SUM(D43:M43)</f>
        <v>4255</v>
      </c>
      <c r="O43" s="47">
        <f t="shared" si="8"/>
        <v>0.21782533019350875</v>
      </c>
      <c r="P43" s="9"/>
    </row>
    <row r="44" spans="1:16">
      <c r="A44" s="12"/>
      <c r="B44" s="25">
        <v>341.9</v>
      </c>
      <c r="C44" s="20" t="s">
        <v>50</v>
      </c>
      <c r="D44" s="46">
        <v>10097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10097</v>
      </c>
      <c r="O44" s="47">
        <f t="shared" si="8"/>
        <v>0.51689362137811001</v>
      </c>
      <c r="P44" s="9"/>
    </row>
    <row r="45" spans="1:16">
      <c r="A45" s="12"/>
      <c r="B45" s="25">
        <v>342.1</v>
      </c>
      <c r="C45" s="20" t="s">
        <v>51</v>
      </c>
      <c r="D45" s="46">
        <v>9350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9350</v>
      </c>
      <c r="O45" s="47">
        <f t="shared" si="8"/>
        <v>0.47865260571311558</v>
      </c>
      <c r="P45" s="9"/>
    </row>
    <row r="46" spans="1:16">
      <c r="A46" s="12"/>
      <c r="B46" s="25">
        <v>342.2</v>
      </c>
      <c r="C46" s="20" t="s">
        <v>52</v>
      </c>
      <c r="D46" s="46">
        <v>23481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23481</v>
      </c>
      <c r="O46" s="47">
        <f t="shared" si="8"/>
        <v>1.2020579502406061</v>
      </c>
      <c r="P46" s="9"/>
    </row>
    <row r="47" spans="1:16">
      <c r="A47" s="12"/>
      <c r="B47" s="25">
        <v>343.3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2953061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2953061</v>
      </c>
      <c r="O47" s="47">
        <f t="shared" si="8"/>
        <v>151.17543769837206</v>
      </c>
      <c r="P47" s="9"/>
    </row>
    <row r="48" spans="1:16">
      <c r="A48" s="12"/>
      <c r="B48" s="25">
        <v>343.4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3307993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3307993</v>
      </c>
      <c r="O48" s="47">
        <f t="shared" si="8"/>
        <v>169.34539776799426</v>
      </c>
      <c r="P48" s="9"/>
    </row>
    <row r="49" spans="1:16">
      <c r="A49" s="12"/>
      <c r="B49" s="25">
        <v>343.5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4639855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4639855</v>
      </c>
      <c r="O49" s="47">
        <f t="shared" si="8"/>
        <v>237.52713217978908</v>
      </c>
      <c r="P49" s="9"/>
    </row>
    <row r="50" spans="1:16">
      <c r="A50" s="12"/>
      <c r="B50" s="25">
        <v>343.7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481854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481854</v>
      </c>
      <c r="O50" s="47">
        <f t="shared" si="8"/>
        <v>24.667451622811509</v>
      </c>
      <c r="P50" s="9"/>
    </row>
    <row r="51" spans="1:16">
      <c r="A51" s="12"/>
      <c r="B51" s="25">
        <v>343.8</v>
      </c>
      <c r="C51" s="20" t="s">
        <v>58</v>
      </c>
      <c r="D51" s="46">
        <v>373975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373975</v>
      </c>
      <c r="O51" s="47">
        <f t="shared" si="8"/>
        <v>19.144824408723252</v>
      </c>
      <c r="P51" s="9"/>
    </row>
    <row r="52" spans="1:16">
      <c r="A52" s="12"/>
      <c r="B52" s="25">
        <v>343.9</v>
      </c>
      <c r="C52" s="20" t="s">
        <v>112</v>
      </c>
      <c r="D52" s="46">
        <v>2250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2250</v>
      </c>
      <c r="O52" s="47">
        <f t="shared" si="8"/>
        <v>0.11518378212347702</v>
      </c>
      <c r="P52" s="9"/>
    </row>
    <row r="53" spans="1:16">
      <c r="A53" s="12"/>
      <c r="B53" s="25">
        <v>344.9</v>
      </c>
      <c r="C53" s="20" t="s">
        <v>59</v>
      </c>
      <c r="D53" s="46">
        <v>104776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104776</v>
      </c>
      <c r="O53" s="47">
        <f t="shared" si="8"/>
        <v>5.363775980341968</v>
      </c>
      <c r="P53" s="9"/>
    </row>
    <row r="54" spans="1:16">
      <c r="A54" s="12"/>
      <c r="B54" s="25">
        <v>347.1</v>
      </c>
      <c r="C54" s="20" t="s">
        <v>60</v>
      </c>
      <c r="D54" s="46">
        <v>8751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8751</v>
      </c>
      <c r="O54" s="47">
        <f t="shared" si="8"/>
        <v>0.44798812327224324</v>
      </c>
      <c r="P54" s="9"/>
    </row>
    <row r="55" spans="1:16">
      <c r="A55" s="12"/>
      <c r="B55" s="25">
        <v>347.2</v>
      </c>
      <c r="C55" s="20" t="s">
        <v>61</v>
      </c>
      <c r="D55" s="46">
        <v>266165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266165</v>
      </c>
      <c r="O55" s="47">
        <f t="shared" si="8"/>
        <v>13.625729497286782</v>
      </c>
      <c r="P55" s="9"/>
    </row>
    <row r="56" spans="1:16">
      <c r="A56" s="12"/>
      <c r="B56" s="25">
        <v>347.3</v>
      </c>
      <c r="C56" s="20" t="s">
        <v>62</v>
      </c>
      <c r="D56" s="46">
        <v>61973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61973</v>
      </c>
      <c r="O56" s="47">
        <f t="shared" si="8"/>
        <v>3.1725709020169961</v>
      </c>
      <c r="P56" s="9"/>
    </row>
    <row r="57" spans="1:16">
      <c r="A57" s="12"/>
      <c r="B57" s="25">
        <v>347.4</v>
      </c>
      <c r="C57" s="20" t="s">
        <v>63</v>
      </c>
      <c r="D57" s="46">
        <v>9147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9147</v>
      </c>
      <c r="O57" s="47">
        <f t="shared" si="8"/>
        <v>0.46826046892597523</v>
      </c>
      <c r="P57" s="9"/>
    </row>
    <row r="58" spans="1:16">
      <c r="A58" s="12"/>
      <c r="B58" s="25">
        <v>347.5</v>
      </c>
      <c r="C58" s="20" t="s">
        <v>64</v>
      </c>
      <c r="D58" s="46">
        <v>37188</v>
      </c>
      <c r="E58" s="46">
        <v>0</v>
      </c>
      <c r="F58" s="46">
        <v>0</v>
      </c>
      <c r="G58" s="46">
        <v>0</v>
      </c>
      <c r="H58" s="46">
        <v>0</v>
      </c>
      <c r="I58" s="46">
        <v>2021849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2059037</v>
      </c>
      <c r="O58" s="47">
        <f t="shared" si="8"/>
        <v>105.40785297430122</v>
      </c>
      <c r="P58" s="9"/>
    </row>
    <row r="59" spans="1:16" ht="15.75">
      <c r="A59" s="29" t="s">
        <v>46</v>
      </c>
      <c r="B59" s="30"/>
      <c r="C59" s="31"/>
      <c r="D59" s="32">
        <f t="shared" ref="D59:M59" si="11">SUM(D60:D65)</f>
        <v>125884</v>
      </c>
      <c r="E59" s="32">
        <f t="shared" si="11"/>
        <v>25731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>SUM(D59:M59)</f>
        <v>151615</v>
      </c>
      <c r="O59" s="45">
        <f t="shared" si="8"/>
        <v>7.7615951674004302</v>
      </c>
      <c r="P59" s="10"/>
    </row>
    <row r="60" spans="1:16">
      <c r="A60" s="13"/>
      <c r="B60" s="39">
        <v>351.5</v>
      </c>
      <c r="C60" s="21" t="s">
        <v>99</v>
      </c>
      <c r="D60" s="46">
        <v>77806</v>
      </c>
      <c r="E60" s="46">
        <v>7900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5" si="12">SUM(D60:M60)</f>
        <v>85706</v>
      </c>
      <c r="O60" s="47">
        <f t="shared" si="8"/>
        <v>4.3875294358554315</v>
      </c>
      <c r="P60" s="9"/>
    </row>
    <row r="61" spans="1:16">
      <c r="A61" s="13"/>
      <c r="B61" s="39">
        <v>352</v>
      </c>
      <c r="C61" s="21" t="s">
        <v>68</v>
      </c>
      <c r="D61" s="46">
        <v>13024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13024</v>
      </c>
      <c r="O61" s="47">
        <f t="shared" si="8"/>
        <v>0.66673492372273979</v>
      </c>
      <c r="P61" s="9"/>
    </row>
    <row r="62" spans="1:16">
      <c r="A62" s="13"/>
      <c r="B62" s="39">
        <v>354</v>
      </c>
      <c r="C62" s="21" t="s">
        <v>69</v>
      </c>
      <c r="D62" s="46">
        <v>35054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35054</v>
      </c>
      <c r="O62" s="47">
        <f t="shared" si="8"/>
        <v>1.7945121326917171</v>
      </c>
      <c r="P62" s="9"/>
    </row>
    <row r="63" spans="1:16">
      <c r="A63" s="13"/>
      <c r="B63" s="39">
        <v>356</v>
      </c>
      <c r="C63" s="21" t="s">
        <v>100</v>
      </c>
      <c r="D63" s="46">
        <v>0</v>
      </c>
      <c r="E63" s="46">
        <v>367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367</v>
      </c>
      <c r="O63" s="47">
        <f t="shared" si="8"/>
        <v>1.8787754684140474E-2</v>
      </c>
      <c r="P63" s="9"/>
    </row>
    <row r="64" spans="1:16">
      <c r="A64" s="13"/>
      <c r="B64" s="39">
        <v>358.2</v>
      </c>
      <c r="C64" s="21" t="s">
        <v>101</v>
      </c>
      <c r="D64" s="46">
        <v>0</v>
      </c>
      <c r="E64" s="46">
        <v>16404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16404</v>
      </c>
      <c r="O64" s="47">
        <f t="shared" si="8"/>
        <v>0.83976656086822976</v>
      </c>
      <c r="P64" s="9"/>
    </row>
    <row r="65" spans="1:16">
      <c r="A65" s="13"/>
      <c r="B65" s="39">
        <v>359</v>
      </c>
      <c r="C65" s="21" t="s">
        <v>70</v>
      </c>
      <c r="D65" s="46">
        <v>0</v>
      </c>
      <c r="E65" s="46">
        <v>1060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1060</v>
      </c>
      <c r="O65" s="47">
        <f t="shared" si="8"/>
        <v>5.4264359578171391E-2</v>
      </c>
      <c r="P65" s="9"/>
    </row>
    <row r="66" spans="1:16" ht="15.75">
      <c r="A66" s="29" t="s">
        <v>4</v>
      </c>
      <c r="B66" s="30"/>
      <c r="C66" s="31"/>
      <c r="D66" s="32">
        <f t="shared" ref="D66:M66" si="13">SUM(D67:D77)</f>
        <v>778077</v>
      </c>
      <c r="E66" s="32">
        <f t="shared" si="13"/>
        <v>14868</v>
      </c>
      <c r="F66" s="32">
        <f t="shared" si="13"/>
        <v>0</v>
      </c>
      <c r="G66" s="32">
        <f t="shared" si="13"/>
        <v>0</v>
      </c>
      <c r="H66" s="32">
        <f t="shared" si="13"/>
        <v>0</v>
      </c>
      <c r="I66" s="32">
        <f t="shared" si="13"/>
        <v>347606</v>
      </c>
      <c r="J66" s="32">
        <f t="shared" si="13"/>
        <v>0</v>
      </c>
      <c r="K66" s="32">
        <f t="shared" si="13"/>
        <v>2865829</v>
      </c>
      <c r="L66" s="32">
        <f t="shared" si="13"/>
        <v>0</v>
      </c>
      <c r="M66" s="32">
        <f t="shared" si="13"/>
        <v>25030</v>
      </c>
      <c r="N66" s="32">
        <f>SUM(D66:M66)</f>
        <v>4031410</v>
      </c>
      <c r="O66" s="45">
        <f t="shared" si="8"/>
        <v>206.37913381795843</v>
      </c>
      <c r="P66" s="10"/>
    </row>
    <row r="67" spans="1:16">
      <c r="A67" s="12"/>
      <c r="B67" s="25">
        <v>361.1</v>
      </c>
      <c r="C67" s="20" t="s">
        <v>71</v>
      </c>
      <c r="D67" s="46">
        <v>115286</v>
      </c>
      <c r="E67" s="46">
        <v>18996</v>
      </c>
      <c r="F67" s="46">
        <v>0</v>
      </c>
      <c r="G67" s="46">
        <v>0</v>
      </c>
      <c r="H67" s="46">
        <v>0</v>
      </c>
      <c r="I67" s="46">
        <v>88808</v>
      </c>
      <c r="J67" s="46">
        <v>0</v>
      </c>
      <c r="K67" s="46">
        <v>899909</v>
      </c>
      <c r="L67" s="46">
        <v>0</v>
      </c>
      <c r="M67" s="46">
        <v>37559</v>
      </c>
      <c r="N67" s="46">
        <f>SUM(D67:M67)</f>
        <v>1160558</v>
      </c>
      <c r="O67" s="47">
        <f t="shared" si="8"/>
        <v>59.412204361625882</v>
      </c>
      <c r="P67" s="9"/>
    </row>
    <row r="68" spans="1:16">
      <c r="A68" s="12"/>
      <c r="B68" s="25">
        <v>361.2</v>
      </c>
      <c r="C68" s="20" t="s">
        <v>72</v>
      </c>
      <c r="D68" s="46">
        <v>6593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633014</v>
      </c>
      <c r="L68" s="46">
        <v>0</v>
      </c>
      <c r="M68" s="46">
        <v>0</v>
      </c>
      <c r="N68" s="46">
        <f t="shared" ref="N68:N77" si="14">SUM(D68:M68)</f>
        <v>639607</v>
      </c>
      <c r="O68" s="47">
        <f t="shared" si="8"/>
        <v>32.74326814784478</v>
      </c>
      <c r="P68" s="9"/>
    </row>
    <row r="69" spans="1:16">
      <c r="A69" s="12"/>
      <c r="B69" s="25">
        <v>361.3</v>
      </c>
      <c r="C69" s="20" t="s">
        <v>102</v>
      </c>
      <c r="D69" s="46">
        <v>-25971</v>
      </c>
      <c r="E69" s="46">
        <v>-6503</v>
      </c>
      <c r="F69" s="46">
        <v>0</v>
      </c>
      <c r="G69" s="46">
        <v>0</v>
      </c>
      <c r="H69" s="46">
        <v>0</v>
      </c>
      <c r="I69" s="46">
        <v>-22846</v>
      </c>
      <c r="J69" s="46">
        <v>0</v>
      </c>
      <c r="K69" s="46">
        <v>-3375200</v>
      </c>
      <c r="L69" s="46">
        <v>0</v>
      </c>
      <c r="M69" s="46">
        <v>-12541</v>
      </c>
      <c r="N69" s="46">
        <f t="shared" si="14"/>
        <v>-3443061</v>
      </c>
      <c r="O69" s="47">
        <f t="shared" ref="O69:O83" si="15">(N69/O$85)</f>
        <v>-176.2599058052626</v>
      </c>
      <c r="P69" s="9"/>
    </row>
    <row r="70" spans="1:16">
      <c r="A70" s="12"/>
      <c r="B70" s="25">
        <v>361.4</v>
      </c>
      <c r="C70" s="20" t="s">
        <v>103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1680786</v>
      </c>
      <c r="L70" s="46">
        <v>0</v>
      </c>
      <c r="M70" s="46">
        <v>0</v>
      </c>
      <c r="N70" s="46">
        <f t="shared" si="14"/>
        <v>1680786</v>
      </c>
      <c r="O70" s="47">
        <f t="shared" si="15"/>
        <v>86.044128186751308</v>
      </c>
      <c r="P70" s="9"/>
    </row>
    <row r="71" spans="1:16">
      <c r="A71" s="12"/>
      <c r="B71" s="25">
        <v>362</v>
      </c>
      <c r="C71" s="20" t="s">
        <v>73</v>
      </c>
      <c r="D71" s="46">
        <v>225879</v>
      </c>
      <c r="E71" s="46">
        <v>0</v>
      </c>
      <c r="F71" s="46">
        <v>0</v>
      </c>
      <c r="G71" s="46">
        <v>0</v>
      </c>
      <c r="H71" s="46">
        <v>0</v>
      </c>
      <c r="I71" s="46">
        <v>46092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271971</v>
      </c>
      <c r="O71" s="47">
        <f t="shared" si="15"/>
        <v>13.922954847957408</v>
      </c>
      <c r="P71" s="9"/>
    </row>
    <row r="72" spans="1:16">
      <c r="A72" s="12"/>
      <c r="B72" s="25">
        <v>364</v>
      </c>
      <c r="C72" s="20" t="s">
        <v>74</v>
      </c>
      <c r="D72" s="46">
        <v>17584</v>
      </c>
      <c r="E72" s="46">
        <v>1746</v>
      </c>
      <c r="F72" s="46">
        <v>0</v>
      </c>
      <c r="G72" s="46">
        <v>0</v>
      </c>
      <c r="H72" s="46">
        <v>0</v>
      </c>
      <c r="I72" s="46">
        <v>75903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95233</v>
      </c>
      <c r="O72" s="47">
        <f t="shared" si="15"/>
        <v>4.875243165762261</v>
      </c>
      <c r="P72" s="9"/>
    </row>
    <row r="73" spans="1:16">
      <c r="A73" s="12"/>
      <c r="B73" s="25">
        <v>365</v>
      </c>
      <c r="C73" s="20" t="s">
        <v>75</v>
      </c>
      <c r="D73" s="46">
        <v>403</v>
      </c>
      <c r="E73" s="46">
        <v>0</v>
      </c>
      <c r="F73" s="46">
        <v>0</v>
      </c>
      <c r="G73" s="46">
        <v>0</v>
      </c>
      <c r="H73" s="46">
        <v>0</v>
      </c>
      <c r="I73" s="46">
        <v>10791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11194</v>
      </c>
      <c r="O73" s="47">
        <f t="shared" si="15"/>
        <v>0.57305211426231184</v>
      </c>
      <c r="P73" s="9"/>
    </row>
    <row r="74" spans="1:16">
      <c r="A74" s="12"/>
      <c r="B74" s="25">
        <v>366</v>
      </c>
      <c r="C74" s="20" t="s">
        <v>76</v>
      </c>
      <c r="D74" s="46">
        <v>358625</v>
      </c>
      <c r="E74" s="46">
        <v>629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359254</v>
      </c>
      <c r="O74" s="47">
        <f t="shared" si="15"/>
        <v>18.391215316883383</v>
      </c>
      <c r="P74" s="9"/>
    </row>
    <row r="75" spans="1:16">
      <c r="A75" s="12"/>
      <c r="B75" s="25">
        <v>368</v>
      </c>
      <c r="C75" s="20" t="s">
        <v>77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3027320</v>
      </c>
      <c r="L75" s="46">
        <v>0</v>
      </c>
      <c r="M75" s="46">
        <v>0</v>
      </c>
      <c r="N75" s="46">
        <f t="shared" si="14"/>
        <v>3027320</v>
      </c>
      <c r="O75" s="47">
        <f t="shared" si="15"/>
        <v>154.97696324357531</v>
      </c>
      <c r="P75" s="9"/>
    </row>
    <row r="76" spans="1:16">
      <c r="A76" s="12"/>
      <c r="B76" s="25">
        <v>369.3</v>
      </c>
      <c r="C76" s="20" t="s">
        <v>78</v>
      </c>
      <c r="D76" s="46">
        <v>9162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9162</v>
      </c>
      <c r="O76" s="47">
        <f t="shared" si="15"/>
        <v>0.46902836080679838</v>
      </c>
      <c r="P76" s="9"/>
    </row>
    <row r="77" spans="1:16">
      <c r="A77" s="12"/>
      <c r="B77" s="25">
        <v>369.9</v>
      </c>
      <c r="C77" s="20" t="s">
        <v>79</v>
      </c>
      <c r="D77" s="46">
        <v>70516</v>
      </c>
      <c r="E77" s="46">
        <v>0</v>
      </c>
      <c r="F77" s="46">
        <v>0</v>
      </c>
      <c r="G77" s="46">
        <v>0</v>
      </c>
      <c r="H77" s="46">
        <v>0</v>
      </c>
      <c r="I77" s="46">
        <v>148858</v>
      </c>
      <c r="J77" s="46">
        <v>0</v>
      </c>
      <c r="K77" s="46">
        <v>0</v>
      </c>
      <c r="L77" s="46">
        <v>0</v>
      </c>
      <c r="M77" s="46">
        <v>12</v>
      </c>
      <c r="N77" s="46">
        <f t="shared" si="14"/>
        <v>219386</v>
      </c>
      <c r="O77" s="47">
        <f t="shared" si="15"/>
        <v>11.230981877751612</v>
      </c>
      <c r="P77" s="9"/>
    </row>
    <row r="78" spans="1:16" ht="15.75">
      <c r="A78" s="29" t="s">
        <v>47</v>
      </c>
      <c r="B78" s="30"/>
      <c r="C78" s="31"/>
      <c r="D78" s="32">
        <f t="shared" ref="D78:M78" si="16">SUM(D79:D82)</f>
        <v>2547595</v>
      </c>
      <c r="E78" s="32">
        <f t="shared" si="16"/>
        <v>33251</v>
      </c>
      <c r="F78" s="32">
        <f t="shared" si="16"/>
        <v>455903</v>
      </c>
      <c r="G78" s="32">
        <f t="shared" si="16"/>
        <v>0</v>
      </c>
      <c r="H78" s="32">
        <f t="shared" si="16"/>
        <v>0</v>
      </c>
      <c r="I78" s="32">
        <f t="shared" si="16"/>
        <v>49682</v>
      </c>
      <c r="J78" s="32">
        <f t="shared" si="16"/>
        <v>0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 t="shared" ref="N78:N83" si="17">SUM(D78:M78)</f>
        <v>3086431</v>
      </c>
      <c r="O78" s="45">
        <f t="shared" si="15"/>
        <v>158.00302037473125</v>
      </c>
      <c r="P78" s="9"/>
    </row>
    <row r="79" spans="1:16">
      <c r="A79" s="12"/>
      <c r="B79" s="25">
        <v>381</v>
      </c>
      <c r="C79" s="20" t="s">
        <v>80</v>
      </c>
      <c r="D79" s="46">
        <v>125073</v>
      </c>
      <c r="E79" s="46">
        <v>33251</v>
      </c>
      <c r="F79" s="46">
        <v>455903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614227</v>
      </c>
      <c r="O79" s="47">
        <f t="shared" si="15"/>
        <v>31.443995085491963</v>
      </c>
      <c r="P79" s="9"/>
    </row>
    <row r="80" spans="1:16">
      <c r="A80" s="12"/>
      <c r="B80" s="25">
        <v>382</v>
      </c>
      <c r="C80" s="20" t="s">
        <v>113</v>
      </c>
      <c r="D80" s="46">
        <v>1682717</v>
      </c>
      <c r="E80" s="46">
        <v>0</v>
      </c>
      <c r="F80" s="46">
        <v>0</v>
      </c>
      <c r="G80" s="46">
        <v>0</v>
      </c>
      <c r="H80" s="46">
        <v>0</v>
      </c>
      <c r="I80" s="46">
        <v>36242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1718959</v>
      </c>
      <c r="O80" s="47">
        <f t="shared" si="15"/>
        <v>87.99831063786219</v>
      </c>
      <c r="P80" s="9"/>
    </row>
    <row r="81" spans="1:119">
      <c r="A81" s="12"/>
      <c r="B81" s="25">
        <v>384</v>
      </c>
      <c r="C81" s="20" t="s">
        <v>114</v>
      </c>
      <c r="D81" s="46">
        <v>739805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739805</v>
      </c>
      <c r="O81" s="47">
        <f t="shared" si="15"/>
        <v>37.87268352615952</v>
      </c>
      <c r="P81" s="9"/>
    </row>
    <row r="82" spans="1:119" ht="15.75" thickBot="1">
      <c r="A82" s="12"/>
      <c r="B82" s="25">
        <v>389.8</v>
      </c>
      <c r="C82" s="20" t="s">
        <v>115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13440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13440</v>
      </c>
      <c r="O82" s="47">
        <f t="shared" si="15"/>
        <v>0.68803112521756937</v>
      </c>
      <c r="P82" s="9"/>
    </row>
    <row r="83" spans="1:119" ht="16.5" thickBot="1">
      <c r="A83" s="14" t="s">
        <v>65</v>
      </c>
      <c r="B83" s="23"/>
      <c r="C83" s="22"/>
      <c r="D83" s="15">
        <f t="shared" ref="D83:M83" si="18">SUM(D5,D16,D25,D42,D59,D66,D78)</f>
        <v>18859166</v>
      </c>
      <c r="E83" s="15">
        <f t="shared" si="18"/>
        <v>255754</v>
      </c>
      <c r="F83" s="15">
        <f t="shared" si="18"/>
        <v>455903</v>
      </c>
      <c r="G83" s="15">
        <f t="shared" si="18"/>
        <v>0</v>
      </c>
      <c r="H83" s="15">
        <f t="shared" si="18"/>
        <v>0</v>
      </c>
      <c r="I83" s="15">
        <f t="shared" si="18"/>
        <v>13847707</v>
      </c>
      <c r="J83" s="15">
        <f t="shared" si="18"/>
        <v>0</v>
      </c>
      <c r="K83" s="15">
        <f t="shared" si="18"/>
        <v>3191555</v>
      </c>
      <c r="L83" s="15">
        <f t="shared" si="18"/>
        <v>0</v>
      </c>
      <c r="M83" s="15">
        <f t="shared" si="18"/>
        <v>1572639</v>
      </c>
      <c r="N83" s="15">
        <f t="shared" si="17"/>
        <v>38182724</v>
      </c>
      <c r="O83" s="38">
        <f t="shared" si="15"/>
        <v>1954.6802498208253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48" t="s">
        <v>116</v>
      </c>
      <c r="M85" s="48"/>
      <c r="N85" s="48"/>
      <c r="O85" s="43">
        <v>19534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customHeight="1" thickBot="1">
      <c r="A87" s="52" t="s">
        <v>107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9414513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952259</v>
      </c>
      <c r="N5" s="28">
        <f>SUM(D5:M5)</f>
        <v>10366772</v>
      </c>
      <c r="O5" s="33">
        <f t="shared" ref="O5:O36" si="1">(N5/O$82)</f>
        <v>531.43856051673754</v>
      </c>
      <c r="P5" s="6"/>
    </row>
    <row r="6" spans="1:133">
      <c r="A6" s="12"/>
      <c r="B6" s="25">
        <v>311</v>
      </c>
      <c r="C6" s="20" t="s">
        <v>3</v>
      </c>
      <c r="D6" s="46">
        <v>4380221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952259</v>
      </c>
      <c r="N6" s="46">
        <f>SUM(D6:M6)</f>
        <v>5332480</v>
      </c>
      <c r="O6" s="47">
        <f t="shared" si="1"/>
        <v>273.36238273440301</v>
      </c>
      <c r="P6" s="9"/>
    </row>
    <row r="7" spans="1:133">
      <c r="A7" s="12"/>
      <c r="B7" s="25">
        <v>312.41000000000003</v>
      </c>
      <c r="C7" s="20" t="s">
        <v>92</v>
      </c>
      <c r="D7" s="46">
        <v>577962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577962</v>
      </c>
      <c r="O7" s="47">
        <f t="shared" si="1"/>
        <v>29.628441072435535</v>
      </c>
      <c r="P7" s="9"/>
    </row>
    <row r="8" spans="1:133">
      <c r="A8" s="12"/>
      <c r="B8" s="25">
        <v>312.51</v>
      </c>
      <c r="C8" s="20" t="s">
        <v>93</v>
      </c>
      <c r="D8" s="46">
        <v>165184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165184</v>
      </c>
      <c r="O8" s="47">
        <f t="shared" si="1"/>
        <v>8.4679345875839438</v>
      </c>
      <c r="P8" s="9"/>
    </row>
    <row r="9" spans="1:133">
      <c r="A9" s="12"/>
      <c r="B9" s="25">
        <v>312.52</v>
      </c>
      <c r="C9" s="20" t="s">
        <v>94</v>
      </c>
      <c r="D9" s="46">
        <v>165213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165213</v>
      </c>
      <c r="O9" s="47">
        <f t="shared" si="1"/>
        <v>8.4694212334033931</v>
      </c>
      <c r="P9" s="9"/>
    </row>
    <row r="10" spans="1:133">
      <c r="A10" s="12"/>
      <c r="B10" s="25">
        <v>314.10000000000002</v>
      </c>
      <c r="C10" s="20" t="s">
        <v>12</v>
      </c>
      <c r="D10" s="46">
        <v>1804128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1804128</v>
      </c>
      <c r="O10" s="47">
        <f t="shared" si="1"/>
        <v>92.486184446608917</v>
      </c>
      <c r="P10" s="9"/>
    </row>
    <row r="11" spans="1:133">
      <c r="A11" s="12"/>
      <c r="B11" s="25">
        <v>314.3</v>
      </c>
      <c r="C11" s="20" t="s">
        <v>13</v>
      </c>
      <c r="D11" s="46">
        <v>201805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201805</v>
      </c>
      <c r="O11" s="47">
        <f t="shared" si="1"/>
        <v>10.345260675654893</v>
      </c>
      <c r="P11" s="9"/>
    </row>
    <row r="12" spans="1:133">
      <c r="A12" s="12"/>
      <c r="B12" s="25">
        <v>314.39999999999998</v>
      </c>
      <c r="C12" s="20" t="s">
        <v>14</v>
      </c>
      <c r="D12" s="46">
        <v>202330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202330</v>
      </c>
      <c r="O12" s="47">
        <f t="shared" si="1"/>
        <v>10.372174091351823</v>
      </c>
      <c r="P12" s="9"/>
    </row>
    <row r="13" spans="1:133">
      <c r="A13" s="12"/>
      <c r="B13" s="25">
        <v>315</v>
      </c>
      <c r="C13" s="20" t="s">
        <v>15</v>
      </c>
      <c r="D13" s="46">
        <v>1706100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1706100</v>
      </c>
      <c r="O13" s="47">
        <f t="shared" si="1"/>
        <v>87.460911467678272</v>
      </c>
      <c r="P13" s="9"/>
    </row>
    <row r="14" spans="1:133">
      <c r="A14" s="12"/>
      <c r="B14" s="25">
        <v>316</v>
      </c>
      <c r="C14" s="20" t="s">
        <v>16</v>
      </c>
      <c r="D14" s="46">
        <v>211570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211570</v>
      </c>
      <c r="O14" s="47">
        <f t="shared" si="1"/>
        <v>10.845850207617778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SUM(D16:D23)</f>
        <v>2406916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24182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250</v>
      </c>
      <c r="N15" s="44">
        <f>SUM(D15:M15)</f>
        <v>2431348</v>
      </c>
      <c r="O15" s="45">
        <f t="shared" si="1"/>
        <v>124.63977033885271</v>
      </c>
      <c r="P15" s="10"/>
    </row>
    <row r="16" spans="1:133">
      <c r="A16" s="12"/>
      <c r="B16" s="25">
        <v>322</v>
      </c>
      <c r="C16" s="20" t="s">
        <v>0</v>
      </c>
      <c r="D16" s="46">
        <v>189954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189954</v>
      </c>
      <c r="O16" s="47">
        <f t="shared" si="1"/>
        <v>9.7377351719895415</v>
      </c>
      <c r="P16" s="9"/>
    </row>
    <row r="17" spans="1:16">
      <c r="A17" s="12"/>
      <c r="B17" s="25">
        <v>323.10000000000002</v>
      </c>
      <c r="C17" s="20" t="s">
        <v>18</v>
      </c>
      <c r="D17" s="46">
        <v>1900433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1900433</v>
      </c>
      <c r="O17" s="47">
        <f t="shared" si="1"/>
        <v>97.423130158404675</v>
      </c>
      <c r="P17" s="9"/>
    </row>
    <row r="18" spans="1:16">
      <c r="A18" s="12"/>
      <c r="B18" s="25">
        <v>323.39999999999998</v>
      </c>
      <c r="C18" s="20" t="s">
        <v>19</v>
      </c>
      <c r="D18" s="46">
        <v>233139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233139</v>
      </c>
      <c r="O18" s="47">
        <f t="shared" si="1"/>
        <v>11.951555851745526</v>
      </c>
      <c r="P18" s="9"/>
    </row>
    <row r="19" spans="1:16">
      <c r="A19" s="12"/>
      <c r="B19" s="25">
        <v>323.7</v>
      </c>
      <c r="C19" s="20" t="s">
        <v>20</v>
      </c>
      <c r="D19" s="46">
        <v>19292</v>
      </c>
      <c r="E19" s="46">
        <v>0</v>
      </c>
      <c r="F19" s="46">
        <v>0</v>
      </c>
      <c r="G19" s="46">
        <v>0</v>
      </c>
      <c r="H19" s="46">
        <v>0</v>
      </c>
      <c r="I19" s="46">
        <v>4025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23317</v>
      </c>
      <c r="O19" s="47">
        <f t="shared" si="1"/>
        <v>1.195314502486287</v>
      </c>
      <c r="P19" s="9"/>
    </row>
    <row r="20" spans="1:16">
      <c r="A20" s="12"/>
      <c r="B20" s="25">
        <v>324.20999999999998</v>
      </c>
      <c r="C20" s="20" t="s">
        <v>95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13271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13271</v>
      </c>
      <c r="O20" s="47">
        <f t="shared" si="1"/>
        <v>0.68031988516942632</v>
      </c>
      <c r="P20" s="9"/>
    </row>
    <row r="21" spans="1:16">
      <c r="A21" s="12"/>
      <c r="B21" s="25">
        <v>324.22000000000003</v>
      </c>
      <c r="C21" s="20" t="s">
        <v>96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6886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6886</v>
      </c>
      <c r="O21" s="47">
        <f t="shared" si="1"/>
        <v>0.35300148664581943</v>
      </c>
      <c r="P21" s="9"/>
    </row>
    <row r="22" spans="1:16">
      <c r="A22" s="12"/>
      <c r="B22" s="25">
        <v>325.10000000000002</v>
      </c>
      <c r="C22" s="20" t="s">
        <v>21</v>
      </c>
      <c r="D22" s="46">
        <v>22250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22250</v>
      </c>
      <c r="O22" s="47">
        <f t="shared" si="1"/>
        <v>1.1406161890603372</v>
      </c>
      <c r="P22" s="9"/>
    </row>
    <row r="23" spans="1:16">
      <c r="A23" s="12"/>
      <c r="B23" s="25">
        <v>329</v>
      </c>
      <c r="C23" s="20" t="s">
        <v>22</v>
      </c>
      <c r="D23" s="46">
        <v>41848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250</v>
      </c>
      <c r="N23" s="46">
        <f t="shared" ref="N23:N29" si="5">SUM(D23:M23)</f>
        <v>42098</v>
      </c>
      <c r="O23" s="47">
        <f t="shared" si="1"/>
        <v>2.1580970933511048</v>
      </c>
      <c r="P23" s="9"/>
    </row>
    <row r="24" spans="1:16" ht="15.75">
      <c r="A24" s="29" t="s">
        <v>24</v>
      </c>
      <c r="B24" s="30"/>
      <c r="C24" s="31"/>
      <c r="D24" s="32">
        <f t="shared" ref="D24:M24" si="6">SUM(D25:D39)</f>
        <v>3137530</v>
      </c>
      <c r="E24" s="32">
        <f t="shared" si="6"/>
        <v>365374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173370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746162</v>
      </c>
      <c r="N24" s="44">
        <f t="shared" si="5"/>
        <v>4422436</v>
      </c>
      <c r="O24" s="45">
        <f t="shared" si="1"/>
        <v>226.71020659250524</v>
      </c>
      <c r="P24" s="10"/>
    </row>
    <row r="25" spans="1:16">
      <c r="A25" s="12"/>
      <c r="B25" s="25">
        <v>331.2</v>
      </c>
      <c r="C25" s="20" t="s">
        <v>23</v>
      </c>
      <c r="D25" s="46">
        <v>94973</v>
      </c>
      <c r="E25" s="46">
        <v>204127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299100</v>
      </c>
      <c r="O25" s="47">
        <f t="shared" si="1"/>
        <v>15.332957399907725</v>
      </c>
      <c r="P25" s="9"/>
    </row>
    <row r="26" spans="1:16">
      <c r="A26" s="12"/>
      <c r="B26" s="25">
        <v>331.39</v>
      </c>
      <c r="C26" s="20" t="s">
        <v>97</v>
      </c>
      <c r="D26" s="46">
        <v>731275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731275</v>
      </c>
      <c r="O26" s="47">
        <f t="shared" si="1"/>
        <v>37.487824883375197</v>
      </c>
      <c r="P26" s="9"/>
    </row>
    <row r="27" spans="1:16">
      <c r="A27" s="12"/>
      <c r="B27" s="25">
        <v>331.5</v>
      </c>
      <c r="C27" s="20" t="s">
        <v>25</v>
      </c>
      <c r="D27" s="46">
        <v>-72</v>
      </c>
      <c r="E27" s="46">
        <v>151247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151175</v>
      </c>
      <c r="O27" s="47">
        <f t="shared" si="1"/>
        <v>7.7497821294919769</v>
      </c>
      <c r="P27" s="9"/>
    </row>
    <row r="28" spans="1:16">
      <c r="A28" s="12"/>
      <c r="B28" s="25">
        <v>334.2</v>
      </c>
      <c r="C28" s="20" t="s">
        <v>27</v>
      </c>
      <c r="D28" s="46">
        <v>-6398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-6398</v>
      </c>
      <c r="O28" s="47">
        <f t="shared" si="1"/>
        <v>-0.32798482595991185</v>
      </c>
      <c r="P28" s="9"/>
    </row>
    <row r="29" spans="1:16">
      <c r="A29" s="12"/>
      <c r="B29" s="25">
        <v>334.31</v>
      </c>
      <c r="C29" s="20" t="s">
        <v>28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52312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52312</v>
      </c>
      <c r="O29" s="47">
        <f t="shared" si="1"/>
        <v>2.6817040036909829</v>
      </c>
      <c r="P29" s="9"/>
    </row>
    <row r="30" spans="1:16">
      <c r="A30" s="12"/>
      <c r="B30" s="25">
        <v>334.36</v>
      </c>
      <c r="C30" s="20" t="s">
        <v>29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121058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7">SUM(D30:M30)</f>
        <v>121058</v>
      </c>
      <c r="O30" s="47">
        <f t="shared" si="1"/>
        <v>6.205874814169273</v>
      </c>
      <c r="P30" s="9"/>
    </row>
    <row r="31" spans="1:16">
      <c r="A31" s="12"/>
      <c r="B31" s="25">
        <v>334.49</v>
      </c>
      <c r="C31" s="20" t="s">
        <v>98</v>
      </c>
      <c r="D31" s="46">
        <v>10966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10966</v>
      </c>
      <c r="O31" s="47">
        <f t="shared" si="1"/>
        <v>0.5621571743476701</v>
      </c>
      <c r="P31" s="9"/>
    </row>
    <row r="32" spans="1:16">
      <c r="A32" s="12"/>
      <c r="B32" s="25">
        <v>335.12</v>
      </c>
      <c r="C32" s="20" t="s">
        <v>33</v>
      </c>
      <c r="D32" s="46">
        <v>703243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703243</v>
      </c>
      <c r="O32" s="47">
        <f t="shared" si="1"/>
        <v>36.050802276106012</v>
      </c>
      <c r="P32" s="9"/>
    </row>
    <row r="33" spans="1:16">
      <c r="A33" s="12"/>
      <c r="B33" s="25">
        <v>335.14</v>
      </c>
      <c r="C33" s="20" t="s">
        <v>34</v>
      </c>
      <c r="D33" s="46">
        <v>11479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11479</v>
      </c>
      <c r="O33" s="47">
        <f t="shared" si="1"/>
        <v>0.58845542625724101</v>
      </c>
      <c r="P33" s="9"/>
    </row>
    <row r="34" spans="1:16">
      <c r="A34" s="12"/>
      <c r="B34" s="25">
        <v>335.15</v>
      </c>
      <c r="C34" s="20" t="s">
        <v>35</v>
      </c>
      <c r="D34" s="46">
        <v>28970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28970</v>
      </c>
      <c r="O34" s="47">
        <f t="shared" si="1"/>
        <v>1.4851079099810325</v>
      </c>
      <c r="P34" s="9"/>
    </row>
    <row r="35" spans="1:16">
      <c r="A35" s="12"/>
      <c r="B35" s="25">
        <v>335.18</v>
      </c>
      <c r="C35" s="20" t="s">
        <v>36</v>
      </c>
      <c r="D35" s="46">
        <v>1365374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1365374</v>
      </c>
      <c r="O35" s="47">
        <f t="shared" si="1"/>
        <v>69.994053416722195</v>
      </c>
      <c r="P35" s="9"/>
    </row>
    <row r="36" spans="1:16">
      <c r="A36" s="12"/>
      <c r="B36" s="25">
        <v>335.21</v>
      </c>
      <c r="C36" s="20" t="s">
        <v>37</v>
      </c>
      <c r="D36" s="46">
        <v>5538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5538</v>
      </c>
      <c r="O36" s="47">
        <f t="shared" si="1"/>
        <v>0.28389808786589432</v>
      </c>
      <c r="P36" s="9"/>
    </row>
    <row r="37" spans="1:16">
      <c r="A37" s="12"/>
      <c r="B37" s="25">
        <v>337.5</v>
      </c>
      <c r="C37" s="20" t="s">
        <v>38</v>
      </c>
      <c r="D37" s="46">
        <v>0</v>
      </c>
      <c r="E37" s="46">
        <v>10000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10000</v>
      </c>
      <c r="O37" s="47">
        <f t="shared" ref="O37:O68" si="8">(N37/O$82)</f>
        <v>0.51263648946532014</v>
      </c>
      <c r="P37" s="9"/>
    </row>
    <row r="38" spans="1:16">
      <c r="A38" s="12"/>
      <c r="B38" s="25">
        <v>337.7</v>
      </c>
      <c r="C38" s="20" t="s">
        <v>39</v>
      </c>
      <c r="D38" s="46">
        <v>148560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148560</v>
      </c>
      <c r="O38" s="47">
        <f t="shared" si="8"/>
        <v>7.6157276874967961</v>
      </c>
      <c r="P38" s="9"/>
    </row>
    <row r="39" spans="1:16">
      <c r="A39" s="12"/>
      <c r="B39" s="25">
        <v>338</v>
      </c>
      <c r="C39" s="20" t="s">
        <v>40</v>
      </c>
      <c r="D39" s="46">
        <v>43622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746162</v>
      </c>
      <c r="N39" s="46">
        <f>SUM(D39:M39)</f>
        <v>789784</v>
      </c>
      <c r="O39" s="47">
        <f t="shared" si="8"/>
        <v>40.487209719587838</v>
      </c>
      <c r="P39" s="9"/>
    </row>
    <row r="40" spans="1:16" ht="15.75">
      <c r="A40" s="29" t="s">
        <v>45</v>
      </c>
      <c r="B40" s="30"/>
      <c r="C40" s="31"/>
      <c r="D40" s="32">
        <f t="shared" ref="D40:M40" si="9">SUM(D41:D57)</f>
        <v>907476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12711100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13618576</v>
      </c>
      <c r="O40" s="45">
        <f t="shared" si="8"/>
        <v>698.13789921566615</v>
      </c>
      <c r="P40" s="10"/>
    </row>
    <row r="41" spans="1:16">
      <c r="A41" s="12"/>
      <c r="B41" s="25">
        <v>341.1</v>
      </c>
      <c r="C41" s="20" t="s">
        <v>89</v>
      </c>
      <c r="D41" s="46">
        <v>6229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6229</v>
      </c>
      <c r="O41" s="47">
        <f t="shared" si="8"/>
        <v>0.31932126928794791</v>
      </c>
      <c r="P41" s="9"/>
    </row>
    <row r="42" spans="1:16">
      <c r="A42" s="12"/>
      <c r="B42" s="25">
        <v>341.2</v>
      </c>
      <c r="C42" s="20" t="s">
        <v>48</v>
      </c>
      <c r="D42" s="46">
        <v>2852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7" si="10">SUM(D42:M42)</f>
        <v>2852</v>
      </c>
      <c r="O42" s="47">
        <f t="shared" si="8"/>
        <v>0.14620392679550931</v>
      </c>
      <c r="P42" s="9"/>
    </row>
    <row r="43" spans="1:16">
      <c r="A43" s="12"/>
      <c r="B43" s="25">
        <v>341.9</v>
      </c>
      <c r="C43" s="20" t="s">
        <v>50</v>
      </c>
      <c r="D43" s="46">
        <v>11766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11766</v>
      </c>
      <c r="O43" s="47">
        <f t="shared" si="8"/>
        <v>0.60316809350489564</v>
      </c>
      <c r="P43" s="9"/>
    </row>
    <row r="44" spans="1:16">
      <c r="A44" s="12"/>
      <c r="B44" s="25">
        <v>342.1</v>
      </c>
      <c r="C44" s="20" t="s">
        <v>51</v>
      </c>
      <c r="D44" s="46">
        <v>7338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7338</v>
      </c>
      <c r="O44" s="47">
        <f t="shared" si="8"/>
        <v>0.37617265596965194</v>
      </c>
      <c r="P44" s="9"/>
    </row>
    <row r="45" spans="1:16">
      <c r="A45" s="12"/>
      <c r="B45" s="25">
        <v>342.2</v>
      </c>
      <c r="C45" s="20" t="s">
        <v>52</v>
      </c>
      <c r="D45" s="46">
        <v>32997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32997</v>
      </c>
      <c r="O45" s="47">
        <f t="shared" si="8"/>
        <v>1.6915466242887169</v>
      </c>
      <c r="P45" s="9"/>
    </row>
    <row r="46" spans="1:16">
      <c r="A46" s="12"/>
      <c r="B46" s="25">
        <v>343.3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2578842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2578842</v>
      </c>
      <c r="O46" s="47">
        <f t="shared" si="8"/>
        <v>132.20085097657253</v>
      </c>
      <c r="P46" s="9"/>
    </row>
    <row r="47" spans="1:16">
      <c r="A47" s="12"/>
      <c r="B47" s="25">
        <v>343.4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3341101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3341101</v>
      </c>
      <c r="O47" s="47">
        <f t="shared" si="8"/>
        <v>171.27702875890705</v>
      </c>
      <c r="P47" s="9"/>
    </row>
    <row r="48" spans="1:16">
      <c r="A48" s="12"/>
      <c r="B48" s="25">
        <v>343.5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4162655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4162655</v>
      </c>
      <c r="O48" s="47">
        <f t="shared" si="8"/>
        <v>213.39288460552623</v>
      </c>
      <c r="P48" s="9"/>
    </row>
    <row r="49" spans="1:16">
      <c r="A49" s="12"/>
      <c r="B49" s="25">
        <v>343.7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626905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626905</v>
      </c>
      <c r="O49" s="47">
        <f t="shared" si="8"/>
        <v>32.137437842825655</v>
      </c>
      <c r="P49" s="9"/>
    </row>
    <row r="50" spans="1:16">
      <c r="A50" s="12"/>
      <c r="B50" s="25">
        <v>343.8</v>
      </c>
      <c r="C50" s="20" t="s">
        <v>58</v>
      </c>
      <c r="D50" s="46">
        <v>289255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289255</v>
      </c>
      <c r="O50" s="47">
        <f t="shared" si="8"/>
        <v>14.828266776029118</v>
      </c>
      <c r="P50" s="9"/>
    </row>
    <row r="51" spans="1:16">
      <c r="A51" s="12"/>
      <c r="B51" s="25">
        <v>344.9</v>
      </c>
      <c r="C51" s="20" t="s">
        <v>59</v>
      </c>
      <c r="D51" s="46">
        <v>99595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99595</v>
      </c>
      <c r="O51" s="47">
        <f t="shared" si="8"/>
        <v>5.1056031168298563</v>
      </c>
      <c r="P51" s="9"/>
    </row>
    <row r="52" spans="1:16">
      <c r="A52" s="12"/>
      <c r="B52" s="25">
        <v>347.1</v>
      </c>
      <c r="C52" s="20" t="s">
        <v>60</v>
      </c>
      <c r="D52" s="46">
        <v>3480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3480</v>
      </c>
      <c r="O52" s="47">
        <f t="shared" si="8"/>
        <v>0.1783974983339314</v>
      </c>
      <c r="P52" s="9"/>
    </row>
    <row r="53" spans="1:16">
      <c r="A53" s="12"/>
      <c r="B53" s="25">
        <v>347.2</v>
      </c>
      <c r="C53" s="20" t="s">
        <v>61</v>
      </c>
      <c r="D53" s="46">
        <v>265303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265303</v>
      </c>
      <c r="O53" s="47">
        <f t="shared" si="8"/>
        <v>13.600399856461783</v>
      </c>
      <c r="P53" s="9"/>
    </row>
    <row r="54" spans="1:16">
      <c r="A54" s="12"/>
      <c r="B54" s="25">
        <v>347.3</v>
      </c>
      <c r="C54" s="20" t="s">
        <v>62</v>
      </c>
      <c r="D54" s="46">
        <v>67090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67090</v>
      </c>
      <c r="O54" s="47">
        <f t="shared" si="8"/>
        <v>3.439278207822833</v>
      </c>
      <c r="P54" s="9"/>
    </row>
    <row r="55" spans="1:16">
      <c r="A55" s="12"/>
      <c r="B55" s="25">
        <v>347.4</v>
      </c>
      <c r="C55" s="20" t="s">
        <v>63</v>
      </c>
      <c r="D55" s="46">
        <v>6878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6878</v>
      </c>
      <c r="O55" s="47">
        <f t="shared" si="8"/>
        <v>0.35259137745424718</v>
      </c>
      <c r="P55" s="9"/>
    </row>
    <row r="56" spans="1:16">
      <c r="A56" s="12"/>
      <c r="B56" s="25">
        <v>347.5</v>
      </c>
      <c r="C56" s="20" t="s">
        <v>64</v>
      </c>
      <c r="D56" s="46">
        <v>41037</v>
      </c>
      <c r="E56" s="46">
        <v>0</v>
      </c>
      <c r="F56" s="46">
        <v>0</v>
      </c>
      <c r="G56" s="46">
        <v>0</v>
      </c>
      <c r="H56" s="46">
        <v>0</v>
      </c>
      <c r="I56" s="46">
        <v>2001272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2042309</v>
      </c>
      <c r="O56" s="47">
        <f t="shared" si="8"/>
        <v>104.69621161634285</v>
      </c>
      <c r="P56" s="9"/>
    </row>
    <row r="57" spans="1:16">
      <c r="A57" s="12"/>
      <c r="B57" s="25">
        <v>349</v>
      </c>
      <c r="C57" s="20" t="s">
        <v>1</v>
      </c>
      <c r="D57" s="46">
        <v>73656</v>
      </c>
      <c r="E57" s="46">
        <v>0</v>
      </c>
      <c r="F57" s="46">
        <v>0</v>
      </c>
      <c r="G57" s="46">
        <v>0</v>
      </c>
      <c r="H57" s="46">
        <v>0</v>
      </c>
      <c r="I57" s="46">
        <v>325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73981</v>
      </c>
      <c r="O57" s="47">
        <f t="shared" si="8"/>
        <v>3.7925360127133851</v>
      </c>
      <c r="P57" s="9"/>
    </row>
    <row r="58" spans="1:16" ht="15.75">
      <c r="A58" s="29" t="s">
        <v>46</v>
      </c>
      <c r="B58" s="30"/>
      <c r="C58" s="31"/>
      <c r="D58" s="32">
        <f t="shared" ref="D58:M58" si="11">SUM(D59:D64)</f>
        <v>190143</v>
      </c>
      <c r="E58" s="32">
        <f t="shared" si="11"/>
        <v>14706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>SUM(D58:M58)</f>
        <v>204849</v>
      </c>
      <c r="O58" s="45">
        <f t="shared" si="8"/>
        <v>10.501307223048137</v>
      </c>
      <c r="P58" s="10"/>
    </row>
    <row r="59" spans="1:16">
      <c r="A59" s="13"/>
      <c r="B59" s="39">
        <v>351.5</v>
      </c>
      <c r="C59" s="21" t="s">
        <v>99</v>
      </c>
      <c r="D59" s="46">
        <v>95105</v>
      </c>
      <c r="E59" s="46">
        <v>10310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4" si="12">SUM(D59:M59)</f>
        <v>105415</v>
      </c>
      <c r="O59" s="47">
        <f t="shared" si="8"/>
        <v>5.4039575536986719</v>
      </c>
      <c r="P59" s="9"/>
    </row>
    <row r="60" spans="1:16">
      <c r="A60" s="13"/>
      <c r="B60" s="39">
        <v>352</v>
      </c>
      <c r="C60" s="21" t="s">
        <v>68</v>
      </c>
      <c r="D60" s="46">
        <v>14078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14078</v>
      </c>
      <c r="O60" s="47">
        <f t="shared" si="8"/>
        <v>0.72168964986927775</v>
      </c>
      <c r="P60" s="9"/>
    </row>
    <row r="61" spans="1:16">
      <c r="A61" s="13"/>
      <c r="B61" s="39">
        <v>354</v>
      </c>
      <c r="C61" s="21" t="s">
        <v>69</v>
      </c>
      <c r="D61" s="46">
        <v>75410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75410</v>
      </c>
      <c r="O61" s="47">
        <f t="shared" si="8"/>
        <v>3.8657917670579791</v>
      </c>
      <c r="P61" s="9"/>
    </row>
    <row r="62" spans="1:16">
      <c r="A62" s="13"/>
      <c r="B62" s="39">
        <v>356</v>
      </c>
      <c r="C62" s="21" t="s">
        <v>100</v>
      </c>
      <c r="D62" s="46">
        <v>0</v>
      </c>
      <c r="E62" s="46">
        <v>2498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2498</v>
      </c>
      <c r="O62" s="47">
        <f t="shared" si="8"/>
        <v>0.12805659506843697</v>
      </c>
      <c r="P62" s="9"/>
    </row>
    <row r="63" spans="1:16">
      <c r="A63" s="13"/>
      <c r="B63" s="39">
        <v>358.2</v>
      </c>
      <c r="C63" s="21" t="s">
        <v>101</v>
      </c>
      <c r="D63" s="46">
        <v>0</v>
      </c>
      <c r="E63" s="46">
        <v>1303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1303</v>
      </c>
      <c r="O63" s="47">
        <f t="shared" si="8"/>
        <v>6.6796534577331215E-2</v>
      </c>
      <c r="P63" s="9"/>
    </row>
    <row r="64" spans="1:16">
      <c r="A64" s="13"/>
      <c r="B64" s="39">
        <v>359</v>
      </c>
      <c r="C64" s="21" t="s">
        <v>70</v>
      </c>
      <c r="D64" s="46">
        <v>5550</v>
      </c>
      <c r="E64" s="46">
        <v>595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6145</v>
      </c>
      <c r="O64" s="47">
        <f t="shared" si="8"/>
        <v>0.31501512277643923</v>
      </c>
      <c r="P64" s="9"/>
    </row>
    <row r="65" spans="1:119" ht="15.75">
      <c r="A65" s="29" t="s">
        <v>4</v>
      </c>
      <c r="B65" s="30"/>
      <c r="C65" s="31"/>
      <c r="D65" s="32">
        <f t="shared" ref="D65:M65" si="13">SUM(D66:D75)</f>
        <v>492763</v>
      </c>
      <c r="E65" s="32">
        <f t="shared" si="13"/>
        <v>76313</v>
      </c>
      <c r="F65" s="32">
        <f t="shared" si="13"/>
        <v>0</v>
      </c>
      <c r="G65" s="32">
        <f t="shared" si="13"/>
        <v>0</v>
      </c>
      <c r="H65" s="32">
        <f t="shared" si="13"/>
        <v>0</v>
      </c>
      <c r="I65" s="32">
        <f t="shared" si="13"/>
        <v>328317</v>
      </c>
      <c r="J65" s="32">
        <f t="shared" si="13"/>
        <v>0</v>
      </c>
      <c r="K65" s="32">
        <f t="shared" si="13"/>
        <v>8532454</v>
      </c>
      <c r="L65" s="32">
        <f t="shared" si="13"/>
        <v>0</v>
      </c>
      <c r="M65" s="32">
        <f t="shared" si="13"/>
        <v>147788</v>
      </c>
      <c r="N65" s="32">
        <f>SUM(D65:M65)</f>
        <v>9577635</v>
      </c>
      <c r="O65" s="45">
        <f t="shared" si="8"/>
        <v>490.98451837801815</v>
      </c>
      <c r="P65" s="10"/>
    </row>
    <row r="66" spans="1:119">
      <c r="A66" s="12"/>
      <c r="B66" s="25">
        <v>361.1</v>
      </c>
      <c r="C66" s="20" t="s">
        <v>71</v>
      </c>
      <c r="D66" s="46">
        <v>120381</v>
      </c>
      <c r="E66" s="46">
        <v>24581</v>
      </c>
      <c r="F66" s="46">
        <v>0</v>
      </c>
      <c r="G66" s="46">
        <v>0</v>
      </c>
      <c r="H66" s="46">
        <v>0</v>
      </c>
      <c r="I66" s="46">
        <v>202071</v>
      </c>
      <c r="J66" s="46">
        <v>0</v>
      </c>
      <c r="K66" s="46">
        <v>899257</v>
      </c>
      <c r="L66" s="46">
        <v>0</v>
      </c>
      <c r="M66" s="46">
        <v>44301</v>
      </c>
      <c r="N66" s="46">
        <f>SUM(D66:M66)</f>
        <v>1290591</v>
      </c>
      <c r="O66" s="47">
        <f t="shared" si="8"/>
        <v>66.160403957553697</v>
      </c>
      <c r="P66" s="9"/>
    </row>
    <row r="67" spans="1:119">
      <c r="A67" s="12"/>
      <c r="B67" s="25">
        <v>361.2</v>
      </c>
      <c r="C67" s="20" t="s">
        <v>72</v>
      </c>
      <c r="D67" s="46">
        <v>7861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596322</v>
      </c>
      <c r="L67" s="46">
        <v>0</v>
      </c>
      <c r="M67" s="46">
        <v>0</v>
      </c>
      <c r="N67" s="46">
        <f t="shared" ref="N67:N75" si="14">SUM(D67:M67)</f>
        <v>604183</v>
      </c>
      <c r="O67" s="47">
        <f t="shared" si="8"/>
        <v>30.972625211462553</v>
      </c>
      <c r="P67" s="9"/>
    </row>
    <row r="68" spans="1:119">
      <c r="A68" s="12"/>
      <c r="B68" s="25">
        <v>361.3</v>
      </c>
      <c r="C68" s="20" t="s">
        <v>102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3041182</v>
      </c>
      <c r="L68" s="46">
        <v>0</v>
      </c>
      <c r="M68" s="46">
        <v>0</v>
      </c>
      <c r="N68" s="46">
        <f t="shared" si="14"/>
        <v>3041182</v>
      </c>
      <c r="O68" s="47">
        <f t="shared" si="8"/>
        <v>155.90208643051213</v>
      </c>
      <c r="P68" s="9"/>
    </row>
    <row r="69" spans="1:119">
      <c r="A69" s="12"/>
      <c r="B69" s="25">
        <v>361.4</v>
      </c>
      <c r="C69" s="20" t="s">
        <v>103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472711</v>
      </c>
      <c r="L69" s="46">
        <v>0</v>
      </c>
      <c r="M69" s="46">
        <v>0</v>
      </c>
      <c r="N69" s="46">
        <f t="shared" si="14"/>
        <v>472711</v>
      </c>
      <c r="O69" s="47">
        <f t="shared" ref="O69:O80" si="15">(N69/O$82)</f>
        <v>24.232890757164096</v>
      </c>
      <c r="P69" s="9"/>
    </row>
    <row r="70" spans="1:119">
      <c r="A70" s="12"/>
      <c r="B70" s="25">
        <v>362</v>
      </c>
      <c r="C70" s="20" t="s">
        <v>73</v>
      </c>
      <c r="D70" s="46">
        <v>233265</v>
      </c>
      <c r="E70" s="46">
        <v>0</v>
      </c>
      <c r="F70" s="46">
        <v>0</v>
      </c>
      <c r="G70" s="46">
        <v>0</v>
      </c>
      <c r="H70" s="46">
        <v>0</v>
      </c>
      <c r="I70" s="46">
        <v>48030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281295</v>
      </c>
      <c r="O70" s="47">
        <f t="shared" si="15"/>
        <v>14.420208130414723</v>
      </c>
      <c r="P70" s="9"/>
    </row>
    <row r="71" spans="1:119">
      <c r="A71" s="12"/>
      <c r="B71" s="25">
        <v>364</v>
      </c>
      <c r="C71" s="20" t="s">
        <v>74</v>
      </c>
      <c r="D71" s="46">
        <v>9266</v>
      </c>
      <c r="E71" s="46">
        <v>4</v>
      </c>
      <c r="F71" s="46">
        <v>0</v>
      </c>
      <c r="G71" s="46">
        <v>0</v>
      </c>
      <c r="H71" s="46">
        <v>0</v>
      </c>
      <c r="I71" s="46">
        <v>3759</v>
      </c>
      <c r="J71" s="46">
        <v>0</v>
      </c>
      <c r="K71" s="46">
        <v>0</v>
      </c>
      <c r="L71" s="46">
        <v>0</v>
      </c>
      <c r="M71" s="46">
        <v>3</v>
      </c>
      <c r="N71" s="46">
        <f t="shared" si="14"/>
        <v>13032</v>
      </c>
      <c r="O71" s="47">
        <f t="shared" si="15"/>
        <v>0.66806787307120519</v>
      </c>
      <c r="P71" s="9"/>
    </row>
    <row r="72" spans="1:119">
      <c r="A72" s="12"/>
      <c r="B72" s="25">
        <v>365</v>
      </c>
      <c r="C72" s="20" t="s">
        <v>75</v>
      </c>
      <c r="D72" s="46">
        <v>301</v>
      </c>
      <c r="E72" s="46">
        <v>0</v>
      </c>
      <c r="F72" s="46">
        <v>0</v>
      </c>
      <c r="G72" s="46">
        <v>0</v>
      </c>
      <c r="H72" s="46">
        <v>0</v>
      </c>
      <c r="I72" s="46">
        <v>53037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53338</v>
      </c>
      <c r="O72" s="47">
        <f t="shared" si="15"/>
        <v>2.7343005075101248</v>
      </c>
      <c r="P72" s="9"/>
    </row>
    <row r="73" spans="1:119">
      <c r="A73" s="12"/>
      <c r="B73" s="25">
        <v>366</v>
      </c>
      <c r="C73" s="20" t="s">
        <v>76</v>
      </c>
      <c r="D73" s="46">
        <v>93905</v>
      </c>
      <c r="E73" s="46">
        <v>6769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100674</v>
      </c>
      <c r="O73" s="47">
        <f t="shared" si="15"/>
        <v>5.1609165940431643</v>
      </c>
      <c r="P73" s="9"/>
    </row>
    <row r="74" spans="1:119">
      <c r="A74" s="12"/>
      <c r="B74" s="25">
        <v>368</v>
      </c>
      <c r="C74" s="20" t="s">
        <v>77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3522982</v>
      </c>
      <c r="L74" s="46">
        <v>0</v>
      </c>
      <c r="M74" s="46">
        <v>0</v>
      </c>
      <c r="N74" s="46">
        <f t="shared" si="14"/>
        <v>3522982</v>
      </c>
      <c r="O74" s="47">
        <f t="shared" si="15"/>
        <v>180.60091249295124</v>
      </c>
      <c r="P74" s="9"/>
    </row>
    <row r="75" spans="1:119">
      <c r="A75" s="12"/>
      <c r="B75" s="25">
        <v>369.9</v>
      </c>
      <c r="C75" s="20" t="s">
        <v>79</v>
      </c>
      <c r="D75" s="46">
        <v>27784</v>
      </c>
      <c r="E75" s="46">
        <v>44959</v>
      </c>
      <c r="F75" s="46">
        <v>0</v>
      </c>
      <c r="G75" s="46">
        <v>0</v>
      </c>
      <c r="H75" s="46">
        <v>0</v>
      </c>
      <c r="I75" s="46">
        <v>21420</v>
      </c>
      <c r="J75" s="46">
        <v>0</v>
      </c>
      <c r="K75" s="46">
        <v>0</v>
      </c>
      <c r="L75" s="46">
        <v>0</v>
      </c>
      <c r="M75" s="46">
        <v>103484</v>
      </c>
      <c r="N75" s="46">
        <f t="shared" si="14"/>
        <v>197647</v>
      </c>
      <c r="O75" s="47">
        <f t="shared" si="15"/>
        <v>10.132106423335212</v>
      </c>
      <c r="P75" s="9"/>
    </row>
    <row r="76" spans="1:119" ht="15.75">
      <c r="A76" s="29" t="s">
        <v>47</v>
      </c>
      <c r="B76" s="30"/>
      <c r="C76" s="31"/>
      <c r="D76" s="32">
        <f t="shared" ref="D76:M76" si="16">SUM(D77:D79)</f>
        <v>2703612</v>
      </c>
      <c r="E76" s="32">
        <f t="shared" si="16"/>
        <v>22726</v>
      </c>
      <c r="F76" s="32">
        <f t="shared" si="16"/>
        <v>416889</v>
      </c>
      <c r="G76" s="32">
        <f t="shared" si="16"/>
        <v>0</v>
      </c>
      <c r="H76" s="32">
        <f t="shared" si="16"/>
        <v>0</v>
      </c>
      <c r="I76" s="32">
        <f t="shared" si="16"/>
        <v>259000</v>
      </c>
      <c r="J76" s="32">
        <f t="shared" si="16"/>
        <v>0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>SUM(D76:M76)</f>
        <v>3402227</v>
      </c>
      <c r="O76" s="45">
        <f t="shared" si="15"/>
        <v>174.41057056441278</v>
      </c>
      <c r="P76" s="9"/>
    </row>
    <row r="77" spans="1:119">
      <c r="A77" s="12"/>
      <c r="B77" s="25">
        <v>381</v>
      </c>
      <c r="C77" s="20" t="s">
        <v>80</v>
      </c>
      <c r="D77" s="46">
        <v>1902612</v>
      </c>
      <c r="E77" s="46">
        <v>22726</v>
      </c>
      <c r="F77" s="46">
        <v>416889</v>
      </c>
      <c r="G77" s="46">
        <v>0</v>
      </c>
      <c r="H77" s="46">
        <v>0</v>
      </c>
      <c r="I77" s="46">
        <v>218000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2560227</v>
      </c>
      <c r="O77" s="47">
        <f t="shared" si="15"/>
        <v>131.24657815143283</v>
      </c>
      <c r="P77" s="9"/>
    </row>
    <row r="78" spans="1:119">
      <c r="A78" s="12"/>
      <c r="B78" s="25">
        <v>388.1</v>
      </c>
      <c r="C78" s="20" t="s">
        <v>104</v>
      </c>
      <c r="D78" s="46">
        <v>801000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801000</v>
      </c>
      <c r="O78" s="47">
        <f t="shared" si="15"/>
        <v>41.062182806172146</v>
      </c>
      <c r="P78" s="9"/>
    </row>
    <row r="79" spans="1:119" ht="15.75" thickBot="1">
      <c r="A79" s="12"/>
      <c r="B79" s="25">
        <v>389.4</v>
      </c>
      <c r="C79" s="20" t="s">
        <v>105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41000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41000</v>
      </c>
      <c r="O79" s="47">
        <f t="shared" si="15"/>
        <v>2.1018096068078127</v>
      </c>
      <c r="P79" s="9"/>
    </row>
    <row r="80" spans="1:119" ht="16.5" thickBot="1">
      <c r="A80" s="14" t="s">
        <v>65</v>
      </c>
      <c r="B80" s="23"/>
      <c r="C80" s="22"/>
      <c r="D80" s="15">
        <f t="shared" ref="D80:M80" si="17">SUM(D5,D15,D24,D40,D58,D65,D76)</f>
        <v>19252953</v>
      </c>
      <c r="E80" s="15">
        <f t="shared" si="17"/>
        <v>479119</v>
      </c>
      <c r="F80" s="15">
        <f t="shared" si="17"/>
        <v>416889</v>
      </c>
      <c r="G80" s="15">
        <f t="shared" si="17"/>
        <v>0</v>
      </c>
      <c r="H80" s="15">
        <f t="shared" si="17"/>
        <v>0</v>
      </c>
      <c r="I80" s="15">
        <f t="shared" si="17"/>
        <v>13495969</v>
      </c>
      <c r="J80" s="15">
        <f t="shared" si="17"/>
        <v>0</v>
      </c>
      <c r="K80" s="15">
        <f t="shared" si="17"/>
        <v>8532454</v>
      </c>
      <c r="L80" s="15">
        <f t="shared" si="17"/>
        <v>0</v>
      </c>
      <c r="M80" s="15">
        <f t="shared" si="17"/>
        <v>1846459</v>
      </c>
      <c r="N80" s="15">
        <f>SUM(D80:M80)</f>
        <v>44023843</v>
      </c>
      <c r="O80" s="38">
        <f t="shared" si="15"/>
        <v>2256.8228328292407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8" t="s">
        <v>106</v>
      </c>
      <c r="M82" s="48"/>
      <c r="N82" s="48"/>
      <c r="O82" s="43">
        <v>19507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thickBot="1">
      <c r="A84" s="52" t="s">
        <v>107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A84:O84"/>
    <mergeCell ref="L82:N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9160133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998784</v>
      </c>
      <c r="N5" s="28">
        <f>SUM(D5:M5)</f>
        <v>10158917</v>
      </c>
      <c r="O5" s="33">
        <f t="shared" ref="O5:O36" si="1">(N5/O$78)</f>
        <v>491.3623700120919</v>
      </c>
      <c r="P5" s="6"/>
    </row>
    <row r="6" spans="1:133">
      <c r="A6" s="12"/>
      <c r="B6" s="25">
        <v>311</v>
      </c>
      <c r="C6" s="20" t="s">
        <v>3</v>
      </c>
      <c r="D6" s="46">
        <v>4631028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998784</v>
      </c>
      <c r="N6" s="46">
        <f>SUM(D6:M6)</f>
        <v>5629812</v>
      </c>
      <c r="O6" s="47">
        <f t="shared" si="1"/>
        <v>272.30045949214025</v>
      </c>
      <c r="P6" s="9"/>
    </row>
    <row r="7" spans="1:133">
      <c r="A7" s="12"/>
      <c r="B7" s="25">
        <v>312.10000000000002</v>
      </c>
      <c r="C7" s="20" t="s">
        <v>11</v>
      </c>
      <c r="D7" s="46">
        <v>571241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571241</v>
      </c>
      <c r="O7" s="47">
        <f t="shared" si="1"/>
        <v>27.629552599758163</v>
      </c>
      <c r="P7" s="9"/>
    </row>
    <row r="8" spans="1:133">
      <c r="A8" s="12"/>
      <c r="B8" s="25">
        <v>314.10000000000002</v>
      </c>
      <c r="C8" s="20" t="s">
        <v>12</v>
      </c>
      <c r="D8" s="46">
        <v>1592831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1592831</v>
      </c>
      <c r="O8" s="47">
        <f t="shared" si="1"/>
        <v>77.041402660217656</v>
      </c>
      <c r="P8" s="9"/>
    </row>
    <row r="9" spans="1:133">
      <c r="A9" s="12"/>
      <c r="B9" s="25">
        <v>314.3</v>
      </c>
      <c r="C9" s="20" t="s">
        <v>13</v>
      </c>
      <c r="D9" s="46">
        <v>192656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192656</v>
      </c>
      <c r="O9" s="47">
        <f t="shared" si="1"/>
        <v>9.3183071342200723</v>
      </c>
      <c r="P9" s="9"/>
    </row>
    <row r="10" spans="1:133">
      <c r="A10" s="12"/>
      <c r="B10" s="25">
        <v>314.39999999999998</v>
      </c>
      <c r="C10" s="20" t="s">
        <v>14</v>
      </c>
      <c r="D10" s="46">
        <v>180018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180018</v>
      </c>
      <c r="O10" s="47">
        <f t="shared" si="1"/>
        <v>8.7070374848851273</v>
      </c>
      <c r="P10" s="9"/>
    </row>
    <row r="11" spans="1:133">
      <c r="A11" s="12"/>
      <c r="B11" s="25">
        <v>315</v>
      </c>
      <c r="C11" s="20" t="s">
        <v>15</v>
      </c>
      <c r="D11" s="46">
        <v>1781938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1781938</v>
      </c>
      <c r="O11" s="47">
        <f t="shared" si="1"/>
        <v>86.188053204353082</v>
      </c>
      <c r="P11" s="9"/>
    </row>
    <row r="12" spans="1:133">
      <c r="A12" s="12"/>
      <c r="B12" s="25">
        <v>316</v>
      </c>
      <c r="C12" s="20" t="s">
        <v>16</v>
      </c>
      <c r="D12" s="46">
        <v>210421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210421</v>
      </c>
      <c r="O12" s="47">
        <f t="shared" si="1"/>
        <v>10.177557436517533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2320483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5247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2325730</v>
      </c>
      <c r="O13" s="45">
        <f t="shared" si="1"/>
        <v>112.48996372430472</v>
      </c>
      <c r="P13" s="10"/>
    </row>
    <row r="14" spans="1:133">
      <c r="A14" s="12"/>
      <c r="B14" s="25">
        <v>322</v>
      </c>
      <c r="C14" s="20" t="s">
        <v>0</v>
      </c>
      <c r="D14" s="46">
        <v>176208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176208</v>
      </c>
      <c r="O14" s="47">
        <f t="shared" si="1"/>
        <v>8.522756952841597</v>
      </c>
      <c r="P14" s="9"/>
    </row>
    <row r="15" spans="1:133">
      <c r="A15" s="12"/>
      <c r="B15" s="25">
        <v>323.10000000000002</v>
      </c>
      <c r="C15" s="20" t="s">
        <v>18</v>
      </c>
      <c r="D15" s="46">
        <v>1845167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1845167</v>
      </c>
      <c r="O15" s="47">
        <f t="shared" si="1"/>
        <v>89.246287787182581</v>
      </c>
      <c r="P15" s="9"/>
    </row>
    <row r="16" spans="1:133">
      <c r="A16" s="12"/>
      <c r="B16" s="25">
        <v>323.39999999999998</v>
      </c>
      <c r="C16" s="20" t="s">
        <v>19</v>
      </c>
      <c r="D16" s="46">
        <v>242960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242960</v>
      </c>
      <c r="O16" s="47">
        <f t="shared" si="1"/>
        <v>11.751390568319225</v>
      </c>
      <c r="P16" s="9"/>
    </row>
    <row r="17" spans="1:16">
      <c r="A17" s="12"/>
      <c r="B17" s="25">
        <v>323.7</v>
      </c>
      <c r="C17" s="20" t="s">
        <v>20</v>
      </c>
      <c r="D17" s="46">
        <v>18671</v>
      </c>
      <c r="E17" s="46">
        <v>0</v>
      </c>
      <c r="F17" s="46">
        <v>0</v>
      </c>
      <c r="G17" s="46">
        <v>0</v>
      </c>
      <c r="H17" s="46">
        <v>0</v>
      </c>
      <c r="I17" s="46">
        <v>4597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23268</v>
      </c>
      <c r="O17" s="47">
        <f t="shared" si="1"/>
        <v>1.1254171704957678</v>
      </c>
      <c r="P17" s="9"/>
    </row>
    <row r="18" spans="1:16">
      <c r="A18" s="12"/>
      <c r="B18" s="25">
        <v>325.10000000000002</v>
      </c>
      <c r="C18" s="20" t="s">
        <v>21</v>
      </c>
      <c r="D18" s="46">
        <v>32228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32228</v>
      </c>
      <c r="O18" s="47">
        <f t="shared" si="1"/>
        <v>1.5587908101571948</v>
      </c>
      <c r="P18" s="9"/>
    </row>
    <row r="19" spans="1:16">
      <c r="A19" s="12"/>
      <c r="B19" s="25">
        <v>329</v>
      </c>
      <c r="C19" s="20" t="s">
        <v>22</v>
      </c>
      <c r="D19" s="46">
        <v>5249</v>
      </c>
      <c r="E19" s="46">
        <v>0</v>
      </c>
      <c r="F19" s="46">
        <v>0</v>
      </c>
      <c r="G19" s="46">
        <v>0</v>
      </c>
      <c r="H19" s="46">
        <v>0</v>
      </c>
      <c r="I19" s="46">
        <v>650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5899</v>
      </c>
      <c r="O19" s="47">
        <f t="shared" si="1"/>
        <v>0.28532043530834339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SUM(D21:D37)</f>
        <v>2664713</v>
      </c>
      <c r="E20" s="32">
        <f t="shared" si="5"/>
        <v>285466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518112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784902</v>
      </c>
      <c r="N20" s="44">
        <f t="shared" si="4"/>
        <v>4253193</v>
      </c>
      <c r="O20" s="45">
        <f t="shared" si="1"/>
        <v>205.71671100362758</v>
      </c>
      <c r="P20" s="10"/>
    </row>
    <row r="21" spans="1:16">
      <c r="A21" s="12"/>
      <c r="B21" s="25">
        <v>331.2</v>
      </c>
      <c r="C21" s="20" t="s">
        <v>23</v>
      </c>
      <c r="D21" s="46">
        <v>83761</v>
      </c>
      <c r="E21" s="46">
        <v>10591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4" si="6">SUM(D21:M21)</f>
        <v>94352</v>
      </c>
      <c r="O21" s="47">
        <f t="shared" si="1"/>
        <v>4.5635792019347035</v>
      </c>
      <c r="P21" s="9"/>
    </row>
    <row r="22" spans="1:16">
      <c r="A22" s="12"/>
      <c r="B22" s="25">
        <v>331.5</v>
      </c>
      <c r="C22" s="20" t="s">
        <v>25</v>
      </c>
      <c r="D22" s="46">
        <v>117925</v>
      </c>
      <c r="E22" s="46">
        <v>259875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377800</v>
      </c>
      <c r="O22" s="47">
        <f t="shared" si="1"/>
        <v>18.273276904474002</v>
      </c>
      <c r="P22" s="9"/>
    </row>
    <row r="23" spans="1:16">
      <c r="A23" s="12"/>
      <c r="B23" s="25">
        <v>331.9</v>
      </c>
      <c r="C23" s="20" t="s">
        <v>26</v>
      </c>
      <c r="D23" s="46">
        <v>1999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1999</v>
      </c>
      <c r="O23" s="47">
        <f t="shared" si="1"/>
        <v>9.6686819830713422E-2</v>
      </c>
      <c r="P23" s="9"/>
    </row>
    <row r="24" spans="1:16">
      <c r="A24" s="12"/>
      <c r="B24" s="25">
        <v>334.2</v>
      </c>
      <c r="C24" s="20" t="s">
        <v>27</v>
      </c>
      <c r="D24" s="46">
        <v>7040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7040</v>
      </c>
      <c r="O24" s="47">
        <f t="shared" si="1"/>
        <v>0.34050785973397824</v>
      </c>
      <c r="P24" s="9"/>
    </row>
    <row r="25" spans="1:16">
      <c r="A25" s="12"/>
      <c r="B25" s="25">
        <v>334.31</v>
      </c>
      <c r="C25" s="20" t="s">
        <v>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15845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15845</v>
      </c>
      <c r="O25" s="47">
        <f t="shared" si="1"/>
        <v>0.76638452237001209</v>
      </c>
      <c r="P25" s="9"/>
    </row>
    <row r="26" spans="1:16">
      <c r="A26" s="12"/>
      <c r="B26" s="25">
        <v>334.36</v>
      </c>
      <c r="C26" s="20" t="s">
        <v>29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502267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502267</v>
      </c>
      <c r="O26" s="47">
        <f t="shared" si="1"/>
        <v>24.293446191051995</v>
      </c>
      <c r="P26" s="9"/>
    </row>
    <row r="27" spans="1:16">
      <c r="A27" s="12"/>
      <c r="B27" s="25">
        <v>334.39</v>
      </c>
      <c r="C27" s="20" t="s">
        <v>30</v>
      </c>
      <c r="D27" s="46">
        <v>63935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63935</v>
      </c>
      <c r="O27" s="47">
        <f t="shared" si="1"/>
        <v>3.0923821039903263</v>
      </c>
      <c r="P27" s="9"/>
    </row>
    <row r="28" spans="1:16">
      <c r="A28" s="12"/>
      <c r="B28" s="25">
        <v>334.5</v>
      </c>
      <c r="C28" s="20" t="s">
        <v>31</v>
      </c>
      <c r="D28" s="46">
        <v>6479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6479</v>
      </c>
      <c r="O28" s="47">
        <f t="shared" si="1"/>
        <v>0.31337363966142684</v>
      </c>
      <c r="P28" s="9"/>
    </row>
    <row r="29" spans="1:16">
      <c r="A29" s="12"/>
      <c r="B29" s="25">
        <v>334.7</v>
      </c>
      <c r="C29" s="20" t="s">
        <v>32</v>
      </c>
      <c r="D29" s="46">
        <v>23007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23007</v>
      </c>
      <c r="O29" s="47">
        <f t="shared" si="1"/>
        <v>1.1127932285368802</v>
      </c>
      <c r="P29" s="9"/>
    </row>
    <row r="30" spans="1:16">
      <c r="A30" s="12"/>
      <c r="B30" s="25">
        <v>335.12</v>
      </c>
      <c r="C30" s="20" t="s">
        <v>33</v>
      </c>
      <c r="D30" s="46">
        <v>702180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702180</v>
      </c>
      <c r="O30" s="47">
        <f t="shared" si="1"/>
        <v>33.962756952841595</v>
      </c>
      <c r="P30" s="9"/>
    </row>
    <row r="31" spans="1:16">
      <c r="A31" s="12"/>
      <c r="B31" s="25">
        <v>335.14</v>
      </c>
      <c r="C31" s="20" t="s">
        <v>34</v>
      </c>
      <c r="D31" s="46">
        <v>14167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14167</v>
      </c>
      <c r="O31" s="47">
        <f t="shared" si="1"/>
        <v>0.68522370012091893</v>
      </c>
      <c r="P31" s="9"/>
    </row>
    <row r="32" spans="1:16">
      <c r="A32" s="12"/>
      <c r="B32" s="25">
        <v>335.15</v>
      </c>
      <c r="C32" s="20" t="s">
        <v>35</v>
      </c>
      <c r="D32" s="46">
        <v>23652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23652</v>
      </c>
      <c r="O32" s="47">
        <f t="shared" si="1"/>
        <v>1.1439903264812576</v>
      </c>
      <c r="P32" s="9"/>
    </row>
    <row r="33" spans="1:16">
      <c r="A33" s="12"/>
      <c r="B33" s="25">
        <v>335.18</v>
      </c>
      <c r="C33" s="20" t="s">
        <v>36</v>
      </c>
      <c r="D33" s="46">
        <v>1406717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1406717</v>
      </c>
      <c r="O33" s="47">
        <f t="shared" si="1"/>
        <v>68.039516324062873</v>
      </c>
      <c r="P33" s="9"/>
    </row>
    <row r="34" spans="1:16">
      <c r="A34" s="12"/>
      <c r="B34" s="25">
        <v>335.21</v>
      </c>
      <c r="C34" s="20" t="s">
        <v>37</v>
      </c>
      <c r="D34" s="46">
        <v>5485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5485</v>
      </c>
      <c r="O34" s="47">
        <f t="shared" si="1"/>
        <v>0.26529625151148728</v>
      </c>
      <c r="P34" s="9"/>
    </row>
    <row r="35" spans="1:16">
      <c r="A35" s="12"/>
      <c r="B35" s="25">
        <v>337.5</v>
      </c>
      <c r="C35" s="20" t="s">
        <v>38</v>
      </c>
      <c r="D35" s="46">
        <v>0</v>
      </c>
      <c r="E35" s="46">
        <v>15000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7">SUM(D35:M35)</f>
        <v>15000</v>
      </c>
      <c r="O35" s="47">
        <f t="shared" si="1"/>
        <v>0.7255139056831923</v>
      </c>
      <c r="P35" s="9"/>
    </row>
    <row r="36" spans="1:16">
      <c r="A36" s="12"/>
      <c r="B36" s="25">
        <v>337.7</v>
      </c>
      <c r="C36" s="20" t="s">
        <v>39</v>
      </c>
      <c r="D36" s="46">
        <v>160850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160850</v>
      </c>
      <c r="O36" s="47">
        <f t="shared" si="1"/>
        <v>7.7799274486094321</v>
      </c>
      <c r="P36" s="9"/>
    </row>
    <row r="37" spans="1:16">
      <c r="A37" s="12"/>
      <c r="B37" s="25">
        <v>338</v>
      </c>
      <c r="C37" s="20" t="s">
        <v>40</v>
      </c>
      <c r="D37" s="46">
        <v>47516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784902</v>
      </c>
      <c r="N37" s="46">
        <f t="shared" si="7"/>
        <v>832418</v>
      </c>
      <c r="O37" s="47">
        <f t="shared" ref="O37:O68" si="8">(N37/O$78)</f>
        <v>40.262055622732767</v>
      </c>
      <c r="P37" s="9"/>
    </row>
    <row r="38" spans="1:16" ht="15.75">
      <c r="A38" s="29" t="s">
        <v>45</v>
      </c>
      <c r="B38" s="30"/>
      <c r="C38" s="31"/>
      <c r="D38" s="32">
        <f t="shared" ref="D38:M38" si="9">SUM(D39:D57)</f>
        <v>1132882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12690183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13823065</v>
      </c>
      <c r="O38" s="45">
        <f t="shared" si="8"/>
        <v>668.58839177750906</v>
      </c>
      <c r="P38" s="10"/>
    </row>
    <row r="39" spans="1:16">
      <c r="A39" s="12"/>
      <c r="B39" s="25">
        <v>341.1</v>
      </c>
      <c r="C39" s="20" t="s">
        <v>89</v>
      </c>
      <c r="D39" s="46">
        <v>8654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8654</v>
      </c>
      <c r="O39" s="47">
        <f t="shared" si="8"/>
        <v>0.41857315598548972</v>
      </c>
      <c r="P39" s="9"/>
    </row>
    <row r="40" spans="1:16">
      <c r="A40" s="12"/>
      <c r="B40" s="25">
        <v>341.2</v>
      </c>
      <c r="C40" s="20" t="s">
        <v>48</v>
      </c>
      <c r="D40" s="46">
        <v>3291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3291</v>
      </c>
      <c r="O40" s="47">
        <f t="shared" si="8"/>
        <v>0.15917775090689237</v>
      </c>
      <c r="P40" s="9"/>
    </row>
    <row r="41" spans="1:16">
      <c r="A41" s="12"/>
      <c r="B41" s="25">
        <v>341.3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1460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6" si="10">SUM(D41:M41)</f>
        <v>1460</v>
      </c>
      <c r="O41" s="47">
        <f t="shared" si="8"/>
        <v>7.0616686819830715E-2</v>
      </c>
      <c r="P41" s="9"/>
    </row>
    <row r="42" spans="1:16">
      <c r="A42" s="12"/>
      <c r="B42" s="25">
        <v>341.9</v>
      </c>
      <c r="C42" s="20" t="s">
        <v>50</v>
      </c>
      <c r="D42" s="46">
        <v>14621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14621</v>
      </c>
      <c r="O42" s="47">
        <f t="shared" si="8"/>
        <v>0.70718258766626363</v>
      </c>
      <c r="P42" s="9"/>
    </row>
    <row r="43" spans="1:16">
      <c r="A43" s="12"/>
      <c r="B43" s="25">
        <v>342.1</v>
      </c>
      <c r="C43" s="20" t="s">
        <v>51</v>
      </c>
      <c r="D43" s="46">
        <v>12202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12202</v>
      </c>
      <c r="O43" s="47">
        <f t="shared" si="8"/>
        <v>0.59018137847642083</v>
      </c>
      <c r="P43" s="9"/>
    </row>
    <row r="44" spans="1:16">
      <c r="A44" s="12"/>
      <c r="B44" s="25">
        <v>342.2</v>
      </c>
      <c r="C44" s="20" t="s">
        <v>52</v>
      </c>
      <c r="D44" s="46">
        <v>34034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34034</v>
      </c>
      <c r="O44" s="47">
        <f t="shared" si="8"/>
        <v>1.6461426844014511</v>
      </c>
      <c r="P44" s="9"/>
    </row>
    <row r="45" spans="1:16">
      <c r="A45" s="12"/>
      <c r="B45" s="25">
        <v>343.2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3542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3542</v>
      </c>
      <c r="O45" s="47">
        <f t="shared" si="8"/>
        <v>0.17131801692865781</v>
      </c>
      <c r="P45" s="9"/>
    </row>
    <row r="46" spans="1:16">
      <c r="A46" s="12"/>
      <c r="B46" s="25">
        <v>343.3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2448947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2448947</v>
      </c>
      <c r="O46" s="47">
        <f t="shared" si="8"/>
        <v>118.44967351874244</v>
      </c>
      <c r="P46" s="9"/>
    </row>
    <row r="47" spans="1:16">
      <c r="A47" s="12"/>
      <c r="B47" s="25">
        <v>343.4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3384376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3384376</v>
      </c>
      <c r="O47" s="47">
        <f t="shared" si="8"/>
        <v>163.69412333736398</v>
      </c>
      <c r="P47" s="9"/>
    </row>
    <row r="48" spans="1:16">
      <c r="A48" s="12"/>
      <c r="B48" s="25">
        <v>343.5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3950123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3950123</v>
      </c>
      <c r="O48" s="47">
        <f t="shared" si="8"/>
        <v>191.05794437726723</v>
      </c>
      <c r="P48" s="9"/>
    </row>
    <row r="49" spans="1:16">
      <c r="A49" s="12"/>
      <c r="B49" s="25">
        <v>343.7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652664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652664</v>
      </c>
      <c r="O49" s="47">
        <f t="shared" si="8"/>
        <v>31.567787182587665</v>
      </c>
      <c r="P49" s="9"/>
    </row>
    <row r="50" spans="1:16">
      <c r="A50" s="12"/>
      <c r="B50" s="25">
        <v>343.8</v>
      </c>
      <c r="C50" s="20" t="s">
        <v>58</v>
      </c>
      <c r="D50" s="46">
        <v>286610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286610</v>
      </c>
      <c r="O50" s="47">
        <f t="shared" si="8"/>
        <v>13.862636033857315</v>
      </c>
      <c r="P50" s="9"/>
    </row>
    <row r="51" spans="1:16">
      <c r="A51" s="12"/>
      <c r="B51" s="25">
        <v>344.9</v>
      </c>
      <c r="C51" s="20" t="s">
        <v>59</v>
      </c>
      <c r="D51" s="46">
        <v>87175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87175</v>
      </c>
      <c r="O51" s="47">
        <f t="shared" si="8"/>
        <v>4.2164449818621526</v>
      </c>
      <c r="P51" s="9"/>
    </row>
    <row r="52" spans="1:16">
      <c r="A52" s="12"/>
      <c r="B52" s="25">
        <v>347.1</v>
      </c>
      <c r="C52" s="20" t="s">
        <v>60</v>
      </c>
      <c r="D52" s="46">
        <v>3140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3140</v>
      </c>
      <c r="O52" s="47">
        <f t="shared" si="8"/>
        <v>0.15187424425634824</v>
      </c>
      <c r="P52" s="9"/>
    </row>
    <row r="53" spans="1:16">
      <c r="A53" s="12"/>
      <c r="B53" s="25">
        <v>347.2</v>
      </c>
      <c r="C53" s="20" t="s">
        <v>61</v>
      </c>
      <c r="D53" s="46">
        <v>270092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270092</v>
      </c>
      <c r="O53" s="47">
        <f t="shared" si="8"/>
        <v>13.063700120918984</v>
      </c>
      <c r="P53" s="9"/>
    </row>
    <row r="54" spans="1:16">
      <c r="A54" s="12"/>
      <c r="B54" s="25">
        <v>347.3</v>
      </c>
      <c r="C54" s="20" t="s">
        <v>62</v>
      </c>
      <c r="D54" s="46">
        <v>77483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77483</v>
      </c>
      <c r="O54" s="47">
        <f t="shared" si="8"/>
        <v>3.7476662636033859</v>
      </c>
      <c r="P54" s="9"/>
    </row>
    <row r="55" spans="1:16">
      <c r="A55" s="12"/>
      <c r="B55" s="25">
        <v>347.4</v>
      </c>
      <c r="C55" s="20" t="s">
        <v>63</v>
      </c>
      <c r="D55" s="46">
        <v>3741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3741</v>
      </c>
      <c r="O55" s="47">
        <f t="shared" si="8"/>
        <v>0.18094316807738814</v>
      </c>
      <c r="P55" s="9"/>
    </row>
    <row r="56" spans="1:16">
      <c r="A56" s="12"/>
      <c r="B56" s="25">
        <v>347.5</v>
      </c>
      <c r="C56" s="20" t="s">
        <v>64</v>
      </c>
      <c r="D56" s="46">
        <v>43974</v>
      </c>
      <c r="E56" s="46">
        <v>0</v>
      </c>
      <c r="F56" s="46">
        <v>0</v>
      </c>
      <c r="G56" s="46">
        <v>0</v>
      </c>
      <c r="H56" s="46">
        <v>0</v>
      </c>
      <c r="I56" s="46">
        <v>2249071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2293045</v>
      </c>
      <c r="O56" s="47">
        <f t="shared" si="8"/>
        <v>110.90906892382104</v>
      </c>
      <c r="P56" s="9"/>
    </row>
    <row r="57" spans="1:16">
      <c r="A57" s="12"/>
      <c r="B57" s="25">
        <v>349</v>
      </c>
      <c r="C57" s="20" t="s">
        <v>1</v>
      </c>
      <c r="D57" s="46">
        <v>287865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4" si="11">SUM(D57:M57)</f>
        <v>287865</v>
      </c>
      <c r="O57" s="47">
        <f t="shared" si="8"/>
        <v>13.923337363966143</v>
      </c>
      <c r="P57" s="9"/>
    </row>
    <row r="58" spans="1:16" ht="15.75">
      <c r="A58" s="29" t="s">
        <v>46</v>
      </c>
      <c r="B58" s="30"/>
      <c r="C58" s="31"/>
      <c r="D58" s="32">
        <f t="shared" ref="D58:M58" si="12">SUM(D59:D62)</f>
        <v>322501</v>
      </c>
      <c r="E58" s="32">
        <f t="shared" si="12"/>
        <v>64948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0</v>
      </c>
      <c r="J58" s="32">
        <f t="shared" si="12"/>
        <v>0</v>
      </c>
      <c r="K58" s="32">
        <f t="shared" si="12"/>
        <v>0</v>
      </c>
      <c r="L58" s="32">
        <f t="shared" si="12"/>
        <v>0</v>
      </c>
      <c r="M58" s="32">
        <f t="shared" si="12"/>
        <v>0</v>
      </c>
      <c r="N58" s="32">
        <f t="shared" si="11"/>
        <v>387449</v>
      </c>
      <c r="O58" s="45">
        <f t="shared" si="8"/>
        <v>18.739975816203145</v>
      </c>
      <c r="P58" s="10"/>
    </row>
    <row r="59" spans="1:16">
      <c r="A59" s="13"/>
      <c r="B59" s="39">
        <v>351.1</v>
      </c>
      <c r="C59" s="21" t="s">
        <v>67</v>
      </c>
      <c r="D59" s="46">
        <v>119384</v>
      </c>
      <c r="E59" s="46">
        <v>12595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131979</v>
      </c>
      <c r="O59" s="47">
        <f t="shared" si="8"/>
        <v>6.3835066505441356</v>
      </c>
      <c r="P59" s="9"/>
    </row>
    <row r="60" spans="1:16">
      <c r="A60" s="13"/>
      <c r="B60" s="39">
        <v>352</v>
      </c>
      <c r="C60" s="21" t="s">
        <v>68</v>
      </c>
      <c r="D60" s="46">
        <v>13855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13855</v>
      </c>
      <c r="O60" s="47">
        <f t="shared" si="8"/>
        <v>0.6701330108827086</v>
      </c>
      <c r="P60" s="9"/>
    </row>
    <row r="61" spans="1:16">
      <c r="A61" s="13"/>
      <c r="B61" s="39">
        <v>354</v>
      </c>
      <c r="C61" s="21" t="s">
        <v>69</v>
      </c>
      <c r="D61" s="46">
        <v>188162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188162</v>
      </c>
      <c r="O61" s="47">
        <f t="shared" si="8"/>
        <v>9.1009431680773876</v>
      </c>
      <c r="P61" s="9"/>
    </row>
    <row r="62" spans="1:16">
      <c r="A62" s="13"/>
      <c r="B62" s="39">
        <v>359</v>
      </c>
      <c r="C62" s="21" t="s">
        <v>70</v>
      </c>
      <c r="D62" s="46">
        <v>1100</v>
      </c>
      <c r="E62" s="46">
        <v>52353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53453</v>
      </c>
      <c r="O62" s="47">
        <f t="shared" si="8"/>
        <v>2.5853929866989116</v>
      </c>
      <c r="P62" s="9"/>
    </row>
    <row r="63" spans="1:16" ht="15.75">
      <c r="A63" s="29" t="s">
        <v>4</v>
      </c>
      <c r="B63" s="30"/>
      <c r="C63" s="31"/>
      <c r="D63" s="32">
        <f t="shared" ref="D63:M63" si="13">SUM(D64:D72)</f>
        <v>976938</v>
      </c>
      <c r="E63" s="32">
        <f t="shared" si="13"/>
        <v>43401</v>
      </c>
      <c r="F63" s="32">
        <f t="shared" si="13"/>
        <v>0</v>
      </c>
      <c r="G63" s="32">
        <f t="shared" si="13"/>
        <v>0</v>
      </c>
      <c r="H63" s="32">
        <f t="shared" si="13"/>
        <v>0</v>
      </c>
      <c r="I63" s="32">
        <f t="shared" si="13"/>
        <v>513607</v>
      </c>
      <c r="J63" s="32">
        <f t="shared" si="13"/>
        <v>0</v>
      </c>
      <c r="K63" s="32">
        <f t="shared" si="13"/>
        <v>3836784</v>
      </c>
      <c r="L63" s="32">
        <f t="shared" si="13"/>
        <v>0</v>
      </c>
      <c r="M63" s="32">
        <f t="shared" si="13"/>
        <v>77438</v>
      </c>
      <c r="N63" s="32">
        <f t="shared" si="11"/>
        <v>5448168</v>
      </c>
      <c r="O63" s="45">
        <f t="shared" si="8"/>
        <v>263.51477629987909</v>
      </c>
      <c r="P63" s="10"/>
    </row>
    <row r="64" spans="1:16">
      <c r="A64" s="12"/>
      <c r="B64" s="25">
        <v>361.1</v>
      </c>
      <c r="C64" s="20" t="s">
        <v>71</v>
      </c>
      <c r="D64" s="46">
        <v>206164</v>
      </c>
      <c r="E64" s="46">
        <v>5707</v>
      </c>
      <c r="F64" s="46">
        <v>0</v>
      </c>
      <c r="G64" s="46">
        <v>0</v>
      </c>
      <c r="H64" s="46">
        <v>0</v>
      </c>
      <c r="I64" s="46">
        <v>340155</v>
      </c>
      <c r="J64" s="46">
        <v>0</v>
      </c>
      <c r="K64" s="46">
        <v>684627</v>
      </c>
      <c r="L64" s="46">
        <v>0</v>
      </c>
      <c r="M64" s="46">
        <v>75983</v>
      </c>
      <c r="N64" s="46">
        <f t="shared" si="11"/>
        <v>1312636</v>
      </c>
      <c r="O64" s="47">
        <f t="shared" si="8"/>
        <v>63.489044740024184</v>
      </c>
      <c r="P64" s="9"/>
    </row>
    <row r="65" spans="1:119">
      <c r="A65" s="12"/>
      <c r="B65" s="25">
        <v>361.2</v>
      </c>
      <c r="C65" s="20" t="s">
        <v>72</v>
      </c>
      <c r="D65" s="46">
        <v>22075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2" si="14">SUM(D65:M65)</f>
        <v>22075</v>
      </c>
      <c r="O65" s="47">
        <f t="shared" si="8"/>
        <v>1.067714631197098</v>
      </c>
      <c r="P65" s="9"/>
    </row>
    <row r="66" spans="1:119">
      <c r="A66" s="12"/>
      <c r="B66" s="25">
        <v>362</v>
      </c>
      <c r="C66" s="20" t="s">
        <v>73</v>
      </c>
      <c r="D66" s="46">
        <v>227932</v>
      </c>
      <c r="E66" s="46">
        <v>0</v>
      </c>
      <c r="F66" s="46">
        <v>0</v>
      </c>
      <c r="G66" s="46">
        <v>0</v>
      </c>
      <c r="H66" s="46">
        <v>0</v>
      </c>
      <c r="I66" s="46">
        <v>47620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275552</v>
      </c>
      <c r="O66" s="47">
        <f t="shared" si="8"/>
        <v>13.327787182587667</v>
      </c>
      <c r="P66" s="9"/>
    </row>
    <row r="67" spans="1:119">
      <c r="A67" s="12"/>
      <c r="B67" s="25">
        <v>364</v>
      </c>
      <c r="C67" s="20" t="s">
        <v>74</v>
      </c>
      <c r="D67" s="46">
        <v>2514</v>
      </c>
      <c r="E67" s="46">
        <v>436</v>
      </c>
      <c r="F67" s="46">
        <v>0</v>
      </c>
      <c r="G67" s="46">
        <v>0</v>
      </c>
      <c r="H67" s="46">
        <v>0</v>
      </c>
      <c r="I67" s="46">
        <v>98907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101857</v>
      </c>
      <c r="O67" s="47">
        <f t="shared" si="8"/>
        <v>4.9265779927448605</v>
      </c>
      <c r="P67" s="9"/>
    </row>
    <row r="68" spans="1:119">
      <c r="A68" s="12"/>
      <c r="B68" s="25">
        <v>365</v>
      </c>
      <c r="C68" s="20" t="s">
        <v>75</v>
      </c>
      <c r="D68" s="46">
        <v>138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138</v>
      </c>
      <c r="O68" s="47">
        <f t="shared" si="8"/>
        <v>6.6747279322853688E-3</v>
      </c>
      <c r="P68" s="9"/>
    </row>
    <row r="69" spans="1:119">
      <c r="A69" s="12"/>
      <c r="B69" s="25">
        <v>366</v>
      </c>
      <c r="C69" s="20" t="s">
        <v>76</v>
      </c>
      <c r="D69" s="46">
        <v>30905</v>
      </c>
      <c r="E69" s="46">
        <v>1301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32206</v>
      </c>
      <c r="O69" s="47">
        <f t="shared" ref="O69:O76" si="15">(N69/O$78)</f>
        <v>1.5577267230955261</v>
      </c>
      <c r="P69" s="9"/>
    </row>
    <row r="70" spans="1:119">
      <c r="A70" s="12"/>
      <c r="B70" s="25">
        <v>368</v>
      </c>
      <c r="C70" s="20" t="s">
        <v>77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3152157</v>
      </c>
      <c r="L70" s="46">
        <v>0</v>
      </c>
      <c r="M70" s="46">
        <v>0</v>
      </c>
      <c r="N70" s="46">
        <f t="shared" si="14"/>
        <v>3152157</v>
      </c>
      <c r="O70" s="47">
        <f t="shared" si="15"/>
        <v>152.46224909310763</v>
      </c>
      <c r="P70" s="9"/>
    </row>
    <row r="71" spans="1:119">
      <c r="A71" s="12"/>
      <c r="B71" s="25">
        <v>369.3</v>
      </c>
      <c r="C71" s="20" t="s">
        <v>78</v>
      </c>
      <c r="D71" s="46">
        <v>27404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27404</v>
      </c>
      <c r="O71" s="47">
        <f t="shared" si="15"/>
        <v>1.32546553808948</v>
      </c>
      <c r="P71" s="9"/>
    </row>
    <row r="72" spans="1:119">
      <c r="A72" s="12"/>
      <c r="B72" s="25">
        <v>369.9</v>
      </c>
      <c r="C72" s="20" t="s">
        <v>79</v>
      </c>
      <c r="D72" s="46">
        <v>459806</v>
      </c>
      <c r="E72" s="46">
        <v>35957</v>
      </c>
      <c r="F72" s="46">
        <v>0</v>
      </c>
      <c r="G72" s="46">
        <v>0</v>
      </c>
      <c r="H72" s="46">
        <v>0</v>
      </c>
      <c r="I72" s="46">
        <v>26925</v>
      </c>
      <c r="J72" s="46">
        <v>0</v>
      </c>
      <c r="K72" s="46">
        <v>0</v>
      </c>
      <c r="L72" s="46">
        <v>0</v>
      </c>
      <c r="M72" s="46">
        <v>1455</v>
      </c>
      <c r="N72" s="46">
        <f t="shared" si="14"/>
        <v>524143</v>
      </c>
      <c r="O72" s="47">
        <f t="shared" si="15"/>
        <v>25.351535671100361</v>
      </c>
      <c r="P72" s="9"/>
    </row>
    <row r="73" spans="1:119" ht="15.75">
      <c r="A73" s="29" t="s">
        <v>47</v>
      </c>
      <c r="B73" s="30"/>
      <c r="C73" s="31"/>
      <c r="D73" s="32">
        <f t="shared" ref="D73:M73" si="16">SUM(D74:D75)</f>
        <v>2751926</v>
      </c>
      <c r="E73" s="32">
        <f t="shared" si="16"/>
        <v>24173</v>
      </c>
      <c r="F73" s="32">
        <f t="shared" si="16"/>
        <v>415723</v>
      </c>
      <c r="G73" s="32">
        <f t="shared" si="16"/>
        <v>0</v>
      </c>
      <c r="H73" s="32">
        <f t="shared" si="16"/>
        <v>0</v>
      </c>
      <c r="I73" s="32">
        <f t="shared" si="16"/>
        <v>484645</v>
      </c>
      <c r="J73" s="32">
        <f t="shared" si="16"/>
        <v>0</v>
      </c>
      <c r="K73" s="32">
        <f t="shared" si="16"/>
        <v>0</v>
      </c>
      <c r="L73" s="32">
        <f t="shared" si="16"/>
        <v>0</v>
      </c>
      <c r="M73" s="32">
        <f t="shared" si="16"/>
        <v>0</v>
      </c>
      <c r="N73" s="32">
        <f>SUM(D73:M73)</f>
        <v>3676467</v>
      </c>
      <c r="O73" s="45">
        <f t="shared" si="15"/>
        <v>177.82186215235791</v>
      </c>
      <c r="P73" s="9"/>
    </row>
    <row r="74" spans="1:119">
      <c r="A74" s="12"/>
      <c r="B74" s="25">
        <v>381</v>
      </c>
      <c r="C74" s="20" t="s">
        <v>80</v>
      </c>
      <c r="D74" s="46">
        <v>2751926</v>
      </c>
      <c r="E74" s="46">
        <v>24173</v>
      </c>
      <c r="F74" s="46">
        <v>415723</v>
      </c>
      <c r="G74" s="46">
        <v>0</v>
      </c>
      <c r="H74" s="46">
        <v>0</v>
      </c>
      <c r="I74" s="46">
        <v>251248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3443070</v>
      </c>
      <c r="O74" s="47">
        <f t="shared" si="15"/>
        <v>166.5330108827086</v>
      </c>
      <c r="P74" s="9"/>
    </row>
    <row r="75" spans="1:119" ht="15.75" thickBot="1">
      <c r="A75" s="12"/>
      <c r="B75" s="25">
        <v>389.9</v>
      </c>
      <c r="C75" s="20" t="s">
        <v>81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233397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233397</v>
      </c>
      <c r="O75" s="47">
        <f t="shared" si="15"/>
        <v>11.288851269649335</v>
      </c>
      <c r="P75" s="9"/>
    </row>
    <row r="76" spans="1:119" ht="16.5" thickBot="1">
      <c r="A76" s="14" t="s">
        <v>65</v>
      </c>
      <c r="B76" s="23"/>
      <c r="C76" s="22"/>
      <c r="D76" s="15">
        <f t="shared" ref="D76:M76" si="17">SUM(D5,D13,D20,D38,D58,D63,D73)</f>
        <v>19329576</v>
      </c>
      <c r="E76" s="15">
        <f t="shared" si="17"/>
        <v>417988</v>
      </c>
      <c r="F76" s="15">
        <f t="shared" si="17"/>
        <v>415723</v>
      </c>
      <c r="G76" s="15">
        <f t="shared" si="17"/>
        <v>0</v>
      </c>
      <c r="H76" s="15">
        <f t="shared" si="17"/>
        <v>0</v>
      </c>
      <c r="I76" s="15">
        <f t="shared" si="17"/>
        <v>14211794</v>
      </c>
      <c r="J76" s="15">
        <f t="shared" si="17"/>
        <v>0</v>
      </c>
      <c r="K76" s="15">
        <f t="shared" si="17"/>
        <v>3836784</v>
      </c>
      <c r="L76" s="15">
        <f t="shared" si="17"/>
        <v>0</v>
      </c>
      <c r="M76" s="15">
        <f t="shared" si="17"/>
        <v>1861124</v>
      </c>
      <c r="N76" s="15">
        <f>SUM(D76:M76)</f>
        <v>40072989</v>
      </c>
      <c r="O76" s="38">
        <f t="shared" si="15"/>
        <v>1938.2340507859733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48" t="s">
        <v>88</v>
      </c>
      <c r="M78" s="48"/>
      <c r="N78" s="48"/>
      <c r="O78" s="43">
        <v>20675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thickBot="1">
      <c r="A80" s="52" t="s">
        <v>107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A80:O80"/>
    <mergeCell ref="A79:O79"/>
    <mergeCell ref="L78:N7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9039398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997566</v>
      </c>
      <c r="N5" s="28">
        <f>SUM(D5:M5)</f>
        <v>10036964</v>
      </c>
      <c r="O5" s="33">
        <f t="shared" ref="O5:O36" si="1">(N5/O$81)</f>
        <v>479.82426618223542</v>
      </c>
      <c r="P5" s="6"/>
    </row>
    <row r="6" spans="1:133">
      <c r="A6" s="12"/>
      <c r="B6" s="25">
        <v>311</v>
      </c>
      <c r="C6" s="20" t="s">
        <v>3</v>
      </c>
      <c r="D6" s="46">
        <v>5024177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997566</v>
      </c>
      <c r="N6" s="46">
        <f>SUM(D6:M6)</f>
        <v>6021743</v>
      </c>
      <c r="O6" s="47">
        <f t="shared" si="1"/>
        <v>287.87374509991395</v>
      </c>
      <c r="P6" s="9"/>
    </row>
    <row r="7" spans="1:133">
      <c r="A7" s="12"/>
      <c r="B7" s="25">
        <v>312.10000000000002</v>
      </c>
      <c r="C7" s="20" t="s">
        <v>11</v>
      </c>
      <c r="D7" s="46">
        <v>643833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643833</v>
      </c>
      <c r="O7" s="47">
        <f t="shared" si="1"/>
        <v>30.778898556267329</v>
      </c>
      <c r="P7" s="9"/>
    </row>
    <row r="8" spans="1:133">
      <c r="A8" s="12"/>
      <c r="B8" s="25">
        <v>314.10000000000002</v>
      </c>
      <c r="C8" s="20" t="s">
        <v>12</v>
      </c>
      <c r="D8" s="46">
        <v>1280128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1280128</v>
      </c>
      <c r="O8" s="47">
        <f t="shared" si="1"/>
        <v>61.197437613538582</v>
      </c>
      <c r="P8" s="9"/>
    </row>
    <row r="9" spans="1:133">
      <c r="A9" s="12"/>
      <c r="B9" s="25">
        <v>314.3</v>
      </c>
      <c r="C9" s="20" t="s">
        <v>13</v>
      </c>
      <c r="D9" s="46">
        <v>180062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180062</v>
      </c>
      <c r="O9" s="47">
        <f t="shared" si="1"/>
        <v>8.6079931159766705</v>
      </c>
      <c r="P9" s="9"/>
    </row>
    <row r="10" spans="1:133">
      <c r="A10" s="12"/>
      <c r="B10" s="25">
        <v>314.39999999999998</v>
      </c>
      <c r="C10" s="20" t="s">
        <v>14</v>
      </c>
      <c r="D10" s="46">
        <v>176049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176049</v>
      </c>
      <c r="O10" s="47">
        <f t="shared" si="1"/>
        <v>8.4161487713930594</v>
      </c>
      <c r="P10" s="9"/>
    </row>
    <row r="11" spans="1:133">
      <c r="A11" s="12"/>
      <c r="B11" s="25">
        <v>315</v>
      </c>
      <c r="C11" s="20" t="s">
        <v>15</v>
      </c>
      <c r="D11" s="46">
        <v>1499069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1499069</v>
      </c>
      <c r="O11" s="47">
        <f t="shared" si="1"/>
        <v>71.664069222679032</v>
      </c>
      <c r="P11" s="9"/>
    </row>
    <row r="12" spans="1:133">
      <c r="A12" s="12"/>
      <c r="B12" s="25">
        <v>316</v>
      </c>
      <c r="C12" s="20" t="s">
        <v>16</v>
      </c>
      <c r="D12" s="46">
        <v>236080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236080</v>
      </c>
      <c r="O12" s="47">
        <f t="shared" si="1"/>
        <v>11.285973802466774</v>
      </c>
      <c r="P12" s="9"/>
    </row>
    <row r="13" spans="1:133" ht="15.75">
      <c r="A13" s="29" t="s">
        <v>121</v>
      </c>
      <c r="B13" s="30"/>
      <c r="C13" s="31"/>
      <c r="D13" s="32">
        <f t="shared" ref="D13:M13" si="3">SUM(D14:D18)</f>
        <v>2225224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6280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1950</v>
      </c>
      <c r="N13" s="44">
        <f t="shared" ref="N13:N19" si="4">SUM(D13:M13)</f>
        <v>2233454</v>
      </c>
      <c r="O13" s="45">
        <f t="shared" si="1"/>
        <v>106.77187111578544</v>
      </c>
      <c r="P13" s="10"/>
    </row>
    <row r="14" spans="1:133">
      <c r="A14" s="12"/>
      <c r="B14" s="25">
        <v>322</v>
      </c>
      <c r="C14" s="20" t="s">
        <v>0</v>
      </c>
      <c r="D14" s="46">
        <v>244467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244467</v>
      </c>
      <c r="O14" s="47">
        <f t="shared" si="1"/>
        <v>11.686920355674539</v>
      </c>
      <c r="P14" s="9"/>
    </row>
    <row r="15" spans="1:133">
      <c r="A15" s="12"/>
      <c r="B15" s="25">
        <v>323.10000000000002</v>
      </c>
      <c r="C15" s="20" t="s">
        <v>18</v>
      </c>
      <c r="D15" s="46">
        <v>1649285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1649285</v>
      </c>
      <c r="O15" s="47">
        <f t="shared" si="1"/>
        <v>78.845252892245909</v>
      </c>
      <c r="P15" s="9"/>
    </row>
    <row r="16" spans="1:133">
      <c r="A16" s="12"/>
      <c r="B16" s="25">
        <v>323.39999999999998</v>
      </c>
      <c r="C16" s="20" t="s">
        <v>19</v>
      </c>
      <c r="D16" s="46">
        <v>259542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259542</v>
      </c>
      <c r="O16" s="47">
        <f t="shared" si="1"/>
        <v>12.407591547949135</v>
      </c>
      <c r="P16" s="9"/>
    </row>
    <row r="17" spans="1:16">
      <c r="A17" s="12"/>
      <c r="B17" s="25">
        <v>323.7</v>
      </c>
      <c r="C17" s="20" t="s">
        <v>20</v>
      </c>
      <c r="D17" s="46">
        <v>18566</v>
      </c>
      <c r="E17" s="46">
        <v>0</v>
      </c>
      <c r="F17" s="46">
        <v>0</v>
      </c>
      <c r="G17" s="46">
        <v>0</v>
      </c>
      <c r="H17" s="46">
        <v>0</v>
      </c>
      <c r="I17" s="46">
        <v>5930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24496</v>
      </c>
      <c r="O17" s="47">
        <f t="shared" si="1"/>
        <v>1.1710488574433502</v>
      </c>
      <c r="P17" s="9"/>
    </row>
    <row r="18" spans="1:16">
      <c r="A18" s="12"/>
      <c r="B18" s="25">
        <v>329</v>
      </c>
      <c r="C18" s="20" t="s">
        <v>122</v>
      </c>
      <c r="D18" s="46">
        <v>53364</v>
      </c>
      <c r="E18" s="46">
        <v>0</v>
      </c>
      <c r="F18" s="46">
        <v>0</v>
      </c>
      <c r="G18" s="46">
        <v>0</v>
      </c>
      <c r="H18" s="46">
        <v>0</v>
      </c>
      <c r="I18" s="46">
        <v>350</v>
      </c>
      <c r="J18" s="46">
        <v>0</v>
      </c>
      <c r="K18" s="46">
        <v>0</v>
      </c>
      <c r="L18" s="46">
        <v>0</v>
      </c>
      <c r="M18" s="46">
        <v>1950</v>
      </c>
      <c r="N18" s="46">
        <f t="shared" si="4"/>
        <v>55664</v>
      </c>
      <c r="O18" s="47">
        <f t="shared" si="1"/>
        <v>2.6610574624725118</v>
      </c>
      <c r="P18" s="9"/>
    </row>
    <row r="19" spans="1:16" ht="15.75">
      <c r="A19" s="29" t="s">
        <v>24</v>
      </c>
      <c r="B19" s="30"/>
      <c r="C19" s="31"/>
      <c r="D19" s="32">
        <f t="shared" ref="D19:M19" si="5">SUM(D20:D37)</f>
        <v>2763281</v>
      </c>
      <c r="E19" s="32">
        <f t="shared" si="5"/>
        <v>150881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50266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794804</v>
      </c>
      <c r="N19" s="44">
        <f t="shared" si="4"/>
        <v>3759232</v>
      </c>
      <c r="O19" s="45">
        <f t="shared" si="1"/>
        <v>179.71278324887658</v>
      </c>
      <c r="P19" s="10"/>
    </row>
    <row r="20" spans="1:16">
      <c r="A20" s="12"/>
      <c r="B20" s="25">
        <v>331.2</v>
      </c>
      <c r="C20" s="20" t="s">
        <v>23</v>
      </c>
      <c r="D20" s="46">
        <v>121873</v>
      </c>
      <c r="E20" s="46">
        <v>25637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4" si="6">SUM(D20:M20)</f>
        <v>147510</v>
      </c>
      <c r="O20" s="47">
        <f t="shared" si="1"/>
        <v>7.0518213978391815</v>
      </c>
      <c r="P20" s="9"/>
    </row>
    <row r="21" spans="1:16">
      <c r="A21" s="12"/>
      <c r="B21" s="25">
        <v>331.39</v>
      </c>
      <c r="C21" s="20" t="s">
        <v>97</v>
      </c>
      <c r="D21" s="46">
        <v>12560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12560</v>
      </c>
      <c r="O21" s="47">
        <f t="shared" si="1"/>
        <v>0.60043981260158719</v>
      </c>
      <c r="P21" s="9"/>
    </row>
    <row r="22" spans="1:16">
      <c r="A22" s="12"/>
      <c r="B22" s="25">
        <v>331.5</v>
      </c>
      <c r="C22" s="20" t="s">
        <v>25</v>
      </c>
      <c r="D22" s="46">
        <v>28442</v>
      </c>
      <c r="E22" s="46">
        <v>107744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216</v>
      </c>
      <c r="N22" s="46">
        <f t="shared" si="6"/>
        <v>136402</v>
      </c>
      <c r="O22" s="47">
        <f t="shared" si="1"/>
        <v>6.520795487140262</v>
      </c>
      <c r="P22" s="9"/>
    </row>
    <row r="23" spans="1:16">
      <c r="A23" s="12"/>
      <c r="B23" s="25">
        <v>331.9</v>
      </c>
      <c r="C23" s="20" t="s">
        <v>26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39403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39403</v>
      </c>
      <c r="O23" s="47">
        <f t="shared" si="1"/>
        <v>1.8836886891672244</v>
      </c>
      <c r="P23" s="9"/>
    </row>
    <row r="24" spans="1:16">
      <c r="A24" s="12"/>
      <c r="B24" s="25">
        <v>333</v>
      </c>
      <c r="C24" s="20" t="s">
        <v>110</v>
      </c>
      <c r="D24" s="46">
        <v>28726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28726</v>
      </c>
      <c r="O24" s="47">
        <f t="shared" si="1"/>
        <v>1.3732670427383116</v>
      </c>
      <c r="P24" s="9"/>
    </row>
    <row r="25" spans="1:16">
      <c r="A25" s="12"/>
      <c r="B25" s="25">
        <v>334.1</v>
      </c>
      <c r="C25" s="20" t="s">
        <v>123</v>
      </c>
      <c r="D25" s="46">
        <v>167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167</v>
      </c>
      <c r="O25" s="47">
        <f t="shared" si="1"/>
        <v>7.9835548331580464E-3</v>
      </c>
      <c r="P25" s="9"/>
    </row>
    <row r="26" spans="1:16">
      <c r="A26" s="12"/>
      <c r="B26" s="25">
        <v>334.2</v>
      </c>
      <c r="C26" s="20" t="s">
        <v>27</v>
      </c>
      <c r="D26" s="46">
        <v>12824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12824</v>
      </c>
      <c r="O26" s="47">
        <f t="shared" si="1"/>
        <v>0.61306052203843575</v>
      </c>
      <c r="P26" s="9"/>
    </row>
    <row r="27" spans="1:16">
      <c r="A27" s="12"/>
      <c r="B27" s="25">
        <v>334.36</v>
      </c>
      <c r="C27" s="20" t="s">
        <v>29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10863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10863</v>
      </c>
      <c r="O27" s="47">
        <f t="shared" si="1"/>
        <v>0.51931350989578351</v>
      </c>
      <c r="P27" s="9"/>
    </row>
    <row r="28" spans="1:16">
      <c r="A28" s="12"/>
      <c r="B28" s="25">
        <v>334.5</v>
      </c>
      <c r="C28" s="20" t="s">
        <v>31</v>
      </c>
      <c r="D28" s="46">
        <v>1522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1522</v>
      </c>
      <c r="O28" s="47">
        <f t="shared" si="1"/>
        <v>7.276030213213501E-2</v>
      </c>
      <c r="P28" s="9"/>
    </row>
    <row r="29" spans="1:16">
      <c r="A29" s="12"/>
      <c r="B29" s="25">
        <v>334.7</v>
      </c>
      <c r="C29" s="20" t="s">
        <v>32</v>
      </c>
      <c r="D29" s="46">
        <v>50687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50687</v>
      </c>
      <c r="O29" s="47">
        <f t="shared" si="1"/>
        <v>2.4231284061573763</v>
      </c>
      <c r="P29" s="9"/>
    </row>
    <row r="30" spans="1:16">
      <c r="A30" s="12"/>
      <c r="B30" s="25">
        <v>335.12</v>
      </c>
      <c r="C30" s="20" t="s">
        <v>33</v>
      </c>
      <c r="D30" s="46">
        <v>717670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717670</v>
      </c>
      <c r="O30" s="47">
        <f t="shared" si="1"/>
        <v>34.308729324027155</v>
      </c>
      <c r="P30" s="9"/>
    </row>
    <row r="31" spans="1:16">
      <c r="A31" s="12"/>
      <c r="B31" s="25">
        <v>335.14</v>
      </c>
      <c r="C31" s="20" t="s">
        <v>34</v>
      </c>
      <c r="D31" s="46">
        <v>10819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10819</v>
      </c>
      <c r="O31" s="47">
        <f t="shared" si="1"/>
        <v>0.5172100583229754</v>
      </c>
      <c r="P31" s="9"/>
    </row>
    <row r="32" spans="1:16">
      <c r="A32" s="12"/>
      <c r="B32" s="25">
        <v>335.15</v>
      </c>
      <c r="C32" s="20" t="s">
        <v>35</v>
      </c>
      <c r="D32" s="46">
        <v>23069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23069</v>
      </c>
      <c r="O32" s="47">
        <f t="shared" si="1"/>
        <v>1.1028300984797781</v>
      </c>
      <c r="P32" s="9"/>
    </row>
    <row r="33" spans="1:16">
      <c r="A33" s="12"/>
      <c r="B33" s="25">
        <v>335.18</v>
      </c>
      <c r="C33" s="20" t="s">
        <v>36</v>
      </c>
      <c r="D33" s="46">
        <v>1570399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1570399</v>
      </c>
      <c r="O33" s="47">
        <f t="shared" si="1"/>
        <v>75.074051056506363</v>
      </c>
      <c r="P33" s="9"/>
    </row>
    <row r="34" spans="1:16">
      <c r="A34" s="12"/>
      <c r="B34" s="25">
        <v>335.29</v>
      </c>
      <c r="C34" s="20" t="s">
        <v>124</v>
      </c>
      <c r="D34" s="46">
        <v>8760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8760</v>
      </c>
      <c r="O34" s="47">
        <f t="shared" si="1"/>
        <v>0.41877808585906873</v>
      </c>
      <c r="P34" s="9"/>
    </row>
    <row r="35" spans="1:16">
      <c r="A35" s="12"/>
      <c r="B35" s="25">
        <v>337.5</v>
      </c>
      <c r="C35" s="20" t="s">
        <v>38</v>
      </c>
      <c r="D35" s="46">
        <v>0</v>
      </c>
      <c r="E35" s="46">
        <v>17500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7">SUM(D35:M35)</f>
        <v>17500</v>
      </c>
      <c r="O35" s="47">
        <f t="shared" si="1"/>
        <v>0.83660005736686105</v>
      </c>
      <c r="P35" s="9"/>
    </row>
    <row r="36" spans="1:16">
      <c r="A36" s="12"/>
      <c r="B36" s="25">
        <v>337.7</v>
      </c>
      <c r="C36" s="20" t="s">
        <v>39</v>
      </c>
      <c r="D36" s="46">
        <v>138700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138700</v>
      </c>
      <c r="O36" s="47">
        <f t="shared" si="1"/>
        <v>6.6306530261019221</v>
      </c>
      <c r="P36" s="9"/>
    </row>
    <row r="37" spans="1:16">
      <c r="A37" s="12"/>
      <c r="B37" s="25">
        <v>338</v>
      </c>
      <c r="C37" s="20" t="s">
        <v>40</v>
      </c>
      <c r="D37" s="46">
        <v>37063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794588</v>
      </c>
      <c r="N37" s="46">
        <f t="shared" si="7"/>
        <v>831651</v>
      </c>
      <c r="O37" s="47">
        <f t="shared" ref="O37:O68" si="8">(N37/O$81)</f>
        <v>39.75767281766899</v>
      </c>
      <c r="P37" s="9"/>
    </row>
    <row r="38" spans="1:16" ht="15.75">
      <c r="A38" s="29" t="s">
        <v>45</v>
      </c>
      <c r="B38" s="30"/>
      <c r="C38" s="31"/>
      <c r="D38" s="32">
        <f t="shared" ref="D38:M38" si="9">SUM(D39:D56)</f>
        <v>1216687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12399647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13616334</v>
      </c>
      <c r="O38" s="45">
        <f t="shared" si="8"/>
        <v>650.93861745864808</v>
      </c>
      <c r="P38" s="10"/>
    </row>
    <row r="39" spans="1:16">
      <c r="A39" s="12"/>
      <c r="B39" s="25">
        <v>341.1</v>
      </c>
      <c r="C39" s="20" t="s">
        <v>89</v>
      </c>
      <c r="D39" s="46">
        <v>17697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17697</v>
      </c>
      <c r="O39" s="47">
        <f t="shared" si="8"/>
        <v>0.8460177837269337</v>
      </c>
      <c r="P39" s="9"/>
    </row>
    <row r="40" spans="1:16">
      <c r="A40" s="12"/>
      <c r="B40" s="25">
        <v>341.2</v>
      </c>
      <c r="C40" s="20" t="s">
        <v>48</v>
      </c>
      <c r="D40" s="46">
        <v>11288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11288</v>
      </c>
      <c r="O40" s="47">
        <f t="shared" si="8"/>
        <v>0.53963093986040733</v>
      </c>
      <c r="P40" s="9"/>
    </row>
    <row r="41" spans="1:16">
      <c r="A41" s="12"/>
      <c r="B41" s="25">
        <v>341.9</v>
      </c>
      <c r="C41" s="20" t="s">
        <v>50</v>
      </c>
      <c r="D41" s="46">
        <v>24376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9" si="10">SUM(D41:M41)</f>
        <v>24376</v>
      </c>
      <c r="O41" s="47">
        <f t="shared" si="8"/>
        <v>1.1653121713356918</v>
      </c>
      <c r="P41" s="9"/>
    </row>
    <row r="42" spans="1:16">
      <c r="A42" s="12"/>
      <c r="B42" s="25">
        <v>342.1</v>
      </c>
      <c r="C42" s="20" t="s">
        <v>51</v>
      </c>
      <c r="D42" s="46">
        <v>13903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13903</v>
      </c>
      <c r="O42" s="47">
        <f t="shared" si="8"/>
        <v>0.66464289128979825</v>
      </c>
      <c r="P42" s="9"/>
    </row>
    <row r="43" spans="1:16">
      <c r="A43" s="12"/>
      <c r="B43" s="25">
        <v>342.2</v>
      </c>
      <c r="C43" s="20" t="s">
        <v>52</v>
      </c>
      <c r="D43" s="46">
        <v>54757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54757</v>
      </c>
      <c r="O43" s="47">
        <f t="shared" si="8"/>
        <v>2.6176976766421265</v>
      </c>
      <c r="P43" s="9"/>
    </row>
    <row r="44" spans="1:16">
      <c r="A44" s="12"/>
      <c r="B44" s="25">
        <v>343.2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3562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3562</v>
      </c>
      <c r="O44" s="47">
        <f t="shared" si="8"/>
        <v>0.17028396596232909</v>
      </c>
      <c r="P44" s="9"/>
    </row>
    <row r="45" spans="1:16">
      <c r="A45" s="12"/>
      <c r="B45" s="25">
        <v>343.3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2499804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2499804</v>
      </c>
      <c r="O45" s="47">
        <f t="shared" si="8"/>
        <v>119.50492398890907</v>
      </c>
      <c r="P45" s="9"/>
    </row>
    <row r="46" spans="1:16">
      <c r="A46" s="12"/>
      <c r="B46" s="25">
        <v>343.4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3446397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3446397</v>
      </c>
      <c r="O46" s="47">
        <f t="shared" si="8"/>
        <v>164.75748159479875</v>
      </c>
      <c r="P46" s="9"/>
    </row>
    <row r="47" spans="1:16">
      <c r="A47" s="12"/>
      <c r="B47" s="25">
        <v>343.5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4001582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4001582</v>
      </c>
      <c r="O47" s="47">
        <f t="shared" si="8"/>
        <v>191.2984989004685</v>
      </c>
      <c r="P47" s="9"/>
    </row>
    <row r="48" spans="1:16">
      <c r="A48" s="12"/>
      <c r="B48" s="25">
        <v>343.8</v>
      </c>
      <c r="C48" s="20" t="s">
        <v>58</v>
      </c>
      <c r="D48" s="46">
        <v>348838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348838</v>
      </c>
      <c r="O48" s="47">
        <f t="shared" si="8"/>
        <v>16.67645090352806</v>
      </c>
      <c r="P48" s="9"/>
    </row>
    <row r="49" spans="1:16">
      <c r="A49" s="12"/>
      <c r="B49" s="25">
        <v>344.9</v>
      </c>
      <c r="C49" s="20" t="s">
        <v>59</v>
      </c>
      <c r="D49" s="46">
        <v>88660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88660</v>
      </c>
      <c r="O49" s="47">
        <f t="shared" si="8"/>
        <v>4.2384549192083369</v>
      </c>
      <c r="P49" s="9"/>
    </row>
    <row r="50" spans="1:16">
      <c r="A50" s="12"/>
      <c r="B50" s="25">
        <v>347.1</v>
      </c>
      <c r="C50" s="20" t="s">
        <v>60</v>
      </c>
      <c r="D50" s="46">
        <v>4009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4009</v>
      </c>
      <c r="O50" s="47">
        <f t="shared" si="8"/>
        <v>0.19165312171335691</v>
      </c>
      <c r="P50" s="9"/>
    </row>
    <row r="51" spans="1:16">
      <c r="A51" s="12"/>
      <c r="B51" s="25">
        <v>347.2</v>
      </c>
      <c r="C51" s="20" t="s">
        <v>61</v>
      </c>
      <c r="D51" s="46">
        <v>265295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265295</v>
      </c>
      <c r="O51" s="47">
        <f t="shared" si="8"/>
        <v>12.682617841093794</v>
      </c>
      <c r="P51" s="9"/>
    </row>
    <row r="52" spans="1:16">
      <c r="A52" s="12"/>
      <c r="B52" s="25">
        <v>347.3</v>
      </c>
      <c r="C52" s="20" t="s">
        <v>62</v>
      </c>
      <c r="D52" s="46">
        <v>80837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80837</v>
      </c>
      <c r="O52" s="47">
        <f t="shared" si="8"/>
        <v>3.8644707907065685</v>
      </c>
      <c r="P52" s="9"/>
    </row>
    <row r="53" spans="1:16">
      <c r="A53" s="12"/>
      <c r="B53" s="25">
        <v>347.4</v>
      </c>
      <c r="C53" s="20" t="s">
        <v>63</v>
      </c>
      <c r="D53" s="46">
        <v>1620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1620</v>
      </c>
      <c r="O53" s="47">
        <f t="shared" si="8"/>
        <v>7.7445262453389424E-2</v>
      </c>
      <c r="P53" s="9"/>
    </row>
    <row r="54" spans="1:16">
      <c r="A54" s="12"/>
      <c r="B54" s="25">
        <v>347.5</v>
      </c>
      <c r="C54" s="20" t="s">
        <v>64</v>
      </c>
      <c r="D54" s="46">
        <v>28688</v>
      </c>
      <c r="E54" s="46">
        <v>0</v>
      </c>
      <c r="F54" s="46">
        <v>0</v>
      </c>
      <c r="G54" s="46">
        <v>0</v>
      </c>
      <c r="H54" s="46">
        <v>0</v>
      </c>
      <c r="I54" s="46">
        <v>2446247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2474935</v>
      </c>
      <c r="O54" s="47">
        <f t="shared" si="8"/>
        <v>118.31604359881442</v>
      </c>
      <c r="P54" s="9"/>
    </row>
    <row r="55" spans="1:16">
      <c r="A55" s="12"/>
      <c r="B55" s="25">
        <v>347.9</v>
      </c>
      <c r="C55" s="20" t="s">
        <v>125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2055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2055</v>
      </c>
      <c r="O55" s="47">
        <f t="shared" si="8"/>
        <v>9.8240749593651394E-2</v>
      </c>
      <c r="P55" s="9"/>
    </row>
    <row r="56" spans="1:16">
      <c r="A56" s="12"/>
      <c r="B56" s="25">
        <v>349</v>
      </c>
      <c r="C56" s="20" t="s">
        <v>1</v>
      </c>
      <c r="D56" s="46">
        <v>276719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276719</v>
      </c>
      <c r="O56" s="47">
        <f t="shared" si="8"/>
        <v>13.228750358542882</v>
      </c>
      <c r="P56" s="9"/>
    </row>
    <row r="57" spans="1:16" ht="15.75">
      <c r="A57" s="29" t="s">
        <v>46</v>
      </c>
      <c r="B57" s="30"/>
      <c r="C57" s="31"/>
      <c r="D57" s="32">
        <f t="shared" ref="D57:M57" si="11">SUM(D58:D61)</f>
        <v>219841</v>
      </c>
      <c r="E57" s="32">
        <f t="shared" si="11"/>
        <v>48574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si="10"/>
        <v>268415</v>
      </c>
      <c r="O57" s="45">
        <f t="shared" si="8"/>
        <v>12.831771679892915</v>
      </c>
      <c r="P57" s="10"/>
    </row>
    <row r="58" spans="1:16">
      <c r="A58" s="13"/>
      <c r="B58" s="39">
        <v>351.1</v>
      </c>
      <c r="C58" s="21" t="s">
        <v>67</v>
      </c>
      <c r="D58" s="46">
        <v>130030</v>
      </c>
      <c r="E58" s="46">
        <v>13770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143800</v>
      </c>
      <c r="O58" s="47">
        <f t="shared" si="8"/>
        <v>6.8744621856774071</v>
      </c>
      <c r="P58" s="9"/>
    </row>
    <row r="59" spans="1:16">
      <c r="A59" s="13"/>
      <c r="B59" s="39">
        <v>352</v>
      </c>
      <c r="C59" s="21" t="s">
        <v>68</v>
      </c>
      <c r="D59" s="46">
        <v>13023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13023</v>
      </c>
      <c r="O59" s="47">
        <f t="shared" si="8"/>
        <v>0.62257385983363611</v>
      </c>
      <c r="P59" s="9"/>
    </row>
    <row r="60" spans="1:16">
      <c r="A60" s="13"/>
      <c r="B60" s="39">
        <v>354</v>
      </c>
      <c r="C60" s="21" t="s">
        <v>69</v>
      </c>
      <c r="D60" s="46">
        <v>76788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76788</v>
      </c>
      <c r="O60" s="47">
        <f t="shared" si="8"/>
        <v>3.6709054402906589</v>
      </c>
      <c r="P60" s="9"/>
    </row>
    <row r="61" spans="1:16">
      <c r="A61" s="13"/>
      <c r="B61" s="39">
        <v>359</v>
      </c>
      <c r="C61" s="21" t="s">
        <v>70</v>
      </c>
      <c r="D61" s="46">
        <v>0</v>
      </c>
      <c r="E61" s="46">
        <v>34804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34804</v>
      </c>
      <c r="O61" s="47">
        <f t="shared" si="8"/>
        <v>1.6638301940912132</v>
      </c>
      <c r="P61" s="9"/>
    </row>
    <row r="62" spans="1:16" ht="15.75">
      <c r="A62" s="29" t="s">
        <v>4</v>
      </c>
      <c r="B62" s="30"/>
      <c r="C62" s="31"/>
      <c r="D62" s="32">
        <f t="shared" ref="D62:M62" si="12">SUM(D63:D74)</f>
        <v>1140500</v>
      </c>
      <c r="E62" s="32">
        <f t="shared" si="12"/>
        <v>71162</v>
      </c>
      <c r="F62" s="32">
        <f t="shared" si="12"/>
        <v>0</v>
      </c>
      <c r="G62" s="32">
        <f t="shared" si="12"/>
        <v>0</v>
      </c>
      <c r="H62" s="32">
        <f t="shared" si="12"/>
        <v>0</v>
      </c>
      <c r="I62" s="32">
        <f t="shared" si="12"/>
        <v>722795</v>
      </c>
      <c r="J62" s="32">
        <f t="shared" si="12"/>
        <v>0</v>
      </c>
      <c r="K62" s="32">
        <f t="shared" si="12"/>
        <v>-5746634</v>
      </c>
      <c r="L62" s="32">
        <f t="shared" si="12"/>
        <v>0</v>
      </c>
      <c r="M62" s="32">
        <f t="shared" si="12"/>
        <v>108671</v>
      </c>
      <c r="N62" s="32">
        <f>SUM(D62:M62)</f>
        <v>-3703506</v>
      </c>
      <c r="O62" s="45">
        <f t="shared" si="8"/>
        <v>-177.0487618319151</v>
      </c>
      <c r="P62" s="10"/>
    </row>
    <row r="63" spans="1:16">
      <c r="A63" s="12"/>
      <c r="B63" s="25">
        <v>361.1</v>
      </c>
      <c r="C63" s="20" t="s">
        <v>71</v>
      </c>
      <c r="D63" s="46">
        <v>367271</v>
      </c>
      <c r="E63" s="46">
        <v>63457</v>
      </c>
      <c r="F63" s="46">
        <v>0</v>
      </c>
      <c r="G63" s="46">
        <v>0</v>
      </c>
      <c r="H63" s="46">
        <v>0</v>
      </c>
      <c r="I63" s="46">
        <v>579578</v>
      </c>
      <c r="J63" s="46">
        <v>0</v>
      </c>
      <c r="K63" s="46">
        <v>0</v>
      </c>
      <c r="L63" s="46">
        <v>0</v>
      </c>
      <c r="M63" s="46">
        <v>107457</v>
      </c>
      <c r="N63" s="46">
        <f>SUM(D63:M63)</f>
        <v>1117763</v>
      </c>
      <c r="O63" s="47">
        <f t="shared" si="8"/>
        <v>53.435462281288842</v>
      </c>
      <c r="P63" s="9"/>
    </row>
    <row r="64" spans="1:16">
      <c r="A64" s="12"/>
      <c r="B64" s="25">
        <v>361.2</v>
      </c>
      <c r="C64" s="20" t="s">
        <v>72</v>
      </c>
      <c r="D64" s="46">
        <v>13760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4" si="13">SUM(D64:M64)</f>
        <v>13760</v>
      </c>
      <c r="O64" s="47">
        <f t="shared" si="8"/>
        <v>0.65780667367817192</v>
      </c>
      <c r="P64" s="9"/>
    </row>
    <row r="65" spans="1:119">
      <c r="A65" s="12"/>
      <c r="B65" s="25">
        <v>361.3</v>
      </c>
      <c r="C65" s="20" t="s">
        <v>102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-8600890</v>
      </c>
      <c r="L65" s="46">
        <v>0</v>
      </c>
      <c r="M65" s="46">
        <v>0</v>
      </c>
      <c r="N65" s="46">
        <f t="shared" si="13"/>
        <v>-8600890</v>
      </c>
      <c r="O65" s="47">
        <f t="shared" si="8"/>
        <v>-411.17171813748922</v>
      </c>
      <c r="P65" s="9"/>
    </row>
    <row r="66" spans="1:119">
      <c r="A66" s="12"/>
      <c r="B66" s="25">
        <v>362</v>
      </c>
      <c r="C66" s="20" t="s">
        <v>73</v>
      </c>
      <c r="D66" s="46">
        <v>229453</v>
      </c>
      <c r="E66" s="46">
        <v>0</v>
      </c>
      <c r="F66" s="46">
        <v>0</v>
      </c>
      <c r="G66" s="46">
        <v>0</v>
      </c>
      <c r="H66" s="46">
        <v>0</v>
      </c>
      <c r="I66" s="46">
        <v>46049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275502</v>
      </c>
      <c r="O66" s="47">
        <f t="shared" si="8"/>
        <v>13.170570800267711</v>
      </c>
      <c r="P66" s="9"/>
    </row>
    <row r="67" spans="1:119">
      <c r="A67" s="12"/>
      <c r="B67" s="25">
        <v>363.11</v>
      </c>
      <c r="C67" s="20" t="s">
        <v>21</v>
      </c>
      <c r="D67" s="46">
        <v>11874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11874</v>
      </c>
      <c r="O67" s="47">
        <f t="shared" si="8"/>
        <v>0.56764509035280619</v>
      </c>
      <c r="P67" s="9"/>
    </row>
    <row r="68" spans="1:119">
      <c r="A68" s="12"/>
      <c r="B68" s="25">
        <v>363.23</v>
      </c>
      <c r="C68" s="20" t="s">
        <v>126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82009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82009</v>
      </c>
      <c r="O68" s="47">
        <f t="shared" si="8"/>
        <v>3.9204990916913665</v>
      </c>
      <c r="P68" s="9"/>
    </row>
    <row r="69" spans="1:119">
      <c r="A69" s="12"/>
      <c r="B69" s="25">
        <v>364</v>
      </c>
      <c r="C69" s="20" t="s">
        <v>74</v>
      </c>
      <c r="D69" s="46">
        <v>8472</v>
      </c>
      <c r="E69" s="46">
        <v>3624</v>
      </c>
      <c r="F69" s="46">
        <v>0</v>
      </c>
      <c r="G69" s="46">
        <v>0</v>
      </c>
      <c r="H69" s="46">
        <v>0</v>
      </c>
      <c r="I69" s="46">
        <v>482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12578</v>
      </c>
      <c r="O69" s="47">
        <f t="shared" ref="O69:O79" si="14">(N69/O$81)</f>
        <v>0.60130031551773588</v>
      </c>
      <c r="P69" s="9"/>
    </row>
    <row r="70" spans="1:119">
      <c r="A70" s="12"/>
      <c r="B70" s="25">
        <v>366</v>
      </c>
      <c r="C70" s="20" t="s">
        <v>76</v>
      </c>
      <c r="D70" s="46">
        <v>36907</v>
      </c>
      <c r="E70" s="46">
        <v>3076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39983</v>
      </c>
      <c r="O70" s="47">
        <f t="shared" si="14"/>
        <v>1.9114160053542404</v>
      </c>
      <c r="P70" s="9"/>
    </row>
    <row r="71" spans="1:119">
      <c r="A71" s="12"/>
      <c r="B71" s="25">
        <v>368</v>
      </c>
      <c r="C71" s="20" t="s">
        <v>77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2854256</v>
      </c>
      <c r="L71" s="46">
        <v>0</v>
      </c>
      <c r="M71" s="46">
        <v>0</v>
      </c>
      <c r="N71" s="46">
        <f t="shared" si="13"/>
        <v>2854256</v>
      </c>
      <c r="O71" s="47">
        <f t="shared" si="14"/>
        <v>136.44975619084042</v>
      </c>
      <c r="P71" s="9"/>
    </row>
    <row r="72" spans="1:119">
      <c r="A72" s="12"/>
      <c r="B72" s="25">
        <v>369.3</v>
      </c>
      <c r="C72" s="20" t="s">
        <v>78</v>
      </c>
      <c r="D72" s="46">
        <v>10427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10427</v>
      </c>
      <c r="O72" s="47">
        <f t="shared" si="14"/>
        <v>0.49847021703795774</v>
      </c>
      <c r="P72" s="9"/>
    </row>
    <row r="73" spans="1:119">
      <c r="A73" s="12"/>
      <c r="B73" s="25">
        <v>369.7</v>
      </c>
      <c r="C73" s="20" t="s">
        <v>127</v>
      </c>
      <c r="D73" s="46">
        <v>821</v>
      </c>
      <c r="E73" s="46">
        <v>0</v>
      </c>
      <c r="F73" s="46">
        <v>0</v>
      </c>
      <c r="G73" s="46">
        <v>0</v>
      </c>
      <c r="H73" s="46">
        <v>0</v>
      </c>
      <c r="I73" s="46">
        <v>12463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13284</v>
      </c>
      <c r="O73" s="47">
        <f t="shared" si="14"/>
        <v>0.63505115211779328</v>
      </c>
      <c r="P73" s="9"/>
    </row>
    <row r="74" spans="1:119">
      <c r="A74" s="12"/>
      <c r="B74" s="25">
        <v>369.9</v>
      </c>
      <c r="C74" s="20" t="s">
        <v>79</v>
      </c>
      <c r="D74" s="46">
        <v>461515</v>
      </c>
      <c r="E74" s="46">
        <v>1005</v>
      </c>
      <c r="F74" s="46">
        <v>0</v>
      </c>
      <c r="G74" s="46">
        <v>0</v>
      </c>
      <c r="H74" s="46">
        <v>0</v>
      </c>
      <c r="I74" s="46">
        <v>2214</v>
      </c>
      <c r="J74" s="46">
        <v>0</v>
      </c>
      <c r="K74" s="46">
        <v>0</v>
      </c>
      <c r="L74" s="46">
        <v>0</v>
      </c>
      <c r="M74" s="46">
        <v>1214</v>
      </c>
      <c r="N74" s="46">
        <f t="shared" si="13"/>
        <v>465948</v>
      </c>
      <c r="O74" s="47">
        <f t="shared" si="14"/>
        <v>22.274978487427095</v>
      </c>
      <c r="P74" s="9"/>
    </row>
    <row r="75" spans="1:119" ht="15.75">
      <c r="A75" s="29" t="s">
        <v>47</v>
      </c>
      <c r="B75" s="30"/>
      <c r="C75" s="31"/>
      <c r="D75" s="32">
        <f t="shared" ref="D75:M75" si="15">SUM(D76:D78)</f>
        <v>2979953</v>
      </c>
      <c r="E75" s="32">
        <f t="shared" si="15"/>
        <v>38565</v>
      </c>
      <c r="F75" s="32">
        <f t="shared" si="15"/>
        <v>2349115</v>
      </c>
      <c r="G75" s="32">
        <f t="shared" si="15"/>
        <v>0</v>
      </c>
      <c r="H75" s="32">
        <f t="shared" si="15"/>
        <v>0</v>
      </c>
      <c r="I75" s="32">
        <f t="shared" si="15"/>
        <v>41097</v>
      </c>
      <c r="J75" s="32">
        <f t="shared" si="15"/>
        <v>0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>SUM(D75:M75)</f>
        <v>5408730</v>
      </c>
      <c r="O75" s="45">
        <f t="shared" si="14"/>
        <v>258.56821875896355</v>
      </c>
      <c r="P75" s="9"/>
    </row>
    <row r="76" spans="1:119">
      <c r="A76" s="12"/>
      <c r="B76" s="25">
        <v>381</v>
      </c>
      <c r="C76" s="20" t="s">
        <v>80</v>
      </c>
      <c r="D76" s="46">
        <v>62643</v>
      </c>
      <c r="E76" s="46">
        <v>38565</v>
      </c>
      <c r="F76" s="46">
        <v>2349115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2450323</v>
      </c>
      <c r="O76" s="47">
        <f t="shared" si="14"/>
        <v>117.13944927813367</v>
      </c>
      <c r="P76" s="9"/>
    </row>
    <row r="77" spans="1:119">
      <c r="A77" s="12"/>
      <c r="B77" s="25">
        <v>382</v>
      </c>
      <c r="C77" s="20" t="s">
        <v>113</v>
      </c>
      <c r="D77" s="46">
        <v>2917310</v>
      </c>
      <c r="E77" s="46">
        <v>0</v>
      </c>
      <c r="F77" s="46">
        <v>0</v>
      </c>
      <c r="G77" s="46">
        <v>0</v>
      </c>
      <c r="H77" s="46">
        <v>0</v>
      </c>
      <c r="I77" s="46">
        <v>40000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2957310</v>
      </c>
      <c r="O77" s="47">
        <f t="shared" si="14"/>
        <v>141.3763266086624</v>
      </c>
      <c r="P77" s="9"/>
    </row>
    <row r="78" spans="1:119" ht="15.75" thickBot="1">
      <c r="A78" s="12"/>
      <c r="B78" s="25">
        <v>389.4</v>
      </c>
      <c r="C78" s="20" t="s">
        <v>105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1097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1097</v>
      </c>
      <c r="O78" s="47">
        <f t="shared" si="14"/>
        <v>5.2442872167511236E-2</v>
      </c>
      <c r="P78" s="9"/>
    </row>
    <row r="79" spans="1:119" ht="16.5" thickBot="1">
      <c r="A79" s="14" t="s">
        <v>65</v>
      </c>
      <c r="B79" s="23"/>
      <c r="C79" s="22"/>
      <c r="D79" s="15">
        <f t="shared" ref="D79:M79" si="16">SUM(D5,D13,D19,D38,D57,D62,D75)</f>
        <v>19584884</v>
      </c>
      <c r="E79" s="15">
        <f t="shared" si="16"/>
        <v>309182</v>
      </c>
      <c r="F79" s="15">
        <f t="shared" si="16"/>
        <v>2349115</v>
      </c>
      <c r="G79" s="15">
        <f t="shared" si="16"/>
        <v>0</v>
      </c>
      <c r="H79" s="15">
        <f t="shared" si="16"/>
        <v>0</v>
      </c>
      <c r="I79" s="15">
        <f t="shared" si="16"/>
        <v>13220085</v>
      </c>
      <c r="J79" s="15">
        <f t="shared" si="16"/>
        <v>0</v>
      </c>
      <c r="K79" s="15">
        <f t="shared" si="16"/>
        <v>-5746634</v>
      </c>
      <c r="L79" s="15">
        <f t="shared" si="16"/>
        <v>0</v>
      </c>
      <c r="M79" s="15">
        <f t="shared" si="16"/>
        <v>1902991</v>
      </c>
      <c r="N79" s="15">
        <f>SUM(D79:M79)</f>
        <v>31619623</v>
      </c>
      <c r="O79" s="38">
        <f t="shared" si="14"/>
        <v>1511.5987666124868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8" t="s">
        <v>128</v>
      </c>
      <c r="M81" s="48"/>
      <c r="N81" s="48"/>
      <c r="O81" s="43">
        <v>20918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107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82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8"/>
      <c r="M3" s="69"/>
      <c r="N3" s="36"/>
      <c r="O3" s="37"/>
      <c r="P3" s="70" t="s">
        <v>176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177</v>
      </c>
      <c r="N4" s="35" t="s">
        <v>10</v>
      </c>
      <c r="O4" s="35" t="s">
        <v>178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179</v>
      </c>
      <c r="B5" s="26"/>
      <c r="C5" s="26"/>
      <c r="D5" s="27">
        <f t="shared" ref="D5:N5" si="0">SUM(D6:D15)</f>
        <v>12960384</v>
      </c>
      <c r="E5" s="27">
        <f t="shared" si="0"/>
        <v>1417976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14378360</v>
      </c>
      <c r="P5" s="33">
        <f t="shared" ref="P5:P36" si="1">(O5/P$79)</f>
        <v>684.32535338632147</v>
      </c>
      <c r="Q5" s="6"/>
    </row>
    <row r="6" spans="1:134">
      <c r="A6" s="12"/>
      <c r="B6" s="25">
        <v>311</v>
      </c>
      <c r="C6" s="20" t="s">
        <v>3</v>
      </c>
      <c r="D6" s="46">
        <v>7025573</v>
      </c>
      <c r="E6" s="46">
        <v>1417976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8443549</v>
      </c>
      <c r="P6" s="47">
        <f t="shared" si="1"/>
        <v>401.86326210080432</v>
      </c>
      <c r="Q6" s="9"/>
    </row>
    <row r="7" spans="1:134">
      <c r="A7" s="12"/>
      <c r="B7" s="25">
        <v>312.41000000000003</v>
      </c>
      <c r="C7" s="20" t="s">
        <v>180</v>
      </c>
      <c r="D7" s="46">
        <v>998492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998492</v>
      </c>
      <c r="P7" s="47">
        <f t="shared" si="1"/>
        <v>47.522345438103848</v>
      </c>
      <c r="Q7" s="9"/>
    </row>
    <row r="8" spans="1:134">
      <c r="A8" s="12"/>
      <c r="B8" s="25">
        <v>312.51</v>
      </c>
      <c r="C8" s="20" t="s">
        <v>130</v>
      </c>
      <c r="D8" s="46">
        <v>256006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256006</v>
      </c>
      <c r="P8" s="47">
        <f t="shared" si="1"/>
        <v>12.18437961068012</v>
      </c>
      <c r="Q8" s="9"/>
    </row>
    <row r="9" spans="1:134">
      <c r="A9" s="12"/>
      <c r="B9" s="25">
        <v>312.52</v>
      </c>
      <c r="C9" s="20" t="s">
        <v>131</v>
      </c>
      <c r="D9" s="46">
        <v>236729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236729</v>
      </c>
      <c r="P9" s="47">
        <f t="shared" si="1"/>
        <v>11.26690781019466</v>
      </c>
      <c r="Q9" s="9"/>
    </row>
    <row r="10" spans="1:134">
      <c r="A10" s="12"/>
      <c r="B10" s="25">
        <v>314.10000000000002</v>
      </c>
      <c r="C10" s="20" t="s">
        <v>12</v>
      </c>
      <c r="D10" s="46">
        <v>2597584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2597584</v>
      </c>
      <c r="P10" s="47">
        <f t="shared" si="1"/>
        <v>123.62971776688401</v>
      </c>
      <c r="Q10" s="9"/>
    </row>
    <row r="11" spans="1:134">
      <c r="A11" s="12"/>
      <c r="B11" s="25">
        <v>314.3</v>
      </c>
      <c r="C11" s="20" t="s">
        <v>13</v>
      </c>
      <c r="D11" s="46">
        <v>350118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350118</v>
      </c>
      <c r="P11" s="47">
        <f t="shared" si="1"/>
        <v>16.663557184332017</v>
      </c>
      <c r="Q11" s="9"/>
    </row>
    <row r="12" spans="1:134">
      <c r="A12" s="12"/>
      <c r="B12" s="25">
        <v>314.39999999999998</v>
      </c>
      <c r="C12" s="20" t="s">
        <v>14</v>
      </c>
      <c r="D12" s="46">
        <v>285760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285760</v>
      </c>
      <c r="P12" s="47">
        <f t="shared" si="1"/>
        <v>13.600494978820619</v>
      </c>
      <c r="Q12" s="9"/>
    </row>
    <row r="13" spans="1:134">
      <c r="A13" s="12"/>
      <c r="B13" s="25">
        <v>314.8</v>
      </c>
      <c r="C13" s="20" t="s">
        <v>109</v>
      </c>
      <c r="D13" s="46">
        <v>10150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10150</v>
      </c>
      <c r="P13" s="47">
        <f t="shared" si="1"/>
        <v>0.48308029127599827</v>
      </c>
      <c r="Q13" s="9"/>
    </row>
    <row r="14" spans="1:134">
      <c r="A14" s="12"/>
      <c r="B14" s="25">
        <v>315.10000000000002</v>
      </c>
      <c r="C14" s="20" t="s">
        <v>193</v>
      </c>
      <c r="D14" s="46">
        <v>1050803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1050803</v>
      </c>
      <c r="P14" s="47">
        <f t="shared" si="1"/>
        <v>50.012041311693878</v>
      </c>
      <c r="Q14" s="9"/>
    </row>
    <row r="15" spans="1:134">
      <c r="A15" s="12"/>
      <c r="B15" s="25">
        <v>316</v>
      </c>
      <c r="C15" s="20" t="s">
        <v>133</v>
      </c>
      <c r="D15" s="46">
        <v>149169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149169</v>
      </c>
      <c r="P15" s="47">
        <f t="shared" si="1"/>
        <v>7.0995668935319598</v>
      </c>
      <c r="Q15" s="9"/>
    </row>
    <row r="16" spans="1:134" ht="15.75">
      <c r="A16" s="29" t="s">
        <v>17</v>
      </c>
      <c r="B16" s="30"/>
      <c r="C16" s="31"/>
      <c r="D16" s="32">
        <f t="shared" ref="D16:N16" si="3">SUM(D17:D25)</f>
        <v>3586485</v>
      </c>
      <c r="E16" s="32">
        <f t="shared" si="3"/>
        <v>885508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106570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4578563</v>
      </c>
      <c r="P16" s="45">
        <f t="shared" si="1"/>
        <v>217.91266479463138</v>
      </c>
      <c r="Q16" s="10"/>
    </row>
    <row r="17" spans="1:17">
      <c r="A17" s="12"/>
      <c r="B17" s="25">
        <v>322</v>
      </c>
      <c r="C17" s="20" t="s">
        <v>183</v>
      </c>
      <c r="D17" s="46">
        <v>0</v>
      </c>
      <c r="E17" s="46">
        <v>830221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830221</v>
      </c>
      <c r="P17" s="47">
        <f t="shared" si="1"/>
        <v>39.513635714625671</v>
      </c>
      <c r="Q17" s="9"/>
    </row>
    <row r="18" spans="1:17">
      <c r="A18" s="12"/>
      <c r="B18" s="25">
        <v>323.10000000000002</v>
      </c>
      <c r="C18" s="20" t="s">
        <v>18</v>
      </c>
      <c r="D18" s="46">
        <v>2052554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5" si="4">SUM(D18:N18)</f>
        <v>2052554</v>
      </c>
      <c r="P18" s="47">
        <f t="shared" si="1"/>
        <v>97.689495978297089</v>
      </c>
      <c r="Q18" s="9"/>
    </row>
    <row r="19" spans="1:17">
      <c r="A19" s="12"/>
      <c r="B19" s="25">
        <v>323.39999999999998</v>
      </c>
      <c r="C19" s="20" t="s">
        <v>19</v>
      </c>
      <c r="D19" s="46">
        <v>279217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279217</v>
      </c>
      <c r="P19" s="47">
        <f t="shared" si="1"/>
        <v>13.289086668887725</v>
      </c>
      <c r="Q19" s="9"/>
    </row>
    <row r="20" spans="1:17">
      <c r="A20" s="12"/>
      <c r="B20" s="25">
        <v>323.7</v>
      </c>
      <c r="C20" s="20" t="s">
        <v>20</v>
      </c>
      <c r="D20" s="46">
        <v>24066</v>
      </c>
      <c r="E20" s="46">
        <v>0</v>
      </c>
      <c r="F20" s="46">
        <v>0</v>
      </c>
      <c r="G20" s="46">
        <v>0</v>
      </c>
      <c r="H20" s="46">
        <v>0</v>
      </c>
      <c r="I20" s="46">
        <v>75525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99591</v>
      </c>
      <c r="P20" s="47">
        <f t="shared" si="1"/>
        <v>4.7399457427062019</v>
      </c>
      <c r="Q20" s="9"/>
    </row>
    <row r="21" spans="1:17">
      <c r="A21" s="12"/>
      <c r="B21" s="25">
        <v>324.20999999999998</v>
      </c>
      <c r="C21" s="20" t="s">
        <v>95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9058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9058</v>
      </c>
      <c r="P21" s="47">
        <f t="shared" si="1"/>
        <v>0.43110751511113227</v>
      </c>
      <c r="Q21" s="9"/>
    </row>
    <row r="22" spans="1:17">
      <c r="A22" s="12"/>
      <c r="B22" s="25">
        <v>324.22000000000003</v>
      </c>
      <c r="C22" s="20" t="s">
        <v>96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21987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21987</v>
      </c>
      <c r="P22" s="47">
        <f t="shared" si="1"/>
        <v>1.0464518585502831</v>
      </c>
      <c r="Q22" s="9"/>
    </row>
    <row r="23" spans="1:17">
      <c r="A23" s="12"/>
      <c r="B23" s="25">
        <v>325.10000000000002</v>
      </c>
      <c r="C23" s="20" t="s">
        <v>21</v>
      </c>
      <c r="D23" s="46">
        <v>468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468</v>
      </c>
      <c r="P23" s="47">
        <f t="shared" si="1"/>
        <v>2.2274046927799725E-2</v>
      </c>
      <c r="Q23" s="9"/>
    </row>
    <row r="24" spans="1:17">
      <c r="A24" s="12"/>
      <c r="B24" s="25">
        <v>325.2</v>
      </c>
      <c r="C24" s="20" t="s">
        <v>172</v>
      </c>
      <c r="D24" s="46">
        <v>1193544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1193544</v>
      </c>
      <c r="P24" s="47">
        <f t="shared" si="1"/>
        <v>56.805673218790155</v>
      </c>
      <c r="Q24" s="9"/>
    </row>
    <row r="25" spans="1:17">
      <c r="A25" s="12"/>
      <c r="B25" s="25">
        <v>329.5</v>
      </c>
      <c r="C25" s="20" t="s">
        <v>185</v>
      </c>
      <c r="D25" s="46">
        <v>36636</v>
      </c>
      <c r="E25" s="46">
        <v>55287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91923</v>
      </c>
      <c r="P25" s="47">
        <f t="shared" si="1"/>
        <v>4.3749940507353289</v>
      </c>
      <c r="Q25" s="9"/>
    </row>
    <row r="26" spans="1:17" ht="15.75">
      <c r="A26" s="29" t="s">
        <v>186</v>
      </c>
      <c r="B26" s="30"/>
      <c r="C26" s="31"/>
      <c r="D26" s="32">
        <f t="shared" ref="D26:N26" si="5">SUM(D27:D41)</f>
        <v>7566030</v>
      </c>
      <c r="E26" s="32">
        <f t="shared" si="5"/>
        <v>1193979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15018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8775027</v>
      </c>
      <c r="P26" s="45">
        <f t="shared" si="1"/>
        <v>417.63966493741373</v>
      </c>
      <c r="Q26" s="10"/>
    </row>
    <row r="27" spans="1:17">
      <c r="A27" s="12"/>
      <c r="B27" s="25">
        <v>331.1</v>
      </c>
      <c r="C27" s="20" t="s">
        <v>187</v>
      </c>
      <c r="D27" s="46">
        <v>166094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166094</v>
      </c>
      <c r="P27" s="47">
        <f t="shared" si="1"/>
        <v>7.9050973299700154</v>
      </c>
      <c r="Q27" s="9"/>
    </row>
    <row r="28" spans="1:17">
      <c r="A28" s="12"/>
      <c r="B28" s="25">
        <v>331.2</v>
      </c>
      <c r="C28" s="20" t="s">
        <v>23</v>
      </c>
      <c r="D28" s="46">
        <v>465700</v>
      </c>
      <c r="E28" s="46">
        <v>3477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469177</v>
      </c>
      <c r="P28" s="47">
        <f t="shared" si="1"/>
        <v>22.330065203940794</v>
      </c>
      <c r="Q28" s="9"/>
    </row>
    <row r="29" spans="1:17">
      <c r="A29" s="12"/>
      <c r="B29" s="25">
        <v>331.5</v>
      </c>
      <c r="C29" s="20" t="s">
        <v>25</v>
      </c>
      <c r="D29" s="46">
        <v>0</v>
      </c>
      <c r="E29" s="46">
        <v>192516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8" si="6">SUM(D29:N29)</f>
        <v>192516</v>
      </c>
      <c r="P29" s="47">
        <f t="shared" si="1"/>
        <v>9.1626290990433574</v>
      </c>
      <c r="Q29" s="9"/>
    </row>
    <row r="30" spans="1:17">
      <c r="A30" s="12"/>
      <c r="B30" s="25">
        <v>334.36</v>
      </c>
      <c r="C30" s="20" t="s">
        <v>29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15018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15018</v>
      </c>
      <c r="P30" s="47">
        <f t="shared" si="1"/>
        <v>0.71476845461900906</v>
      </c>
      <c r="Q30" s="9"/>
    </row>
    <row r="31" spans="1:17">
      <c r="A31" s="12"/>
      <c r="B31" s="25">
        <v>334.49</v>
      </c>
      <c r="C31" s="20" t="s">
        <v>98</v>
      </c>
      <c r="D31" s="46">
        <v>51035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51035</v>
      </c>
      <c r="P31" s="47">
        <f t="shared" si="1"/>
        <v>2.4289657798296131</v>
      </c>
      <c r="Q31" s="9"/>
    </row>
    <row r="32" spans="1:17">
      <c r="A32" s="12"/>
      <c r="B32" s="25">
        <v>334.7</v>
      </c>
      <c r="C32" s="20" t="s">
        <v>32</v>
      </c>
      <c r="D32" s="46">
        <v>0</v>
      </c>
      <c r="E32" s="46">
        <v>11840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11840</v>
      </c>
      <c r="P32" s="47">
        <f t="shared" si="1"/>
        <v>0.56351434962638614</v>
      </c>
      <c r="Q32" s="9"/>
    </row>
    <row r="33" spans="1:17">
      <c r="A33" s="12"/>
      <c r="B33" s="25">
        <v>335.125</v>
      </c>
      <c r="C33" s="20" t="s">
        <v>188</v>
      </c>
      <c r="D33" s="46">
        <v>1266139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1266139</v>
      </c>
      <c r="P33" s="47">
        <f t="shared" si="1"/>
        <v>60.260768169054302</v>
      </c>
      <c r="Q33" s="9"/>
    </row>
    <row r="34" spans="1:17">
      <c r="A34" s="12"/>
      <c r="B34" s="25">
        <v>335.14</v>
      </c>
      <c r="C34" s="20" t="s">
        <v>136</v>
      </c>
      <c r="D34" s="46">
        <v>10533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10533</v>
      </c>
      <c r="P34" s="47">
        <f t="shared" si="1"/>
        <v>0.50130883822759509</v>
      </c>
      <c r="Q34" s="9"/>
    </row>
    <row r="35" spans="1:17">
      <c r="A35" s="12"/>
      <c r="B35" s="25">
        <v>335.15</v>
      </c>
      <c r="C35" s="20" t="s">
        <v>137</v>
      </c>
      <c r="D35" s="46">
        <v>50031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50031</v>
      </c>
      <c r="P35" s="47">
        <f t="shared" si="1"/>
        <v>2.3811812859930512</v>
      </c>
      <c r="Q35" s="9"/>
    </row>
    <row r="36" spans="1:17">
      <c r="A36" s="12"/>
      <c r="B36" s="25">
        <v>335.18</v>
      </c>
      <c r="C36" s="20" t="s">
        <v>189</v>
      </c>
      <c r="D36" s="46">
        <v>2769546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2769546</v>
      </c>
      <c r="P36" s="47">
        <f t="shared" si="1"/>
        <v>131.81409737756414</v>
      </c>
      <c r="Q36" s="9"/>
    </row>
    <row r="37" spans="1:17">
      <c r="A37" s="12"/>
      <c r="B37" s="25">
        <v>335.19</v>
      </c>
      <c r="C37" s="20" t="s">
        <v>194</v>
      </c>
      <c r="D37" s="46">
        <v>2633017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2633017</v>
      </c>
      <c r="P37" s="47">
        <f t="shared" ref="P37:P68" si="7">(O37/P$79)</f>
        <v>125.31612012755224</v>
      </c>
      <c r="Q37" s="9"/>
    </row>
    <row r="38" spans="1:17">
      <c r="A38" s="12"/>
      <c r="B38" s="25">
        <v>335.21</v>
      </c>
      <c r="C38" s="20" t="s">
        <v>37</v>
      </c>
      <c r="D38" s="46">
        <v>11950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11950</v>
      </c>
      <c r="P38" s="47">
        <f t="shared" si="7"/>
        <v>0.56874970253676649</v>
      </c>
      <c r="Q38" s="9"/>
    </row>
    <row r="39" spans="1:17">
      <c r="A39" s="12"/>
      <c r="B39" s="25">
        <v>337.7</v>
      </c>
      <c r="C39" s="20" t="s">
        <v>39</v>
      </c>
      <c r="D39" s="46">
        <v>94621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" si="8">SUM(D39:N39)</f>
        <v>94621</v>
      </c>
      <c r="P39" s="47">
        <f t="shared" si="7"/>
        <v>4.5034029793917476</v>
      </c>
      <c r="Q39" s="9"/>
    </row>
    <row r="40" spans="1:17">
      <c r="A40" s="12"/>
      <c r="B40" s="25">
        <v>338</v>
      </c>
      <c r="C40" s="20" t="s">
        <v>40</v>
      </c>
      <c r="D40" s="46">
        <v>20585</v>
      </c>
      <c r="E40" s="46">
        <v>986146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1006731</v>
      </c>
      <c r="P40" s="47">
        <f t="shared" si="7"/>
        <v>47.914473371091333</v>
      </c>
      <c r="Q40" s="9"/>
    </row>
    <row r="41" spans="1:17">
      <c r="A41" s="12"/>
      <c r="B41" s="25">
        <v>339</v>
      </c>
      <c r="C41" s="20" t="s">
        <v>173</v>
      </c>
      <c r="D41" s="46">
        <v>26779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26779</v>
      </c>
      <c r="P41" s="47">
        <f t="shared" si="7"/>
        <v>1.274522868973395</v>
      </c>
      <c r="Q41" s="9"/>
    </row>
    <row r="42" spans="1:17" ht="15.75">
      <c r="A42" s="29" t="s">
        <v>45</v>
      </c>
      <c r="B42" s="30"/>
      <c r="C42" s="31"/>
      <c r="D42" s="32">
        <f t="shared" ref="D42:N42" si="9">SUM(D43:D57)</f>
        <v>3628960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17716669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9"/>
        <v>0</v>
      </c>
      <c r="O42" s="32">
        <f>SUM(D42:N42)</f>
        <v>21345629</v>
      </c>
      <c r="P42" s="45">
        <f t="shared" si="7"/>
        <v>1015.9263719004331</v>
      </c>
      <c r="Q42" s="10"/>
    </row>
    <row r="43" spans="1:17">
      <c r="A43" s="12"/>
      <c r="B43" s="25">
        <v>341.3</v>
      </c>
      <c r="C43" s="20" t="s">
        <v>139</v>
      </c>
      <c r="D43" s="46">
        <v>20461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7" si="10">SUM(D43:N43)</f>
        <v>20461</v>
      </c>
      <c r="P43" s="47">
        <f t="shared" si="7"/>
        <v>0.97382323544809857</v>
      </c>
      <c r="Q43" s="9"/>
    </row>
    <row r="44" spans="1:17">
      <c r="A44" s="12"/>
      <c r="B44" s="25">
        <v>341.9</v>
      </c>
      <c r="C44" s="20" t="s">
        <v>140</v>
      </c>
      <c r="D44" s="46">
        <v>9627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9627</v>
      </c>
      <c r="P44" s="47">
        <f t="shared" si="7"/>
        <v>0.45818856789300844</v>
      </c>
      <c r="Q44" s="9"/>
    </row>
    <row r="45" spans="1:17">
      <c r="A45" s="12"/>
      <c r="B45" s="25">
        <v>342.1</v>
      </c>
      <c r="C45" s="20" t="s">
        <v>51</v>
      </c>
      <c r="D45" s="46">
        <v>10195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10195</v>
      </c>
      <c r="P45" s="47">
        <f t="shared" si="7"/>
        <v>0.48522202655751751</v>
      </c>
      <c r="Q45" s="9"/>
    </row>
    <row r="46" spans="1:17">
      <c r="A46" s="12"/>
      <c r="B46" s="25">
        <v>342.2</v>
      </c>
      <c r="C46" s="20" t="s">
        <v>52</v>
      </c>
      <c r="D46" s="46">
        <v>24141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24141</v>
      </c>
      <c r="P46" s="47">
        <f t="shared" si="7"/>
        <v>1.1489695873590025</v>
      </c>
      <c r="Q46" s="9"/>
    </row>
    <row r="47" spans="1:17">
      <c r="A47" s="12"/>
      <c r="B47" s="25">
        <v>343.3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4533088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4533088</v>
      </c>
      <c r="P47" s="47">
        <f t="shared" si="7"/>
        <v>215.7483223073628</v>
      </c>
      <c r="Q47" s="9"/>
    </row>
    <row r="48" spans="1:17">
      <c r="A48" s="12"/>
      <c r="B48" s="25">
        <v>343.4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4748605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4748605</v>
      </c>
      <c r="P48" s="47">
        <f t="shared" si="7"/>
        <v>226.00566369996668</v>
      </c>
      <c r="Q48" s="9"/>
    </row>
    <row r="49" spans="1:17">
      <c r="A49" s="12"/>
      <c r="B49" s="25">
        <v>343.5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7397748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7397748</v>
      </c>
      <c r="P49" s="47">
        <f t="shared" si="7"/>
        <v>352.08928656418067</v>
      </c>
      <c r="Q49" s="9"/>
    </row>
    <row r="50" spans="1:17">
      <c r="A50" s="12"/>
      <c r="B50" s="25">
        <v>343.7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1037228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1037228</v>
      </c>
      <c r="P50" s="47">
        <f t="shared" si="7"/>
        <v>49.365951168435579</v>
      </c>
      <c r="Q50" s="9"/>
    </row>
    <row r="51" spans="1:17">
      <c r="A51" s="12"/>
      <c r="B51" s="25">
        <v>343.8</v>
      </c>
      <c r="C51" s="20" t="s">
        <v>58</v>
      </c>
      <c r="D51" s="46">
        <v>484793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484793</v>
      </c>
      <c r="P51" s="47">
        <f t="shared" si="7"/>
        <v>23.073294940745324</v>
      </c>
      <c r="Q51" s="9"/>
    </row>
    <row r="52" spans="1:17">
      <c r="A52" s="12"/>
      <c r="B52" s="25">
        <v>343.9</v>
      </c>
      <c r="C52" s="20" t="s">
        <v>112</v>
      </c>
      <c r="D52" s="46">
        <v>16800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16800</v>
      </c>
      <c r="P52" s="47">
        <f t="shared" si="7"/>
        <v>0.79958117176716959</v>
      </c>
      <c r="Q52" s="9"/>
    </row>
    <row r="53" spans="1:17">
      <c r="A53" s="12"/>
      <c r="B53" s="25">
        <v>344.9</v>
      </c>
      <c r="C53" s="20" t="s">
        <v>141</v>
      </c>
      <c r="D53" s="46">
        <v>287191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287191</v>
      </c>
      <c r="P53" s="47">
        <f t="shared" si="7"/>
        <v>13.668602160772929</v>
      </c>
      <c r="Q53" s="9"/>
    </row>
    <row r="54" spans="1:17">
      <c r="A54" s="12"/>
      <c r="B54" s="25">
        <v>347.1</v>
      </c>
      <c r="C54" s="20" t="s">
        <v>60</v>
      </c>
      <c r="D54" s="46">
        <v>4979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4979</v>
      </c>
      <c r="P54" s="47">
        <f t="shared" si="7"/>
        <v>0.23697111037075819</v>
      </c>
      <c r="Q54" s="9"/>
    </row>
    <row r="55" spans="1:17">
      <c r="A55" s="12"/>
      <c r="B55" s="25">
        <v>347.2</v>
      </c>
      <c r="C55" s="20" t="s">
        <v>61</v>
      </c>
      <c r="D55" s="46">
        <v>355718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355718</v>
      </c>
      <c r="P55" s="47">
        <f t="shared" si="7"/>
        <v>16.930084241587739</v>
      </c>
      <c r="Q55" s="9"/>
    </row>
    <row r="56" spans="1:17">
      <c r="A56" s="12"/>
      <c r="B56" s="25">
        <v>347.3</v>
      </c>
      <c r="C56" s="20" t="s">
        <v>62</v>
      </c>
      <c r="D56" s="46">
        <v>160928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160928</v>
      </c>
      <c r="P56" s="47">
        <f t="shared" si="7"/>
        <v>7.6592261196516107</v>
      </c>
      <c r="Q56" s="9"/>
    </row>
    <row r="57" spans="1:17">
      <c r="A57" s="12"/>
      <c r="B57" s="25">
        <v>347.5</v>
      </c>
      <c r="C57" s="20" t="s">
        <v>64</v>
      </c>
      <c r="D57" s="46">
        <v>2254127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2254127</v>
      </c>
      <c r="P57" s="47">
        <f t="shared" si="7"/>
        <v>107.28318499833421</v>
      </c>
      <c r="Q57" s="9"/>
    </row>
    <row r="58" spans="1:17" ht="15.75">
      <c r="A58" s="29" t="s">
        <v>46</v>
      </c>
      <c r="B58" s="30"/>
      <c r="C58" s="31"/>
      <c r="D58" s="32">
        <f t="shared" ref="D58:N58" si="11">SUM(D59:D62)</f>
        <v>113103</v>
      </c>
      <c r="E58" s="32">
        <f t="shared" si="11"/>
        <v>4188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si="11"/>
        <v>0</v>
      </c>
      <c r="O58" s="32">
        <f>SUM(D58:N58)</f>
        <v>117291</v>
      </c>
      <c r="P58" s="45">
        <f t="shared" si="7"/>
        <v>5.5823616201037556</v>
      </c>
      <c r="Q58" s="10"/>
    </row>
    <row r="59" spans="1:17">
      <c r="A59" s="13"/>
      <c r="B59" s="39">
        <v>351.5</v>
      </c>
      <c r="C59" s="21" t="s">
        <v>99</v>
      </c>
      <c r="D59" s="46">
        <v>45019</v>
      </c>
      <c r="E59" s="46">
        <v>3858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ref="O59:O62" si="12">SUM(D59:N59)</f>
        <v>48877</v>
      </c>
      <c r="P59" s="47">
        <f t="shared" si="7"/>
        <v>2.3262576745514254</v>
      </c>
      <c r="Q59" s="9"/>
    </row>
    <row r="60" spans="1:17">
      <c r="A60" s="13"/>
      <c r="B60" s="39">
        <v>352</v>
      </c>
      <c r="C60" s="21" t="s">
        <v>68</v>
      </c>
      <c r="D60" s="46">
        <v>2558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2558</v>
      </c>
      <c r="P60" s="47">
        <f t="shared" si="7"/>
        <v>0.12174575222502498</v>
      </c>
      <c r="Q60" s="9"/>
    </row>
    <row r="61" spans="1:17">
      <c r="A61" s="13"/>
      <c r="B61" s="39">
        <v>354</v>
      </c>
      <c r="C61" s="21" t="s">
        <v>69</v>
      </c>
      <c r="D61" s="46">
        <v>65526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65526</v>
      </c>
      <c r="P61" s="47">
        <f t="shared" si="7"/>
        <v>3.118652134596164</v>
      </c>
      <c r="Q61" s="9"/>
    </row>
    <row r="62" spans="1:17">
      <c r="A62" s="13"/>
      <c r="B62" s="39">
        <v>356</v>
      </c>
      <c r="C62" s="21" t="s">
        <v>100</v>
      </c>
      <c r="D62" s="46">
        <v>0</v>
      </c>
      <c r="E62" s="46">
        <v>330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330</v>
      </c>
      <c r="P62" s="47">
        <f t="shared" si="7"/>
        <v>1.570605873114083E-2</v>
      </c>
      <c r="Q62" s="9"/>
    </row>
    <row r="63" spans="1:17" ht="15.75">
      <c r="A63" s="29" t="s">
        <v>4</v>
      </c>
      <c r="B63" s="30"/>
      <c r="C63" s="31"/>
      <c r="D63" s="32">
        <f t="shared" ref="D63:N63" si="13">SUM(D64:D73)</f>
        <v>-230318</v>
      </c>
      <c r="E63" s="32">
        <f t="shared" si="13"/>
        <v>-798523</v>
      </c>
      <c r="F63" s="32">
        <f t="shared" si="13"/>
        <v>0</v>
      </c>
      <c r="G63" s="32">
        <f t="shared" si="13"/>
        <v>0</v>
      </c>
      <c r="H63" s="32">
        <f t="shared" si="13"/>
        <v>0</v>
      </c>
      <c r="I63" s="32">
        <f t="shared" si="13"/>
        <v>-862286</v>
      </c>
      <c r="J63" s="32">
        <f t="shared" si="13"/>
        <v>0</v>
      </c>
      <c r="K63" s="32">
        <f t="shared" si="13"/>
        <v>-11023746</v>
      </c>
      <c r="L63" s="32">
        <f t="shared" si="13"/>
        <v>0</v>
      </c>
      <c r="M63" s="32">
        <f t="shared" si="13"/>
        <v>0</v>
      </c>
      <c r="N63" s="32">
        <f t="shared" si="13"/>
        <v>0</v>
      </c>
      <c r="O63" s="32">
        <f>SUM(D63:N63)</f>
        <v>-12914873</v>
      </c>
      <c r="P63" s="45">
        <f t="shared" si="7"/>
        <v>-614.67198134310604</v>
      </c>
      <c r="Q63" s="10"/>
    </row>
    <row r="64" spans="1:17">
      <c r="A64" s="12"/>
      <c r="B64" s="25">
        <v>361.1</v>
      </c>
      <c r="C64" s="20" t="s">
        <v>71</v>
      </c>
      <c r="D64" s="46">
        <v>398966</v>
      </c>
      <c r="E64" s="46">
        <v>28579</v>
      </c>
      <c r="F64" s="46">
        <v>0</v>
      </c>
      <c r="G64" s="46">
        <v>0</v>
      </c>
      <c r="H64" s="46">
        <v>0</v>
      </c>
      <c r="I64" s="46">
        <v>190094</v>
      </c>
      <c r="J64" s="46">
        <v>0</v>
      </c>
      <c r="K64" s="46">
        <v>482098</v>
      </c>
      <c r="L64" s="46">
        <v>0</v>
      </c>
      <c r="M64" s="46">
        <v>0</v>
      </c>
      <c r="N64" s="46">
        <v>0</v>
      </c>
      <c r="O64" s="46">
        <f>SUM(D64:N64)</f>
        <v>1099737</v>
      </c>
      <c r="P64" s="47">
        <f t="shared" si="7"/>
        <v>52.341011850935224</v>
      </c>
      <c r="Q64" s="9"/>
    </row>
    <row r="65" spans="1:120">
      <c r="A65" s="12"/>
      <c r="B65" s="25">
        <v>361.2</v>
      </c>
      <c r="C65" s="20" t="s">
        <v>72</v>
      </c>
      <c r="D65" s="46">
        <v>65031</v>
      </c>
      <c r="E65" s="46">
        <v>98686</v>
      </c>
      <c r="F65" s="46">
        <v>0</v>
      </c>
      <c r="G65" s="46">
        <v>0</v>
      </c>
      <c r="H65" s="46">
        <v>0</v>
      </c>
      <c r="I65" s="46">
        <v>4013</v>
      </c>
      <c r="J65" s="46">
        <v>0</v>
      </c>
      <c r="K65" s="46">
        <v>3610744</v>
      </c>
      <c r="L65" s="46">
        <v>0</v>
      </c>
      <c r="M65" s="46">
        <v>0</v>
      </c>
      <c r="N65" s="46">
        <v>0</v>
      </c>
      <c r="O65" s="46">
        <f t="shared" ref="O65:O76" si="14">SUM(D65:N65)</f>
        <v>3778474</v>
      </c>
      <c r="P65" s="47">
        <f t="shared" si="7"/>
        <v>179.83313502451097</v>
      </c>
      <c r="Q65" s="9"/>
    </row>
    <row r="66" spans="1:120">
      <c r="A66" s="12"/>
      <c r="B66" s="25">
        <v>361.3</v>
      </c>
      <c r="C66" s="20" t="s">
        <v>102</v>
      </c>
      <c r="D66" s="46">
        <v>-1110605</v>
      </c>
      <c r="E66" s="46">
        <v>-1233979</v>
      </c>
      <c r="F66" s="46">
        <v>0</v>
      </c>
      <c r="G66" s="46">
        <v>0</v>
      </c>
      <c r="H66" s="46">
        <v>0</v>
      </c>
      <c r="I66" s="46">
        <v>-1064329</v>
      </c>
      <c r="J66" s="46">
        <v>0</v>
      </c>
      <c r="K66" s="46">
        <v>-14102076</v>
      </c>
      <c r="L66" s="46">
        <v>0</v>
      </c>
      <c r="M66" s="46">
        <v>0</v>
      </c>
      <c r="N66" s="46">
        <v>0</v>
      </c>
      <c r="O66" s="46">
        <f t="shared" si="14"/>
        <v>-17510989</v>
      </c>
      <c r="P66" s="47">
        <f t="shared" si="7"/>
        <v>-833.42006567988199</v>
      </c>
      <c r="Q66" s="9"/>
    </row>
    <row r="67" spans="1:120">
      <c r="A67" s="12"/>
      <c r="B67" s="25">
        <v>361.4</v>
      </c>
      <c r="C67" s="20" t="s">
        <v>144</v>
      </c>
      <c r="D67" s="46">
        <v>-6576</v>
      </c>
      <c r="E67" s="46">
        <v>261778</v>
      </c>
      <c r="F67" s="46">
        <v>0</v>
      </c>
      <c r="G67" s="46">
        <v>0</v>
      </c>
      <c r="H67" s="46">
        <v>0</v>
      </c>
      <c r="I67" s="46">
        <v>-6302</v>
      </c>
      <c r="J67" s="46">
        <v>0</v>
      </c>
      <c r="K67" s="46">
        <v>-5350939</v>
      </c>
      <c r="L67" s="46">
        <v>0</v>
      </c>
      <c r="M67" s="46">
        <v>0</v>
      </c>
      <c r="N67" s="46">
        <v>0</v>
      </c>
      <c r="O67" s="46">
        <f t="shared" si="14"/>
        <v>-5102039</v>
      </c>
      <c r="P67" s="47">
        <f t="shared" si="7"/>
        <v>-242.82704297748799</v>
      </c>
      <c r="Q67" s="9"/>
    </row>
    <row r="68" spans="1:120">
      <c r="A68" s="12"/>
      <c r="B68" s="25">
        <v>362</v>
      </c>
      <c r="C68" s="20" t="s">
        <v>73</v>
      </c>
      <c r="D68" s="46">
        <v>183828</v>
      </c>
      <c r="E68" s="46">
        <v>46413</v>
      </c>
      <c r="F68" s="46">
        <v>0</v>
      </c>
      <c r="G68" s="46">
        <v>0</v>
      </c>
      <c r="H68" s="46">
        <v>0</v>
      </c>
      <c r="I68" s="46">
        <v>13997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244238</v>
      </c>
      <c r="P68" s="47">
        <f t="shared" si="7"/>
        <v>11.624292037504164</v>
      </c>
      <c r="Q68" s="9"/>
    </row>
    <row r="69" spans="1:120">
      <c r="A69" s="12"/>
      <c r="B69" s="25">
        <v>364</v>
      </c>
      <c r="C69" s="20" t="s">
        <v>145</v>
      </c>
      <c r="D69" s="46">
        <v>95633</v>
      </c>
      <c r="E69" s="46">
        <v>0</v>
      </c>
      <c r="F69" s="46">
        <v>0</v>
      </c>
      <c r="G69" s="46">
        <v>0</v>
      </c>
      <c r="H69" s="46">
        <v>0</v>
      </c>
      <c r="I69" s="46">
        <v>-3847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91786</v>
      </c>
      <c r="P69" s="47">
        <f t="shared" ref="P69:P77" si="15">(O69/P$79)</f>
        <v>4.3684736566560369</v>
      </c>
      <c r="Q69" s="9"/>
    </row>
    <row r="70" spans="1:120">
      <c r="A70" s="12"/>
      <c r="B70" s="25">
        <v>365</v>
      </c>
      <c r="C70" s="20" t="s">
        <v>146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1418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1418</v>
      </c>
      <c r="P70" s="47">
        <f t="shared" si="15"/>
        <v>6.7488458426538486E-2</v>
      </c>
      <c r="Q70" s="9"/>
    </row>
    <row r="71" spans="1:120">
      <c r="A71" s="12"/>
      <c r="B71" s="25">
        <v>366</v>
      </c>
      <c r="C71" s="20" t="s">
        <v>76</v>
      </c>
      <c r="D71" s="46">
        <v>61710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61710</v>
      </c>
      <c r="P71" s="47">
        <f t="shared" si="15"/>
        <v>2.9370329827233355</v>
      </c>
      <c r="Q71" s="9"/>
    </row>
    <row r="72" spans="1:120">
      <c r="A72" s="12"/>
      <c r="B72" s="25">
        <v>368</v>
      </c>
      <c r="C72" s="20" t="s">
        <v>77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4312997</v>
      </c>
      <c r="L72" s="46">
        <v>0</v>
      </c>
      <c r="M72" s="46">
        <v>0</v>
      </c>
      <c r="N72" s="46">
        <v>0</v>
      </c>
      <c r="O72" s="46">
        <f t="shared" si="14"/>
        <v>4312997</v>
      </c>
      <c r="P72" s="47">
        <f t="shared" si="15"/>
        <v>205.27328542192186</v>
      </c>
      <c r="Q72" s="9"/>
    </row>
    <row r="73" spans="1:120">
      <c r="A73" s="12"/>
      <c r="B73" s="25">
        <v>369.9</v>
      </c>
      <c r="C73" s="20" t="s">
        <v>79</v>
      </c>
      <c r="D73" s="46">
        <v>81695</v>
      </c>
      <c r="E73" s="46">
        <v>0</v>
      </c>
      <c r="F73" s="46">
        <v>0</v>
      </c>
      <c r="G73" s="46">
        <v>0</v>
      </c>
      <c r="H73" s="46">
        <v>0</v>
      </c>
      <c r="I73" s="46">
        <v>2670</v>
      </c>
      <c r="J73" s="46">
        <v>0</v>
      </c>
      <c r="K73" s="46">
        <v>23430</v>
      </c>
      <c r="L73" s="46">
        <v>0</v>
      </c>
      <c r="M73" s="46">
        <v>0</v>
      </c>
      <c r="N73" s="46">
        <v>0</v>
      </c>
      <c r="O73" s="46">
        <f t="shared" si="14"/>
        <v>107795</v>
      </c>
      <c r="P73" s="47">
        <f t="shared" si="15"/>
        <v>5.1304078815858363</v>
      </c>
      <c r="Q73" s="9"/>
    </row>
    <row r="74" spans="1:120" ht="15.75">
      <c r="A74" s="29" t="s">
        <v>47</v>
      </c>
      <c r="B74" s="30"/>
      <c r="C74" s="31"/>
      <c r="D74" s="32">
        <f t="shared" ref="D74:N74" si="16">SUM(D75:D76)</f>
        <v>1829027</v>
      </c>
      <c r="E74" s="32">
        <f t="shared" si="16"/>
        <v>36305</v>
      </c>
      <c r="F74" s="32">
        <f t="shared" si="16"/>
        <v>2384015</v>
      </c>
      <c r="G74" s="32">
        <f t="shared" si="16"/>
        <v>0</v>
      </c>
      <c r="H74" s="32">
        <f t="shared" si="16"/>
        <v>0</v>
      </c>
      <c r="I74" s="32">
        <f t="shared" si="16"/>
        <v>0</v>
      </c>
      <c r="J74" s="32">
        <f t="shared" si="16"/>
        <v>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 t="shared" si="16"/>
        <v>0</v>
      </c>
      <c r="O74" s="32">
        <f t="shared" si="14"/>
        <v>4249347</v>
      </c>
      <c r="P74" s="45">
        <f t="shared" si="15"/>
        <v>202.24391985150635</v>
      </c>
      <c r="Q74" s="9"/>
    </row>
    <row r="75" spans="1:120">
      <c r="A75" s="12"/>
      <c r="B75" s="25">
        <v>381</v>
      </c>
      <c r="C75" s="20" t="s">
        <v>80</v>
      </c>
      <c r="D75" s="46">
        <v>1797083</v>
      </c>
      <c r="E75" s="46">
        <v>36305</v>
      </c>
      <c r="F75" s="46">
        <v>2384015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4217403</v>
      </c>
      <c r="P75" s="47">
        <f t="shared" si="15"/>
        <v>200.72357336633192</v>
      </c>
      <c r="Q75" s="9"/>
    </row>
    <row r="76" spans="1:120" ht="15.75" thickBot="1">
      <c r="A76" s="12"/>
      <c r="B76" s="25">
        <v>383.1</v>
      </c>
      <c r="C76" s="20" t="s">
        <v>200</v>
      </c>
      <c r="D76" s="46">
        <v>31944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31944</v>
      </c>
      <c r="P76" s="47">
        <f t="shared" si="15"/>
        <v>1.5203464851744324</v>
      </c>
      <c r="Q76" s="9"/>
    </row>
    <row r="77" spans="1:120" ht="16.5" thickBot="1">
      <c r="A77" s="14" t="s">
        <v>65</v>
      </c>
      <c r="B77" s="23"/>
      <c r="C77" s="22"/>
      <c r="D77" s="15">
        <f t="shared" ref="D77:N77" si="17">SUM(D5,D16,D26,D42,D58,D63,D74)</f>
        <v>29453671</v>
      </c>
      <c r="E77" s="15">
        <f t="shared" si="17"/>
        <v>2739433</v>
      </c>
      <c r="F77" s="15">
        <f t="shared" si="17"/>
        <v>2384015</v>
      </c>
      <c r="G77" s="15">
        <f t="shared" si="17"/>
        <v>0</v>
      </c>
      <c r="H77" s="15">
        <f t="shared" si="17"/>
        <v>0</v>
      </c>
      <c r="I77" s="15">
        <f t="shared" si="17"/>
        <v>16975971</v>
      </c>
      <c r="J77" s="15">
        <f t="shared" si="17"/>
        <v>0</v>
      </c>
      <c r="K77" s="15">
        <f t="shared" si="17"/>
        <v>-11023746</v>
      </c>
      <c r="L77" s="15">
        <f t="shared" si="17"/>
        <v>0</v>
      </c>
      <c r="M77" s="15">
        <f t="shared" si="17"/>
        <v>0</v>
      </c>
      <c r="N77" s="15">
        <f t="shared" si="17"/>
        <v>0</v>
      </c>
      <c r="O77" s="15">
        <f>SUM(D77:N77)</f>
        <v>40529344</v>
      </c>
      <c r="P77" s="38">
        <f t="shared" si="15"/>
        <v>1928.9583551473038</v>
      </c>
      <c r="Q77" s="6"/>
      <c r="R77" s="2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</row>
    <row r="78" spans="1:120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9"/>
    </row>
    <row r="79" spans="1:120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2"/>
      <c r="M79" s="48" t="s">
        <v>196</v>
      </c>
      <c r="N79" s="48"/>
      <c r="O79" s="48"/>
      <c r="P79" s="43">
        <v>21011</v>
      </c>
    </row>
    <row r="80" spans="1:120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1"/>
    </row>
    <row r="81" spans="1:16" ht="15.75" customHeight="1" thickBot="1">
      <c r="A81" s="52" t="s">
        <v>107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4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82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8"/>
      <c r="M3" s="69"/>
      <c r="N3" s="36"/>
      <c r="O3" s="37"/>
      <c r="P3" s="70" t="s">
        <v>176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177</v>
      </c>
      <c r="N4" s="35" t="s">
        <v>10</v>
      </c>
      <c r="O4" s="35" t="s">
        <v>178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179</v>
      </c>
      <c r="B5" s="26"/>
      <c r="C5" s="26"/>
      <c r="D5" s="27">
        <f t="shared" ref="D5:N5" si="0">SUM(D6:D16)</f>
        <v>12354453</v>
      </c>
      <c r="E5" s="27">
        <f t="shared" si="0"/>
        <v>1350992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13705445</v>
      </c>
      <c r="P5" s="33">
        <f t="shared" ref="P5:P36" si="1">(O5/P$81)</f>
        <v>654.26031124689712</v>
      </c>
      <c r="Q5" s="6"/>
    </row>
    <row r="6" spans="1:134">
      <c r="A6" s="12"/>
      <c r="B6" s="25">
        <v>311</v>
      </c>
      <c r="C6" s="20" t="s">
        <v>3</v>
      </c>
      <c r="D6" s="46">
        <v>6608861</v>
      </c>
      <c r="E6" s="46">
        <v>1350992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7959853</v>
      </c>
      <c r="P6" s="47">
        <f t="shared" si="1"/>
        <v>379.98152568264271</v>
      </c>
      <c r="Q6" s="9"/>
    </row>
    <row r="7" spans="1:134">
      <c r="A7" s="12"/>
      <c r="B7" s="25">
        <v>312.41000000000003</v>
      </c>
      <c r="C7" s="20" t="s">
        <v>180</v>
      </c>
      <c r="D7" s="46">
        <v>690797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690797</v>
      </c>
      <c r="P7" s="47">
        <f t="shared" si="1"/>
        <v>32.976751957227421</v>
      </c>
      <c r="Q7" s="9"/>
    </row>
    <row r="8" spans="1:134">
      <c r="A8" s="12"/>
      <c r="B8" s="25">
        <v>312.43</v>
      </c>
      <c r="C8" s="20" t="s">
        <v>181</v>
      </c>
      <c r="D8" s="46">
        <v>291616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291616</v>
      </c>
      <c r="P8" s="47">
        <f t="shared" si="1"/>
        <v>13.920947107122398</v>
      </c>
      <c r="Q8" s="9"/>
    </row>
    <row r="9" spans="1:134">
      <c r="A9" s="12"/>
      <c r="B9" s="25">
        <v>312.51</v>
      </c>
      <c r="C9" s="20" t="s">
        <v>130</v>
      </c>
      <c r="D9" s="46">
        <v>235435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235435</v>
      </c>
      <c r="P9" s="47">
        <f t="shared" si="1"/>
        <v>11.239020431544777</v>
      </c>
      <c r="Q9" s="9"/>
    </row>
    <row r="10" spans="1:134">
      <c r="A10" s="12"/>
      <c r="B10" s="25">
        <v>312.52</v>
      </c>
      <c r="C10" s="20" t="s">
        <v>131</v>
      </c>
      <c r="D10" s="46">
        <v>223280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223280</v>
      </c>
      <c r="P10" s="47">
        <f t="shared" si="1"/>
        <v>10.658774107313347</v>
      </c>
      <c r="Q10" s="9"/>
    </row>
    <row r="11" spans="1:134">
      <c r="A11" s="12"/>
      <c r="B11" s="25">
        <v>314.10000000000002</v>
      </c>
      <c r="C11" s="20" t="s">
        <v>12</v>
      </c>
      <c r="D11" s="46">
        <v>2400596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2400596</v>
      </c>
      <c r="P11" s="47">
        <f t="shared" si="1"/>
        <v>114.59786137101393</v>
      </c>
      <c r="Q11" s="9"/>
    </row>
    <row r="12" spans="1:134">
      <c r="A12" s="12"/>
      <c r="B12" s="25">
        <v>314.3</v>
      </c>
      <c r="C12" s="20" t="s">
        <v>13</v>
      </c>
      <c r="D12" s="46">
        <v>359385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359385</v>
      </c>
      <c r="P12" s="47">
        <f t="shared" si="1"/>
        <v>17.156053083826617</v>
      </c>
      <c r="Q12" s="9"/>
    </row>
    <row r="13" spans="1:134">
      <c r="A13" s="12"/>
      <c r="B13" s="25">
        <v>314.39999999999998</v>
      </c>
      <c r="C13" s="20" t="s">
        <v>14</v>
      </c>
      <c r="D13" s="46">
        <v>305609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305609</v>
      </c>
      <c r="P13" s="47">
        <f t="shared" si="1"/>
        <v>14.588934504487302</v>
      </c>
      <c r="Q13" s="9"/>
    </row>
    <row r="14" spans="1:134">
      <c r="A14" s="12"/>
      <c r="B14" s="25">
        <v>314.8</v>
      </c>
      <c r="C14" s="20" t="s">
        <v>109</v>
      </c>
      <c r="D14" s="46">
        <v>9584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9584</v>
      </c>
      <c r="P14" s="47">
        <f t="shared" si="1"/>
        <v>0.45751384380370441</v>
      </c>
      <c r="Q14" s="9"/>
    </row>
    <row r="15" spans="1:134">
      <c r="A15" s="12"/>
      <c r="B15" s="25">
        <v>315.2</v>
      </c>
      <c r="C15" s="20" t="s">
        <v>182</v>
      </c>
      <c r="D15" s="46">
        <v>1061331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1061331</v>
      </c>
      <c r="P15" s="47">
        <f t="shared" si="1"/>
        <v>50.665027687607406</v>
      </c>
      <c r="Q15" s="9"/>
    </row>
    <row r="16" spans="1:134">
      <c r="A16" s="12"/>
      <c r="B16" s="25">
        <v>316</v>
      </c>
      <c r="C16" s="20" t="s">
        <v>133</v>
      </c>
      <c r="D16" s="46">
        <v>167959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167959</v>
      </c>
      <c r="P16" s="47">
        <f t="shared" si="1"/>
        <v>8.0179014703074287</v>
      </c>
      <c r="Q16" s="9"/>
    </row>
    <row r="17" spans="1:17" ht="15.75">
      <c r="A17" s="29" t="s">
        <v>17</v>
      </c>
      <c r="B17" s="30"/>
      <c r="C17" s="31"/>
      <c r="D17" s="32">
        <f t="shared" ref="D17:N17" si="3">SUM(D18:D25)</f>
        <v>3442354</v>
      </c>
      <c r="E17" s="32">
        <f t="shared" si="3"/>
        <v>660286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147292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4249932</v>
      </c>
      <c r="P17" s="45">
        <f t="shared" si="1"/>
        <v>202.8800840175673</v>
      </c>
      <c r="Q17" s="10"/>
    </row>
    <row r="18" spans="1:17">
      <c r="A18" s="12"/>
      <c r="B18" s="25">
        <v>322</v>
      </c>
      <c r="C18" s="20" t="s">
        <v>183</v>
      </c>
      <c r="D18" s="46">
        <v>0</v>
      </c>
      <c r="E18" s="46">
        <v>591483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591483</v>
      </c>
      <c r="P18" s="47">
        <f t="shared" si="1"/>
        <v>28.235774298262363</v>
      </c>
      <c r="Q18" s="9"/>
    </row>
    <row r="19" spans="1:17">
      <c r="A19" s="12"/>
      <c r="B19" s="25">
        <v>322.89999999999998</v>
      </c>
      <c r="C19" s="20" t="s">
        <v>184</v>
      </c>
      <c r="D19" s="46">
        <v>164660</v>
      </c>
      <c r="E19" s="46">
        <v>68803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5" si="4">SUM(D19:N19)</f>
        <v>233463</v>
      </c>
      <c r="P19" s="47">
        <f t="shared" si="1"/>
        <v>11.144882566354783</v>
      </c>
      <c r="Q19" s="9"/>
    </row>
    <row r="20" spans="1:17">
      <c r="A20" s="12"/>
      <c r="B20" s="25">
        <v>323.10000000000002</v>
      </c>
      <c r="C20" s="20" t="s">
        <v>18</v>
      </c>
      <c r="D20" s="46">
        <v>1886887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1886887</v>
      </c>
      <c r="P20" s="47">
        <f t="shared" si="1"/>
        <v>90.074804277257968</v>
      </c>
      <c r="Q20" s="9"/>
    </row>
    <row r="21" spans="1:17">
      <c r="A21" s="12"/>
      <c r="B21" s="25">
        <v>323.39999999999998</v>
      </c>
      <c r="C21" s="20" t="s">
        <v>19</v>
      </c>
      <c r="D21" s="46">
        <v>241106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241106</v>
      </c>
      <c r="P21" s="47">
        <f t="shared" si="1"/>
        <v>11.50973839984724</v>
      </c>
      <c r="Q21" s="9"/>
    </row>
    <row r="22" spans="1:17">
      <c r="A22" s="12"/>
      <c r="B22" s="25">
        <v>323.7</v>
      </c>
      <c r="C22" s="20" t="s">
        <v>20</v>
      </c>
      <c r="D22" s="46">
        <v>18095</v>
      </c>
      <c r="E22" s="46">
        <v>0</v>
      </c>
      <c r="F22" s="46">
        <v>0</v>
      </c>
      <c r="G22" s="46">
        <v>0</v>
      </c>
      <c r="H22" s="46">
        <v>0</v>
      </c>
      <c r="I22" s="46">
        <v>57329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75424</v>
      </c>
      <c r="P22" s="47">
        <f t="shared" si="1"/>
        <v>3.6005346572465151</v>
      </c>
      <c r="Q22" s="9"/>
    </row>
    <row r="23" spans="1:17">
      <c r="A23" s="12"/>
      <c r="B23" s="25">
        <v>325.10000000000002</v>
      </c>
      <c r="C23" s="20" t="s">
        <v>21</v>
      </c>
      <c r="D23" s="46">
        <v>468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468</v>
      </c>
      <c r="P23" s="47">
        <f t="shared" si="1"/>
        <v>2.2341034943670041E-2</v>
      </c>
      <c r="Q23" s="9"/>
    </row>
    <row r="24" spans="1:17">
      <c r="A24" s="12"/>
      <c r="B24" s="25">
        <v>325.2</v>
      </c>
      <c r="C24" s="20" t="s">
        <v>172</v>
      </c>
      <c r="D24" s="46">
        <v>1131138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1131138</v>
      </c>
      <c r="P24" s="47">
        <f t="shared" si="1"/>
        <v>53.997422188275728</v>
      </c>
      <c r="Q24" s="9"/>
    </row>
    <row r="25" spans="1:17">
      <c r="A25" s="12"/>
      <c r="B25" s="25">
        <v>329.5</v>
      </c>
      <c r="C25" s="20" t="s">
        <v>185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89963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89963</v>
      </c>
      <c r="P25" s="47">
        <f t="shared" si="1"/>
        <v>4.2945865953790339</v>
      </c>
      <c r="Q25" s="9"/>
    </row>
    <row r="26" spans="1:17" ht="15.75">
      <c r="A26" s="29" t="s">
        <v>186</v>
      </c>
      <c r="B26" s="30"/>
      <c r="C26" s="31"/>
      <c r="D26" s="32">
        <f t="shared" ref="D26:N26" si="5">SUM(D27:D39)</f>
        <v>7815811</v>
      </c>
      <c r="E26" s="32">
        <f t="shared" si="5"/>
        <v>1278677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9094488</v>
      </c>
      <c r="P26" s="45">
        <f t="shared" si="1"/>
        <v>434.14588504869198</v>
      </c>
      <c r="Q26" s="10"/>
    </row>
    <row r="27" spans="1:17">
      <c r="A27" s="12"/>
      <c r="B27" s="25">
        <v>331.1</v>
      </c>
      <c r="C27" s="20" t="s">
        <v>187</v>
      </c>
      <c r="D27" s="46">
        <v>252317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252317</v>
      </c>
      <c r="P27" s="47">
        <f t="shared" si="1"/>
        <v>12.044920756158106</v>
      </c>
      <c r="Q27" s="9"/>
    </row>
    <row r="28" spans="1:17">
      <c r="A28" s="12"/>
      <c r="B28" s="25">
        <v>331.2</v>
      </c>
      <c r="C28" s="20" t="s">
        <v>23</v>
      </c>
      <c r="D28" s="46">
        <v>1324812</v>
      </c>
      <c r="E28" s="46">
        <v>9125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1333937</v>
      </c>
      <c r="P28" s="47">
        <f t="shared" si="1"/>
        <v>63.678489593278591</v>
      </c>
      <c r="Q28" s="9"/>
    </row>
    <row r="29" spans="1:17">
      <c r="A29" s="12"/>
      <c r="B29" s="25">
        <v>331.5</v>
      </c>
      <c r="C29" s="20" t="s">
        <v>25</v>
      </c>
      <c r="D29" s="46">
        <v>0</v>
      </c>
      <c r="E29" s="46">
        <v>294572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5" si="6">SUM(D29:N29)</f>
        <v>294572</v>
      </c>
      <c r="P29" s="47">
        <f t="shared" si="1"/>
        <v>14.062058430399084</v>
      </c>
      <c r="Q29" s="9"/>
    </row>
    <row r="30" spans="1:17">
      <c r="A30" s="12"/>
      <c r="B30" s="25">
        <v>334.7</v>
      </c>
      <c r="C30" s="20" t="s">
        <v>32</v>
      </c>
      <c r="D30" s="46">
        <v>0</v>
      </c>
      <c r="E30" s="46">
        <v>5759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5759</v>
      </c>
      <c r="P30" s="47">
        <f t="shared" si="1"/>
        <v>0.27491884666793964</v>
      </c>
      <c r="Q30" s="9"/>
    </row>
    <row r="31" spans="1:17">
      <c r="A31" s="12"/>
      <c r="B31" s="25">
        <v>335.125</v>
      </c>
      <c r="C31" s="20" t="s">
        <v>188</v>
      </c>
      <c r="D31" s="46">
        <v>1001457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1001457</v>
      </c>
      <c r="P31" s="47">
        <f t="shared" si="1"/>
        <v>47.80680733244224</v>
      </c>
      <c r="Q31" s="9"/>
    </row>
    <row r="32" spans="1:17">
      <c r="A32" s="12"/>
      <c r="B32" s="25">
        <v>335.14</v>
      </c>
      <c r="C32" s="20" t="s">
        <v>136</v>
      </c>
      <c r="D32" s="46">
        <v>8857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8857</v>
      </c>
      <c r="P32" s="47">
        <f t="shared" si="1"/>
        <v>0.42280886003437085</v>
      </c>
      <c r="Q32" s="9"/>
    </row>
    <row r="33" spans="1:17">
      <c r="A33" s="12"/>
      <c r="B33" s="25">
        <v>335.15</v>
      </c>
      <c r="C33" s="20" t="s">
        <v>137</v>
      </c>
      <c r="D33" s="46">
        <v>42408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42408</v>
      </c>
      <c r="P33" s="47">
        <f t="shared" si="1"/>
        <v>2.0244414741264083</v>
      </c>
      <c r="Q33" s="9"/>
    </row>
    <row r="34" spans="1:17">
      <c r="A34" s="12"/>
      <c r="B34" s="25">
        <v>335.18</v>
      </c>
      <c r="C34" s="20" t="s">
        <v>189</v>
      </c>
      <c r="D34" s="46">
        <v>2605199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2605199</v>
      </c>
      <c r="P34" s="47">
        <f t="shared" si="1"/>
        <v>124.36504678250907</v>
      </c>
      <c r="Q34" s="9"/>
    </row>
    <row r="35" spans="1:17">
      <c r="A35" s="12"/>
      <c r="B35" s="25">
        <v>335.21</v>
      </c>
      <c r="C35" s="20" t="s">
        <v>37</v>
      </c>
      <c r="D35" s="46">
        <v>9482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9482</v>
      </c>
      <c r="P35" s="47">
        <f t="shared" si="1"/>
        <v>0.45264464388008402</v>
      </c>
      <c r="Q35" s="9"/>
    </row>
    <row r="36" spans="1:17">
      <c r="A36" s="12"/>
      <c r="B36" s="25">
        <v>336</v>
      </c>
      <c r="C36" s="20" t="s">
        <v>190</v>
      </c>
      <c r="D36" s="46">
        <v>2433848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2433848</v>
      </c>
      <c r="P36" s="47">
        <f t="shared" si="1"/>
        <v>116.18522054611418</v>
      </c>
      <c r="Q36" s="9"/>
    </row>
    <row r="37" spans="1:17">
      <c r="A37" s="12"/>
      <c r="B37" s="25">
        <v>337.7</v>
      </c>
      <c r="C37" s="20" t="s">
        <v>39</v>
      </c>
      <c r="D37" s="46">
        <v>89133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89133</v>
      </c>
      <c r="P37" s="47">
        <f t="shared" ref="P37:P68" si="7">(O37/P$81)</f>
        <v>4.2549646744319265</v>
      </c>
      <c r="Q37" s="9"/>
    </row>
    <row r="38" spans="1:17">
      <c r="A38" s="12"/>
      <c r="B38" s="25">
        <v>338</v>
      </c>
      <c r="C38" s="20" t="s">
        <v>40</v>
      </c>
      <c r="D38" s="46">
        <v>14409</v>
      </c>
      <c r="E38" s="46">
        <v>969221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983630</v>
      </c>
      <c r="P38" s="47">
        <f t="shared" si="7"/>
        <v>46.955795302654188</v>
      </c>
      <c r="Q38" s="9"/>
    </row>
    <row r="39" spans="1:17">
      <c r="A39" s="12"/>
      <c r="B39" s="25">
        <v>339</v>
      </c>
      <c r="C39" s="20" t="s">
        <v>173</v>
      </c>
      <c r="D39" s="46">
        <v>33889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33889</v>
      </c>
      <c r="P39" s="47">
        <f t="shared" si="7"/>
        <v>1.6177678059957992</v>
      </c>
      <c r="Q39" s="9"/>
    </row>
    <row r="40" spans="1:17" ht="15.75">
      <c r="A40" s="29" t="s">
        <v>45</v>
      </c>
      <c r="B40" s="30"/>
      <c r="C40" s="31"/>
      <c r="D40" s="32">
        <f t="shared" ref="D40:N40" si="8">SUM(D41:D56)</f>
        <v>3461518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17195299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8"/>
        <v>0</v>
      </c>
      <c r="O40" s="32">
        <f>SUM(D40:N40)</f>
        <v>20656817</v>
      </c>
      <c r="P40" s="45">
        <f t="shared" si="7"/>
        <v>986.09972312392586</v>
      </c>
      <c r="Q40" s="10"/>
    </row>
    <row r="41" spans="1:17">
      <c r="A41" s="12"/>
      <c r="B41" s="25">
        <v>341.3</v>
      </c>
      <c r="C41" s="20" t="s">
        <v>139</v>
      </c>
      <c r="D41" s="46">
        <v>19514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56" si="9">SUM(D41:N41)</f>
        <v>19514</v>
      </c>
      <c r="P41" s="47">
        <f t="shared" si="7"/>
        <v>0.93154477754439569</v>
      </c>
      <c r="Q41" s="9"/>
    </row>
    <row r="42" spans="1:17">
      <c r="A42" s="12"/>
      <c r="B42" s="25">
        <v>341.9</v>
      </c>
      <c r="C42" s="20" t="s">
        <v>140</v>
      </c>
      <c r="D42" s="46">
        <v>5195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5195</v>
      </c>
      <c r="P42" s="47">
        <f t="shared" si="7"/>
        <v>0.24799503532556808</v>
      </c>
      <c r="Q42" s="9"/>
    </row>
    <row r="43" spans="1:17">
      <c r="A43" s="12"/>
      <c r="B43" s="25">
        <v>342.1</v>
      </c>
      <c r="C43" s="20" t="s">
        <v>51</v>
      </c>
      <c r="D43" s="46">
        <v>4011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4011</v>
      </c>
      <c r="P43" s="47">
        <f t="shared" si="7"/>
        <v>0.19147412640824898</v>
      </c>
      <c r="Q43" s="9"/>
    </row>
    <row r="44" spans="1:17">
      <c r="A44" s="12"/>
      <c r="B44" s="25">
        <v>342.2</v>
      </c>
      <c r="C44" s="20" t="s">
        <v>52</v>
      </c>
      <c r="D44" s="46">
        <v>22566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22566</v>
      </c>
      <c r="P44" s="47">
        <f t="shared" si="7"/>
        <v>1.0772388772197823</v>
      </c>
      <c r="Q44" s="9"/>
    </row>
    <row r="45" spans="1:17">
      <c r="A45" s="12"/>
      <c r="B45" s="25">
        <v>343.3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4504807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4504807</v>
      </c>
      <c r="P45" s="47">
        <f t="shared" si="7"/>
        <v>215.04711666984915</v>
      </c>
      <c r="Q45" s="9"/>
    </row>
    <row r="46" spans="1:17">
      <c r="A46" s="12"/>
      <c r="B46" s="25">
        <v>343.4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4324436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4324436</v>
      </c>
      <c r="P46" s="47">
        <f t="shared" si="7"/>
        <v>206.43670040099295</v>
      </c>
      <c r="Q46" s="9"/>
    </row>
    <row r="47" spans="1:17">
      <c r="A47" s="12"/>
      <c r="B47" s="25">
        <v>343.5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7330529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7330529</v>
      </c>
      <c r="P47" s="47">
        <f t="shared" si="7"/>
        <v>349.93932594997136</v>
      </c>
      <c r="Q47" s="9"/>
    </row>
    <row r="48" spans="1:17">
      <c r="A48" s="12"/>
      <c r="B48" s="25">
        <v>343.7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1035527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1035527</v>
      </c>
      <c r="P48" s="47">
        <f t="shared" si="7"/>
        <v>49.433215581439754</v>
      </c>
      <c r="Q48" s="9"/>
    </row>
    <row r="49" spans="1:17">
      <c r="A49" s="12"/>
      <c r="B49" s="25">
        <v>343.8</v>
      </c>
      <c r="C49" s="20" t="s">
        <v>58</v>
      </c>
      <c r="D49" s="46">
        <v>535624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535624</v>
      </c>
      <c r="P49" s="47">
        <f t="shared" si="7"/>
        <v>25.569219018522055</v>
      </c>
      <c r="Q49" s="9"/>
    </row>
    <row r="50" spans="1:17">
      <c r="A50" s="12"/>
      <c r="B50" s="25">
        <v>343.9</v>
      </c>
      <c r="C50" s="20" t="s">
        <v>112</v>
      </c>
      <c r="D50" s="46">
        <v>39288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39288</v>
      </c>
      <c r="P50" s="47">
        <f t="shared" si="7"/>
        <v>1.8755012411686081</v>
      </c>
      <c r="Q50" s="9"/>
    </row>
    <row r="51" spans="1:17">
      <c r="A51" s="12"/>
      <c r="B51" s="25">
        <v>344.9</v>
      </c>
      <c r="C51" s="20" t="s">
        <v>141</v>
      </c>
      <c r="D51" s="46">
        <v>269289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269289</v>
      </c>
      <c r="P51" s="47">
        <f t="shared" si="7"/>
        <v>12.855117433645217</v>
      </c>
      <c r="Q51" s="9"/>
    </row>
    <row r="52" spans="1:17">
      <c r="A52" s="12"/>
      <c r="B52" s="25">
        <v>347.1</v>
      </c>
      <c r="C52" s="20" t="s">
        <v>60</v>
      </c>
      <c r="D52" s="46">
        <v>3915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3915</v>
      </c>
      <c r="P52" s="47">
        <f t="shared" si="7"/>
        <v>0.18689135000954746</v>
      </c>
      <c r="Q52" s="9"/>
    </row>
    <row r="53" spans="1:17">
      <c r="A53" s="12"/>
      <c r="B53" s="25">
        <v>347.2</v>
      </c>
      <c r="C53" s="20" t="s">
        <v>61</v>
      </c>
      <c r="D53" s="46">
        <v>294028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294028</v>
      </c>
      <c r="P53" s="47">
        <f t="shared" si="7"/>
        <v>14.036089364139775</v>
      </c>
      <c r="Q53" s="9"/>
    </row>
    <row r="54" spans="1:17">
      <c r="A54" s="12"/>
      <c r="B54" s="25">
        <v>347.3</v>
      </c>
      <c r="C54" s="20" t="s">
        <v>62</v>
      </c>
      <c r="D54" s="46">
        <v>129209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129209</v>
      </c>
      <c r="P54" s="47">
        <f t="shared" si="7"/>
        <v>6.1680828718732101</v>
      </c>
      <c r="Q54" s="9"/>
    </row>
    <row r="55" spans="1:17">
      <c r="A55" s="12"/>
      <c r="B55" s="25">
        <v>347.4</v>
      </c>
      <c r="C55" s="20" t="s">
        <v>63</v>
      </c>
      <c r="D55" s="46">
        <v>1820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1820</v>
      </c>
      <c r="P55" s="47">
        <f t="shared" si="7"/>
        <v>8.6881802558716817E-2</v>
      </c>
      <c r="Q55" s="9"/>
    </row>
    <row r="56" spans="1:17">
      <c r="A56" s="12"/>
      <c r="B56" s="25">
        <v>347.5</v>
      </c>
      <c r="C56" s="20" t="s">
        <v>64</v>
      </c>
      <c r="D56" s="46">
        <v>2137059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2137059</v>
      </c>
      <c r="P56" s="47">
        <f t="shared" si="7"/>
        <v>102.01732862325758</v>
      </c>
      <c r="Q56" s="9"/>
    </row>
    <row r="57" spans="1:17" ht="15.75">
      <c r="A57" s="29" t="s">
        <v>46</v>
      </c>
      <c r="B57" s="30"/>
      <c r="C57" s="31"/>
      <c r="D57" s="32">
        <f t="shared" ref="D57:N57" si="10">SUM(D58:D63)</f>
        <v>64130</v>
      </c>
      <c r="E57" s="32">
        <f t="shared" si="10"/>
        <v>13346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si="10"/>
        <v>0</v>
      </c>
      <c r="O57" s="32">
        <f>SUM(D57:N57)</f>
        <v>77476</v>
      </c>
      <c r="P57" s="45">
        <f t="shared" si="7"/>
        <v>3.6984915027687606</v>
      </c>
      <c r="Q57" s="10"/>
    </row>
    <row r="58" spans="1:17">
      <c r="A58" s="13"/>
      <c r="B58" s="39">
        <v>351.5</v>
      </c>
      <c r="C58" s="21" t="s">
        <v>99</v>
      </c>
      <c r="D58" s="46">
        <v>50240</v>
      </c>
      <c r="E58" s="46">
        <v>4482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3" si="11">SUM(D58:N58)</f>
        <v>54722</v>
      </c>
      <c r="P58" s="47">
        <f t="shared" si="7"/>
        <v>2.612278021768188</v>
      </c>
      <c r="Q58" s="9"/>
    </row>
    <row r="59" spans="1:17">
      <c r="A59" s="13"/>
      <c r="B59" s="39">
        <v>352</v>
      </c>
      <c r="C59" s="21" t="s">
        <v>68</v>
      </c>
      <c r="D59" s="46">
        <v>2357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1"/>
        <v>2357</v>
      </c>
      <c r="P59" s="47">
        <f t="shared" si="7"/>
        <v>0.1125167080389536</v>
      </c>
      <c r="Q59" s="9"/>
    </row>
    <row r="60" spans="1:17">
      <c r="A60" s="13"/>
      <c r="B60" s="39">
        <v>354</v>
      </c>
      <c r="C60" s="21" t="s">
        <v>69</v>
      </c>
      <c r="D60" s="46">
        <v>11533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1"/>
        <v>11533</v>
      </c>
      <c r="P60" s="47">
        <f t="shared" si="7"/>
        <v>0.55055375214817648</v>
      </c>
      <c r="Q60" s="9"/>
    </row>
    <row r="61" spans="1:17">
      <c r="A61" s="13"/>
      <c r="B61" s="39">
        <v>356</v>
      </c>
      <c r="C61" s="21" t="s">
        <v>100</v>
      </c>
      <c r="D61" s="46">
        <v>0</v>
      </c>
      <c r="E61" s="46">
        <v>3313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1"/>
        <v>3313</v>
      </c>
      <c r="P61" s="47">
        <f t="shared" si="7"/>
        <v>0.15815352300935651</v>
      </c>
      <c r="Q61" s="9"/>
    </row>
    <row r="62" spans="1:17">
      <c r="A62" s="13"/>
      <c r="B62" s="39">
        <v>358.2</v>
      </c>
      <c r="C62" s="21" t="s">
        <v>143</v>
      </c>
      <c r="D62" s="46">
        <v>0</v>
      </c>
      <c r="E62" s="46">
        <v>3249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1"/>
        <v>3249</v>
      </c>
      <c r="P62" s="47">
        <f t="shared" si="7"/>
        <v>0.15509833874355547</v>
      </c>
      <c r="Q62" s="9"/>
    </row>
    <row r="63" spans="1:17">
      <c r="A63" s="13"/>
      <c r="B63" s="39">
        <v>359</v>
      </c>
      <c r="C63" s="21" t="s">
        <v>70</v>
      </c>
      <c r="D63" s="46">
        <v>0</v>
      </c>
      <c r="E63" s="46">
        <v>2302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1"/>
        <v>2302</v>
      </c>
      <c r="P63" s="47">
        <f t="shared" si="7"/>
        <v>0.10989115906053083</v>
      </c>
      <c r="Q63" s="9"/>
    </row>
    <row r="64" spans="1:17" ht="15.75">
      <c r="A64" s="29" t="s">
        <v>4</v>
      </c>
      <c r="B64" s="30"/>
      <c r="C64" s="31"/>
      <c r="D64" s="32">
        <f t="shared" ref="D64:N64" si="12">SUM(D65:D74)</f>
        <v>1369860</v>
      </c>
      <c r="E64" s="32">
        <f t="shared" si="12"/>
        <v>737130</v>
      </c>
      <c r="F64" s="32">
        <f t="shared" si="12"/>
        <v>0</v>
      </c>
      <c r="G64" s="32">
        <f t="shared" si="12"/>
        <v>0</v>
      </c>
      <c r="H64" s="32">
        <f t="shared" si="12"/>
        <v>0</v>
      </c>
      <c r="I64" s="32">
        <f t="shared" si="12"/>
        <v>419432</v>
      </c>
      <c r="J64" s="32">
        <f t="shared" si="12"/>
        <v>0</v>
      </c>
      <c r="K64" s="32">
        <f t="shared" si="12"/>
        <v>24069175</v>
      </c>
      <c r="L64" s="32">
        <f t="shared" si="12"/>
        <v>0</v>
      </c>
      <c r="M64" s="32">
        <f t="shared" si="12"/>
        <v>0</v>
      </c>
      <c r="N64" s="32">
        <f t="shared" si="12"/>
        <v>0</v>
      </c>
      <c r="O64" s="32">
        <f>SUM(D64:N64)</f>
        <v>26595597</v>
      </c>
      <c r="P64" s="45">
        <f t="shared" si="7"/>
        <v>1269.6007733435172</v>
      </c>
      <c r="Q64" s="10"/>
    </row>
    <row r="65" spans="1:120">
      <c r="A65" s="12"/>
      <c r="B65" s="25">
        <v>361.1</v>
      </c>
      <c r="C65" s="20" t="s">
        <v>71</v>
      </c>
      <c r="D65" s="46">
        <v>233818</v>
      </c>
      <c r="E65" s="46">
        <v>33331</v>
      </c>
      <c r="F65" s="46">
        <v>0</v>
      </c>
      <c r="G65" s="46">
        <v>0</v>
      </c>
      <c r="H65" s="46">
        <v>0</v>
      </c>
      <c r="I65" s="46">
        <v>205745</v>
      </c>
      <c r="J65" s="46">
        <v>0</v>
      </c>
      <c r="K65" s="46">
        <v>420672</v>
      </c>
      <c r="L65" s="46">
        <v>0</v>
      </c>
      <c r="M65" s="46">
        <v>0</v>
      </c>
      <c r="N65" s="46">
        <v>0</v>
      </c>
      <c r="O65" s="46">
        <f>SUM(D65:N65)</f>
        <v>893566</v>
      </c>
      <c r="P65" s="47">
        <f t="shared" si="7"/>
        <v>42.656387244605689</v>
      </c>
      <c r="Q65" s="9"/>
    </row>
    <row r="66" spans="1:120">
      <c r="A66" s="12"/>
      <c r="B66" s="25">
        <v>361.2</v>
      </c>
      <c r="C66" s="20" t="s">
        <v>72</v>
      </c>
      <c r="D66" s="46">
        <v>18274</v>
      </c>
      <c r="E66" s="46">
        <v>66512</v>
      </c>
      <c r="F66" s="46">
        <v>0</v>
      </c>
      <c r="G66" s="46">
        <v>0</v>
      </c>
      <c r="H66" s="46">
        <v>0</v>
      </c>
      <c r="I66" s="46">
        <v>880</v>
      </c>
      <c r="J66" s="46">
        <v>0</v>
      </c>
      <c r="K66" s="46">
        <v>2272441</v>
      </c>
      <c r="L66" s="46">
        <v>0</v>
      </c>
      <c r="M66" s="46">
        <v>0</v>
      </c>
      <c r="N66" s="46">
        <v>0</v>
      </c>
      <c r="O66" s="46">
        <f t="shared" ref="O66:O74" si="13">SUM(D66:N66)</f>
        <v>2358107</v>
      </c>
      <c r="P66" s="47">
        <f t="shared" si="7"/>
        <v>112.56955317930112</v>
      </c>
      <c r="Q66" s="9"/>
    </row>
    <row r="67" spans="1:120">
      <c r="A67" s="12"/>
      <c r="B67" s="25">
        <v>361.3</v>
      </c>
      <c r="C67" s="20" t="s">
        <v>102</v>
      </c>
      <c r="D67" s="46">
        <v>-254077</v>
      </c>
      <c r="E67" s="46">
        <v>264841</v>
      </c>
      <c r="F67" s="46">
        <v>0</v>
      </c>
      <c r="G67" s="46">
        <v>0</v>
      </c>
      <c r="H67" s="46">
        <v>0</v>
      </c>
      <c r="I67" s="46">
        <v>-243491</v>
      </c>
      <c r="J67" s="46">
        <v>0</v>
      </c>
      <c r="K67" s="46">
        <v>9569633</v>
      </c>
      <c r="L67" s="46">
        <v>0</v>
      </c>
      <c r="M67" s="46">
        <v>0</v>
      </c>
      <c r="N67" s="46">
        <v>0</v>
      </c>
      <c r="O67" s="46">
        <f t="shared" si="13"/>
        <v>9336906</v>
      </c>
      <c r="P67" s="47">
        <f t="shared" si="7"/>
        <v>445.71825472598817</v>
      </c>
      <c r="Q67" s="9"/>
    </row>
    <row r="68" spans="1:120">
      <c r="A68" s="12"/>
      <c r="B68" s="25">
        <v>361.4</v>
      </c>
      <c r="C68" s="20" t="s">
        <v>144</v>
      </c>
      <c r="D68" s="46">
        <v>71844</v>
      </c>
      <c r="E68" s="46">
        <v>309384</v>
      </c>
      <c r="F68" s="46">
        <v>0</v>
      </c>
      <c r="G68" s="46">
        <v>0</v>
      </c>
      <c r="H68" s="46">
        <v>0</v>
      </c>
      <c r="I68" s="46">
        <v>68850</v>
      </c>
      <c r="J68" s="46">
        <v>0</v>
      </c>
      <c r="K68" s="46">
        <v>7263625</v>
      </c>
      <c r="L68" s="46">
        <v>0</v>
      </c>
      <c r="M68" s="46">
        <v>0</v>
      </c>
      <c r="N68" s="46">
        <v>0</v>
      </c>
      <c r="O68" s="46">
        <f t="shared" si="13"/>
        <v>7713703</v>
      </c>
      <c r="P68" s="47">
        <f t="shared" si="7"/>
        <v>368.23100057284705</v>
      </c>
      <c r="Q68" s="9"/>
    </row>
    <row r="69" spans="1:120">
      <c r="A69" s="12"/>
      <c r="B69" s="25">
        <v>362</v>
      </c>
      <c r="C69" s="20" t="s">
        <v>73</v>
      </c>
      <c r="D69" s="46">
        <v>361969</v>
      </c>
      <c r="E69" s="46">
        <v>51039</v>
      </c>
      <c r="F69" s="46">
        <v>0</v>
      </c>
      <c r="G69" s="46">
        <v>0</v>
      </c>
      <c r="H69" s="46">
        <v>0</v>
      </c>
      <c r="I69" s="46">
        <v>21349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3"/>
        <v>434357</v>
      </c>
      <c r="P69" s="47">
        <f t="shared" ref="P69:P79" si="14">(O69/P$81)</f>
        <v>20.735010502195912</v>
      </c>
      <c r="Q69" s="9"/>
    </row>
    <row r="70" spans="1:120">
      <c r="A70" s="12"/>
      <c r="B70" s="25">
        <v>364</v>
      </c>
      <c r="C70" s="20" t="s">
        <v>145</v>
      </c>
      <c r="D70" s="46">
        <v>868695</v>
      </c>
      <c r="E70" s="46">
        <v>9672</v>
      </c>
      <c r="F70" s="46">
        <v>0</v>
      </c>
      <c r="G70" s="46">
        <v>0</v>
      </c>
      <c r="H70" s="46">
        <v>0</v>
      </c>
      <c r="I70" s="46">
        <v>260579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3"/>
        <v>1138946</v>
      </c>
      <c r="P70" s="47">
        <f t="shared" si="14"/>
        <v>54.370154668703456</v>
      </c>
      <c r="Q70" s="9"/>
    </row>
    <row r="71" spans="1:120">
      <c r="A71" s="12"/>
      <c r="B71" s="25">
        <v>365</v>
      </c>
      <c r="C71" s="20" t="s">
        <v>146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11425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3"/>
        <v>11425</v>
      </c>
      <c r="P71" s="47">
        <f t="shared" si="14"/>
        <v>0.54539812869963722</v>
      </c>
      <c r="Q71" s="9"/>
    </row>
    <row r="72" spans="1:120">
      <c r="A72" s="12"/>
      <c r="B72" s="25">
        <v>366</v>
      </c>
      <c r="C72" s="20" t="s">
        <v>76</v>
      </c>
      <c r="D72" s="46">
        <v>55067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3"/>
        <v>55067</v>
      </c>
      <c r="P72" s="47">
        <f t="shared" si="14"/>
        <v>2.6287473744510215</v>
      </c>
      <c r="Q72" s="9"/>
    </row>
    <row r="73" spans="1:120">
      <c r="A73" s="12"/>
      <c r="B73" s="25">
        <v>368</v>
      </c>
      <c r="C73" s="20" t="s">
        <v>77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4541710</v>
      </c>
      <c r="L73" s="46">
        <v>0</v>
      </c>
      <c r="M73" s="46">
        <v>0</v>
      </c>
      <c r="N73" s="46">
        <v>0</v>
      </c>
      <c r="O73" s="46">
        <f t="shared" si="13"/>
        <v>4541710</v>
      </c>
      <c r="P73" s="47">
        <f t="shared" si="14"/>
        <v>216.80876455986251</v>
      </c>
      <c r="Q73" s="9"/>
    </row>
    <row r="74" spans="1:120">
      <c r="A74" s="12"/>
      <c r="B74" s="25">
        <v>369.9</v>
      </c>
      <c r="C74" s="20" t="s">
        <v>79</v>
      </c>
      <c r="D74" s="46">
        <v>14270</v>
      </c>
      <c r="E74" s="46">
        <v>2351</v>
      </c>
      <c r="F74" s="46">
        <v>0</v>
      </c>
      <c r="G74" s="46">
        <v>0</v>
      </c>
      <c r="H74" s="46">
        <v>0</v>
      </c>
      <c r="I74" s="46">
        <v>94095</v>
      </c>
      <c r="J74" s="46">
        <v>0</v>
      </c>
      <c r="K74" s="46">
        <v>1094</v>
      </c>
      <c r="L74" s="46">
        <v>0</v>
      </c>
      <c r="M74" s="46">
        <v>0</v>
      </c>
      <c r="N74" s="46">
        <v>0</v>
      </c>
      <c r="O74" s="46">
        <f t="shared" si="13"/>
        <v>111810</v>
      </c>
      <c r="P74" s="47">
        <f t="shared" si="14"/>
        <v>5.3375023868627078</v>
      </c>
      <c r="Q74" s="9"/>
    </row>
    <row r="75" spans="1:120" ht="15.75">
      <c r="A75" s="29" t="s">
        <v>47</v>
      </c>
      <c r="B75" s="30"/>
      <c r="C75" s="31"/>
      <c r="D75" s="32">
        <f t="shared" ref="D75:N75" si="15">SUM(D76:D78)</f>
        <v>4259102</v>
      </c>
      <c r="E75" s="32">
        <f t="shared" si="15"/>
        <v>55167</v>
      </c>
      <c r="F75" s="32">
        <f t="shared" si="15"/>
        <v>1908339</v>
      </c>
      <c r="G75" s="32">
        <f t="shared" si="15"/>
        <v>0</v>
      </c>
      <c r="H75" s="32">
        <f t="shared" si="15"/>
        <v>0</v>
      </c>
      <c r="I75" s="32">
        <f t="shared" si="15"/>
        <v>0</v>
      </c>
      <c r="J75" s="32">
        <f t="shared" si="15"/>
        <v>0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 t="shared" si="15"/>
        <v>0</v>
      </c>
      <c r="O75" s="32">
        <f>SUM(D75:N75)</f>
        <v>6222608</v>
      </c>
      <c r="P75" s="45">
        <f t="shared" si="14"/>
        <v>297.05021959136911</v>
      </c>
      <c r="Q75" s="9"/>
    </row>
    <row r="76" spans="1:120">
      <c r="A76" s="12"/>
      <c r="B76" s="25">
        <v>381</v>
      </c>
      <c r="C76" s="20" t="s">
        <v>80</v>
      </c>
      <c r="D76" s="46">
        <v>1759782</v>
      </c>
      <c r="E76" s="46">
        <v>55167</v>
      </c>
      <c r="F76" s="46">
        <v>1908339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>SUM(D76:N76)</f>
        <v>3723288</v>
      </c>
      <c r="P76" s="47">
        <f t="shared" si="14"/>
        <v>177.73954554134048</v>
      </c>
      <c r="Q76" s="9"/>
    </row>
    <row r="77" spans="1:120">
      <c r="A77" s="12"/>
      <c r="B77" s="25">
        <v>383</v>
      </c>
      <c r="C77" s="20" t="s">
        <v>147</v>
      </c>
      <c r="D77" s="46">
        <v>999320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>SUM(D77:N77)</f>
        <v>999320</v>
      </c>
      <c r="P77" s="47">
        <f t="shared" si="14"/>
        <v>47.704792820316975</v>
      </c>
      <c r="Q77" s="9"/>
    </row>
    <row r="78" spans="1:120" ht="15.75" thickBot="1">
      <c r="A78" s="12"/>
      <c r="B78" s="25">
        <v>384</v>
      </c>
      <c r="C78" s="20" t="s">
        <v>114</v>
      </c>
      <c r="D78" s="46">
        <v>1500000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>SUM(D78:N78)</f>
        <v>1500000</v>
      </c>
      <c r="P78" s="47">
        <f t="shared" si="14"/>
        <v>71.60588122971167</v>
      </c>
      <c r="Q78" s="9"/>
    </row>
    <row r="79" spans="1:120" ht="16.5" thickBot="1">
      <c r="A79" s="14" t="s">
        <v>65</v>
      </c>
      <c r="B79" s="23"/>
      <c r="C79" s="22"/>
      <c r="D79" s="15">
        <f t="shared" ref="D79:N79" si="16">SUM(D5,D17,D26,D40,D57,D64,D75)</f>
        <v>32767228</v>
      </c>
      <c r="E79" s="15">
        <f t="shared" si="16"/>
        <v>4095598</v>
      </c>
      <c r="F79" s="15">
        <f t="shared" si="16"/>
        <v>1908339</v>
      </c>
      <c r="G79" s="15">
        <f t="shared" si="16"/>
        <v>0</v>
      </c>
      <c r="H79" s="15">
        <f t="shared" si="16"/>
        <v>0</v>
      </c>
      <c r="I79" s="15">
        <f t="shared" si="16"/>
        <v>17762023</v>
      </c>
      <c r="J79" s="15">
        <f t="shared" si="16"/>
        <v>0</v>
      </c>
      <c r="K79" s="15">
        <f t="shared" si="16"/>
        <v>24069175</v>
      </c>
      <c r="L79" s="15">
        <f t="shared" si="16"/>
        <v>0</v>
      </c>
      <c r="M79" s="15">
        <f t="shared" si="16"/>
        <v>0</v>
      </c>
      <c r="N79" s="15">
        <f t="shared" si="16"/>
        <v>0</v>
      </c>
      <c r="O79" s="15">
        <f>SUM(D79:N79)</f>
        <v>80602363</v>
      </c>
      <c r="P79" s="38">
        <f t="shared" si="14"/>
        <v>3847.7354878747374</v>
      </c>
      <c r="Q79" s="6"/>
      <c r="R79" s="2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</row>
    <row r="80" spans="1:120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9"/>
    </row>
    <row r="81" spans="1:16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2"/>
      <c r="M81" s="48" t="s">
        <v>191</v>
      </c>
      <c r="N81" s="48"/>
      <c r="O81" s="48"/>
      <c r="P81" s="43">
        <v>20948</v>
      </c>
    </row>
    <row r="82" spans="1:16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1"/>
    </row>
    <row r="83" spans="1:16" ht="15.75" customHeight="1" thickBot="1">
      <c r="A83" s="52" t="s">
        <v>107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4"/>
    </row>
  </sheetData>
  <mergeCells count="10">
    <mergeCell ref="M81:O81"/>
    <mergeCell ref="A82:P82"/>
    <mergeCell ref="A83:P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14104975</v>
      </c>
      <c r="E5" s="27">
        <f t="shared" si="0"/>
        <v>1352976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15457951</v>
      </c>
      <c r="O5" s="33">
        <f t="shared" ref="O5:O36" si="1">(N5/O$82)</f>
        <v>733.85639004937332</v>
      </c>
      <c r="P5" s="6"/>
    </row>
    <row r="6" spans="1:133">
      <c r="A6" s="12"/>
      <c r="B6" s="25">
        <v>311</v>
      </c>
      <c r="C6" s="20" t="s">
        <v>3</v>
      </c>
      <c r="D6" s="46">
        <v>6573751</v>
      </c>
      <c r="E6" s="46">
        <v>1352976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7926727</v>
      </c>
      <c r="O6" s="47">
        <f t="shared" si="1"/>
        <v>376.31632168628943</v>
      </c>
      <c r="P6" s="9"/>
    </row>
    <row r="7" spans="1:133">
      <c r="A7" s="12"/>
      <c r="B7" s="25">
        <v>312.41000000000003</v>
      </c>
      <c r="C7" s="20" t="s">
        <v>92</v>
      </c>
      <c r="D7" s="46">
        <v>602302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602302</v>
      </c>
      <c r="O7" s="47">
        <f t="shared" si="1"/>
        <v>28.593904291682492</v>
      </c>
      <c r="P7" s="9"/>
    </row>
    <row r="8" spans="1:133">
      <c r="A8" s="12"/>
      <c r="B8" s="25">
        <v>312.42</v>
      </c>
      <c r="C8" s="20" t="s">
        <v>152</v>
      </c>
      <c r="D8" s="46">
        <v>272915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272915</v>
      </c>
      <c r="O8" s="47">
        <f t="shared" si="1"/>
        <v>12.956466008355488</v>
      </c>
      <c r="P8" s="9"/>
    </row>
    <row r="9" spans="1:133">
      <c r="A9" s="12"/>
      <c r="B9" s="25">
        <v>312.51</v>
      </c>
      <c r="C9" s="20" t="s">
        <v>130</v>
      </c>
      <c r="D9" s="46">
        <v>209722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209722</v>
      </c>
      <c r="O9" s="47">
        <f t="shared" si="1"/>
        <v>9.9564185339916449</v>
      </c>
      <c r="P9" s="9"/>
    </row>
    <row r="10" spans="1:133">
      <c r="A10" s="12"/>
      <c r="B10" s="25">
        <v>312.52</v>
      </c>
      <c r="C10" s="20" t="s">
        <v>131</v>
      </c>
      <c r="D10" s="46">
        <v>217473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217473</v>
      </c>
      <c r="O10" s="47">
        <f t="shared" si="1"/>
        <v>10.324392328142803</v>
      </c>
      <c r="P10" s="9"/>
    </row>
    <row r="11" spans="1:133">
      <c r="A11" s="12"/>
      <c r="B11" s="25">
        <v>312.60000000000002</v>
      </c>
      <c r="C11" s="20" t="s">
        <v>169</v>
      </c>
      <c r="D11" s="46">
        <v>2016085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2016085</v>
      </c>
      <c r="O11" s="47">
        <f t="shared" si="1"/>
        <v>95.712352829472081</v>
      </c>
      <c r="P11" s="9"/>
    </row>
    <row r="12" spans="1:133">
      <c r="A12" s="12"/>
      <c r="B12" s="25">
        <v>314.10000000000002</v>
      </c>
      <c r="C12" s="20" t="s">
        <v>12</v>
      </c>
      <c r="D12" s="46">
        <v>2342442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2342442</v>
      </c>
      <c r="O12" s="47">
        <f t="shared" si="1"/>
        <v>111.2059437903532</v>
      </c>
      <c r="P12" s="9"/>
    </row>
    <row r="13" spans="1:133">
      <c r="A13" s="12"/>
      <c r="B13" s="25">
        <v>314.3</v>
      </c>
      <c r="C13" s="20" t="s">
        <v>13</v>
      </c>
      <c r="D13" s="46">
        <v>328306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328306</v>
      </c>
      <c r="O13" s="47">
        <f t="shared" si="1"/>
        <v>15.586118496012153</v>
      </c>
      <c r="P13" s="9"/>
    </row>
    <row r="14" spans="1:133">
      <c r="A14" s="12"/>
      <c r="B14" s="25">
        <v>314.39999999999998</v>
      </c>
      <c r="C14" s="20" t="s">
        <v>14</v>
      </c>
      <c r="D14" s="46">
        <v>276238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276238</v>
      </c>
      <c r="O14" s="47">
        <f t="shared" si="1"/>
        <v>13.11422331940752</v>
      </c>
      <c r="P14" s="9"/>
    </row>
    <row r="15" spans="1:133">
      <c r="A15" s="12"/>
      <c r="B15" s="25">
        <v>314.8</v>
      </c>
      <c r="C15" s="20" t="s">
        <v>109</v>
      </c>
      <c r="D15" s="46">
        <v>7973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7973</v>
      </c>
      <c r="O15" s="47">
        <f t="shared" si="1"/>
        <v>0.37851310292442081</v>
      </c>
      <c r="P15" s="9"/>
    </row>
    <row r="16" spans="1:133">
      <c r="A16" s="12"/>
      <c r="B16" s="25">
        <v>315</v>
      </c>
      <c r="C16" s="20" t="s">
        <v>132</v>
      </c>
      <c r="D16" s="46">
        <v>1069564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1069564</v>
      </c>
      <c r="O16" s="47">
        <f t="shared" si="1"/>
        <v>50.776870489935433</v>
      </c>
      <c r="P16" s="9"/>
    </row>
    <row r="17" spans="1:16">
      <c r="A17" s="12"/>
      <c r="B17" s="25">
        <v>316</v>
      </c>
      <c r="C17" s="20" t="s">
        <v>133</v>
      </c>
      <c r="D17" s="46">
        <v>188204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188204</v>
      </c>
      <c r="O17" s="47">
        <f t="shared" si="1"/>
        <v>8.9348651728066848</v>
      </c>
      <c r="P17" s="9"/>
    </row>
    <row r="18" spans="1:16" ht="15.75">
      <c r="A18" s="29" t="s">
        <v>17</v>
      </c>
      <c r="B18" s="30"/>
      <c r="C18" s="31"/>
      <c r="D18" s="32">
        <f t="shared" ref="D18:M18" si="3">SUM(D19:D27)</f>
        <v>2890272</v>
      </c>
      <c r="E18" s="32">
        <f t="shared" si="3"/>
        <v>585117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70676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3546065</v>
      </c>
      <c r="O18" s="45">
        <f t="shared" si="1"/>
        <v>168.34718002278768</v>
      </c>
      <c r="P18" s="10"/>
    </row>
    <row r="19" spans="1:16">
      <c r="A19" s="12"/>
      <c r="B19" s="25">
        <v>322</v>
      </c>
      <c r="C19" s="20" t="s">
        <v>0</v>
      </c>
      <c r="D19" s="46">
        <v>0</v>
      </c>
      <c r="E19" s="46">
        <v>536826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536826</v>
      </c>
      <c r="O19" s="47">
        <f t="shared" si="1"/>
        <v>25.485472844663882</v>
      </c>
      <c r="P19" s="9"/>
    </row>
    <row r="20" spans="1:16">
      <c r="A20" s="12"/>
      <c r="B20" s="25">
        <v>323.10000000000002</v>
      </c>
      <c r="C20" s="20" t="s">
        <v>18</v>
      </c>
      <c r="D20" s="46">
        <v>1829865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4">SUM(D20:M20)</f>
        <v>1829865</v>
      </c>
      <c r="O20" s="47">
        <f t="shared" si="1"/>
        <v>86.871676794530956</v>
      </c>
      <c r="P20" s="9"/>
    </row>
    <row r="21" spans="1:16">
      <c r="A21" s="12"/>
      <c r="B21" s="25">
        <v>323.39999999999998</v>
      </c>
      <c r="C21" s="20" t="s">
        <v>19</v>
      </c>
      <c r="D21" s="46">
        <v>216596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216596</v>
      </c>
      <c r="O21" s="47">
        <f t="shared" si="1"/>
        <v>10.282757311052032</v>
      </c>
      <c r="P21" s="9"/>
    </row>
    <row r="22" spans="1:16">
      <c r="A22" s="12"/>
      <c r="B22" s="25">
        <v>323.7</v>
      </c>
      <c r="C22" s="20" t="s">
        <v>20</v>
      </c>
      <c r="D22" s="46">
        <v>23841</v>
      </c>
      <c r="E22" s="46">
        <v>0</v>
      </c>
      <c r="F22" s="46">
        <v>0</v>
      </c>
      <c r="G22" s="46">
        <v>0</v>
      </c>
      <c r="H22" s="46">
        <v>0</v>
      </c>
      <c r="I22" s="46">
        <v>14154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37995</v>
      </c>
      <c r="O22" s="47">
        <f t="shared" si="1"/>
        <v>1.8037884542347133</v>
      </c>
      <c r="P22" s="9"/>
    </row>
    <row r="23" spans="1:16">
      <c r="A23" s="12"/>
      <c r="B23" s="25">
        <v>324.20999999999998</v>
      </c>
      <c r="C23" s="20" t="s">
        <v>95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6329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6329</v>
      </c>
      <c r="O23" s="47">
        <f t="shared" si="1"/>
        <v>0.30046524876566655</v>
      </c>
      <c r="P23" s="9"/>
    </row>
    <row r="24" spans="1:16">
      <c r="A24" s="12"/>
      <c r="B24" s="25">
        <v>324.22000000000003</v>
      </c>
      <c r="C24" s="20" t="s">
        <v>96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50193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50193</v>
      </c>
      <c r="O24" s="47">
        <f t="shared" si="1"/>
        <v>2.3828807443980251</v>
      </c>
      <c r="P24" s="9"/>
    </row>
    <row r="25" spans="1:16">
      <c r="A25" s="12"/>
      <c r="B25" s="25">
        <v>325.10000000000002</v>
      </c>
      <c r="C25" s="20" t="s">
        <v>21</v>
      </c>
      <c r="D25" s="46">
        <v>6876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6876</v>
      </c>
      <c r="O25" s="47">
        <f t="shared" si="1"/>
        <v>0.32643372578807445</v>
      </c>
      <c r="P25" s="9"/>
    </row>
    <row r="26" spans="1:16">
      <c r="A26" s="12"/>
      <c r="B26" s="25">
        <v>325.2</v>
      </c>
      <c r="C26" s="20" t="s">
        <v>172</v>
      </c>
      <c r="D26" s="46">
        <v>761048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761048</v>
      </c>
      <c r="O26" s="47">
        <f t="shared" si="1"/>
        <v>36.13026965438663</v>
      </c>
      <c r="P26" s="9"/>
    </row>
    <row r="27" spans="1:16">
      <c r="A27" s="12"/>
      <c r="B27" s="25">
        <v>329</v>
      </c>
      <c r="C27" s="20" t="s">
        <v>22</v>
      </c>
      <c r="D27" s="46">
        <v>52046</v>
      </c>
      <c r="E27" s="46">
        <v>48291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100337</v>
      </c>
      <c r="O27" s="47">
        <f t="shared" si="1"/>
        <v>4.7634352449677175</v>
      </c>
      <c r="P27" s="9"/>
    </row>
    <row r="28" spans="1:16" ht="15.75">
      <c r="A28" s="29" t="s">
        <v>24</v>
      </c>
      <c r="B28" s="30"/>
      <c r="C28" s="31"/>
      <c r="D28" s="32">
        <f t="shared" ref="D28:M28" si="5">SUM(D29:D41)</f>
        <v>6613562</v>
      </c>
      <c r="E28" s="32">
        <f t="shared" si="5"/>
        <v>1241096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155440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8010098</v>
      </c>
      <c r="O28" s="45">
        <f t="shared" si="1"/>
        <v>380.2743068742879</v>
      </c>
      <c r="P28" s="10"/>
    </row>
    <row r="29" spans="1:16">
      <c r="A29" s="12"/>
      <c r="B29" s="25">
        <v>331.2</v>
      </c>
      <c r="C29" s="20" t="s">
        <v>23</v>
      </c>
      <c r="D29" s="46">
        <v>3488134</v>
      </c>
      <c r="E29" s="46">
        <v>20218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3508352</v>
      </c>
      <c r="O29" s="47">
        <f t="shared" si="1"/>
        <v>166.55677933915686</v>
      </c>
      <c r="P29" s="9"/>
    </row>
    <row r="30" spans="1:16">
      <c r="A30" s="12"/>
      <c r="B30" s="25">
        <v>331.5</v>
      </c>
      <c r="C30" s="20" t="s">
        <v>25</v>
      </c>
      <c r="D30" s="46">
        <v>0</v>
      </c>
      <c r="E30" s="46">
        <v>174691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174691</v>
      </c>
      <c r="O30" s="47">
        <f t="shared" si="1"/>
        <v>8.2933440941891376</v>
      </c>
      <c r="P30" s="9"/>
    </row>
    <row r="31" spans="1:16">
      <c r="A31" s="12"/>
      <c r="B31" s="25">
        <v>331.7</v>
      </c>
      <c r="C31" s="20" t="s">
        <v>166</v>
      </c>
      <c r="D31" s="46">
        <v>0</v>
      </c>
      <c r="E31" s="46">
        <v>29634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29634</v>
      </c>
      <c r="O31" s="47">
        <f t="shared" si="1"/>
        <v>1.406855298139005</v>
      </c>
      <c r="P31" s="9"/>
    </row>
    <row r="32" spans="1:16">
      <c r="A32" s="12"/>
      <c r="B32" s="25">
        <v>334.36</v>
      </c>
      <c r="C32" s="20" t="s">
        <v>29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155440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6">SUM(D32:M32)</f>
        <v>155440</v>
      </c>
      <c r="O32" s="47">
        <f t="shared" si="1"/>
        <v>7.3794151158374479</v>
      </c>
      <c r="P32" s="9"/>
    </row>
    <row r="33" spans="1:16">
      <c r="A33" s="12"/>
      <c r="B33" s="25">
        <v>334.7</v>
      </c>
      <c r="C33" s="20" t="s">
        <v>32</v>
      </c>
      <c r="D33" s="46">
        <v>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500</v>
      </c>
      <c r="O33" s="47">
        <f t="shared" si="1"/>
        <v>2.3737181921762249E-2</v>
      </c>
      <c r="P33" s="9"/>
    </row>
    <row r="34" spans="1:16">
      <c r="A34" s="12"/>
      <c r="B34" s="25">
        <v>335.12</v>
      </c>
      <c r="C34" s="20" t="s">
        <v>135</v>
      </c>
      <c r="D34" s="46">
        <v>870764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870764</v>
      </c>
      <c r="O34" s="47">
        <f t="shared" si="1"/>
        <v>41.338966957842764</v>
      </c>
      <c r="P34" s="9"/>
    </row>
    <row r="35" spans="1:16">
      <c r="A35" s="12"/>
      <c r="B35" s="25">
        <v>335.14</v>
      </c>
      <c r="C35" s="20" t="s">
        <v>136</v>
      </c>
      <c r="D35" s="46">
        <v>11124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11124</v>
      </c>
      <c r="O35" s="47">
        <f t="shared" si="1"/>
        <v>0.52810482339536646</v>
      </c>
      <c r="P35" s="9"/>
    </row>
    <row r="36" spans="1:16">
      <c r="A36" s="12"/>
      <c r="B36" s="25">
        <v>335.15</v>
      </c>
      <c r="C36" s="20" t="s">
        <v>137</v>
      </c>
      <c r="D36" s="46">
        <v>44454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44454</v>
      </c>
      <c r="O36" s="47">
        <f t="shared" si="1"/>
        <v>2.110425370300038</v>
      </c>
      <c r="P36" s="9"/>
    </row>
    <row r="37" spans="1:16">
      <c r="A37" s="12"/>
      <c r="B37" s="25">
        <v>335.18</v>
      </c>
      <c r="C37" s="20" t="s">
        <v>138</v>
      </c>
      <c r="D37" s="46">
        <v>2048977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2048977</v>
      </c>
      <c r="O37" s="47">
        <f t="shared" ref="O37:O68" si="7">(N37/O$82)</f>
        <v>97.273879605013292</v>
      </c>
      <c r="P37" s="9"/>
    </row>
    <row r="38" spans="1:16">
      <c r="A38" s="12"/>
      <c r="B38" s="25">
        <v>335.21</v>
      </c>
      <c r="C38" s="20" t="s">
        <v>37</v>
      </c>
      <c r="D38" s="46">
        <v>7720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7720</v>
      </c>
      <c r="O38" s="47">
        <f t="shared" si="7"/>
        <v>0.36650208887200914</v>
      </c>
      <c r="P38" s="9"/>
    </row>
    <row r="39" spans="1:16">
      <c r="A39" s="12"/>
      <c r="B39" s="25">
        <v>337.7</v>
      </c>
      <c r="C39" s="20" t="s">
        <v>39</v>
      </c>
      <c r="D39" s="46">
        <v>89282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89282</v>
      </c>
      <c r="O39" s="47">
        <f t="shared" si="7"/>
        <v>4.238606152677554</v>
      </c>
      <c r="P39" s="9"/>
    </row>
    <row r="40" spans="1:16">
      <c r="A40" s="12"/>
      <c r="B40" s="25">
        <v>338</v>
      </c>
      <c r="C40" s="20" t="s">
        <v>40</v>
      </c>
      <c r="D40" s="46">
        <v>19975</v>
      </c>
      <c r="E40" s="46">
        <v>1016553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1036528</v>
      </c>
      <c r="O40" s="47">
        <f t="shared" si="7"/>
        <v>49.208507406000763</v>
      </c>
      <c r="P40" s="9"/>
    </row>
    <row r="41" spans="1:16">
      <c r="A41" s="12"/>
      <c r="B41" s="25">
        <v>339</v>
      </c>
      <c r="C41" s="20" t="s">
        <v>173</v>
      </c>
      <c r="D41" s="46">
        <v>32632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32632</v>
      </c>
      <c r="O41" s="47">
        <f t="shared" si="7"/>
        <v>1.5491834409418914</v>
      </c>
      <c r="P41" s="9"/>
    </row>
    <row r="42" spans="1:16" ht="15.75">
      <c r="A42" s="29" t="s">
        <v>45</v>
      </c>
      <c r="B42" s="30"/>
      <c r="C42" s="31"/>
      <c r="D42" s="32">
        <f t="shared" ref="D42:M42" si="8">SUM(D43:D58)</f>
        <v>2757191</v>
      </c>
      <c r="E42" s="32">
        <f t="shared" si="8"/>
        <v>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16291560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19048751</v>
      </c>
      <c r="O42" s="45">
        <f t="shared" si="7"/>
        <v>904.32733573870109</v>
      </c>
      <c r="P42" s="10"/>
    </row>
    <row r="43" spans="1:16">
      <c r="A43" s="12"/>
      <c r="B43" s="25">
        <v>341.3</v>
      </c>
      <c r="C43" s="20" t="s">
        <v>139</v>
      </c>
      <c r="D43" s="46">
        <v>15747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8" si="9">SUM(D43:M43)</f>
        <v>15747</v>
      </c>
      <c r="O43" s="47">
        <f t="shared" si="7"/>
        <v>0.7475788074439802</v>
      </c>
      <c r="P43" s="9"/>
    </row>
    <row r="44" spans="1:16">
      <c r="A44" s="12"/>
      <c r="B44" s="25">
        <v>341.9</v>
      </c>
      <c r="C44" s="20" t="s">
        <v>140</v>
      </c>
      <c r="D44" s="46">
        <v>2616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2616</v>
      </c>
      <c r="O44" s="47">
        <f t="shared" si="7"/>
        <v>0.12419293581466008</v>
      </c>
      <c r="P44" s="9"/>
    </row>
    <row r="45" spans="1:16">
      <c r="A45" s="12"/>
      <c r="B45" s="25">
        <v>342.1</v>
      </c>
      <c r="C45" s="20" t="s">
        <v>51</v>
      </c>
      <c r="D45" s="46">
        <v>2011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2011</v>
      </c>
      <c r="O45" s="47">
        <f t="shared" si="7"/>
        <v>9.5470945689327763E-2</v>
      </c>
      <c r="P45" s="9"/>
    </row>
    <row r="46" spans="1:16">
      <c r="A46" s="12"/>
      <c r="B46" s="25">
        <v>342.2</v>
      </c>
      <c r="C46" s="20" t="s">
        <v>52</v>
      </c>
      <c r="D46" s="46">
        <v>14990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14990</v>
      </c>
      <c r="O46" s="47">
        <f t="shared" si="7"/>
        <v>0.71164071401443219</v>
      </c>
      <c r="P46" s="9"/>
    </row>
    <row r="47" spans="1:16">
      <c r="A47" s="12"/>
      <c r="B47" s="25">
        <v>343.3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4190695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4190695</v>
      </c>
      <c r="O47" s="47">
        <f t="shared" si="7"/>
        <v>198.9505791872389</v>
      </c>
      <c r="P47" s="9"/>
    </row>
    <row r="48" spans="1:16">
      <c r="A48" s="12"/>
      <c r="B48" s="25">
        <v>343.4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3920053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3920053</v>
      </c>
      <c r="O48" s="47">
        <f t="shared" si="7"/>
        <v>186.10202240789974</v>
      </c>
      <c r="P48" s="9"/>
    </row>
    <row r="49" spans="1:16">
      <c r="A49" s="12"/>
      <c r="B49" s="25">
        <v>343.5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7145779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7145779</v>
      </c>
      <c r="O49" s="47">
        <f t="shared" si="7"/>
        <v>339.24131219141663</v>
      </c>
      <c r="P49" s="9"/>
    </row>
    <row r="50" spans="1:16">
      <c r="A50" s="12"/>
      <c r="B50" s="25">
        <v>343.7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1035033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1035033</v>
      </c>
      <c r="O50" s="47">
        <f t="shared" si="7"/>
        <v>49.137533232054693</v>
      </c>
      <c r="P50" s="9"/>
    </row>
    <row r="51" spans="1:16">
      <c r="A51" s="12"/>
      <c r="B51" s="25">
        <v>343.8</v>
      </c>
      <c r="C51" s="20" t="s">
        <v>58</v>
      </c>
      <c r="D51" s="46">
        <v>352330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352330</v>
      </c>
      <c r="O51" s="47">
        <f t="shared" si="7"/>
        <v>16.726642612988986</v>
      </c>
      <c r="P51" s="9"/>
    </row>
    <row r="52" spans="1:16">
      <c r="A52" s="12"/>
      <c r="B52" s="25">
        <v>343.9</v>
      </c>
      <c r="C52" s="20" t="s">
        <v>112</v>
      </c>
      <c r="D52" s="46">
        <v>20275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20275</v>
      </c>
      <c r="O52" s="47">
        <f t="shared" si="7"/>
        <v>0.96254272692745912</v>
      </c>
      <c r="P52" s="9"/>
    </row>
    <row r="53" spans="1:16">
      <c r="A53" s="12"/>
      <c r="B53" s="25">
        <v>344.9</v>
      </c>
      <c r="C53" s="20" t="s">
        <v>141</v>
      </c>
      <c r="D53" s="46">
        <v>258117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258117</v>
      </c>
      <c r="O53" s="47">
        <f t="shared" si="7"/>
        <v>12.253940372199013</v>
      </c>
      <c r="P53" s="9"/>
    </row>
    <row r="54" spans="1:16">
      <c r="A54" s="12"/>
      <c r="B54" s="25">
        <v>347.1</v>
      </c>
      <c r="C54" s="20" t="s">
        <v>60</v>
      </c>
      <c r="D54" s="46">
        <v>5315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5315</v>
      </c>
      <c r="O54" s="47">
        <f t="shared" si="7"/>
        <v>0.25232624382833269</v>
      </c>
      <c r="P54" s="9"/>
    </row>
    <row r="55" spans="1:16">
      <c r="A55" s="12"/>
      <c r="B55" s="25">
        <v>347.2</v>
      </c>
      <c r="C55" s="20" t="s">
        <v>61</v>
      </c>
      <c r="D55" s="46">
        <v>214958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214958</v>
      </c>
      <c r="O55" s="47">
        <f t="shared" si="7"/>
        <v>10.204994303076338</v>
      </c>
      <c r="P55" s="9"/>
    </row>
    <row r="56" spans="1:16">
      <c r="A56" s="12"/>
      <c r="B56" s="25">
        <v>347.3</v>
      </c>
      <c r="C56" s="20" t="s">
        <v>62</v>
      </c>
      <c r="D56" s="46">
        <v>87661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87661</v>
      </c>
      <c r="O56" s="47">
        <f t="shared" si="7"/>
        <v>4.1616502088872007</v>
      </c>
      <c r="P56" s="9"/>
    </row>
    <row r="57" spans="1:16">
      <c r="A57" s="12"/>
      <c r="B57" s="25">
        <v>347.4</v>
      </c>
      <c r="C57" s="20" t="s">
        <v>63</v>
      </c>
      <c r="D57" s="46">
        <v>2310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2310</v>
      </c>
      <c r="O57" s="47">
        <f t="shared" si="7"/>
        <v>0.10966578047854159</v>
      </c>
      <c r="P57" s="9"/>
    </row>
    <row r="58" spans="1:16">
      <c r="A58" s="12"/>
      <c r="B58" s="25">
        <v>347.5</v>
      </c>
      <c r="C58" s="20" t="s">
        <v>64</v>
      </c>
      <c r="D58" s="46">
        <v>1780861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1780861</v>
      </c>
      <c r="O58" s="47">
        <f t="shared" si="7"/>
        <v>84.545243068742877</v>
      </c>
      <c r="P58" s="9"/>
    </row>
    <row r="59" spans="1:16" ht="15.75">
      <c r="A59" s="29" t="s">
        <v>46</v>
      </c>
      <c r="B59" s="30"/>
      <c r="C59" s="31"/>
      <c r="D59" s="32">
        <f t="shared" ref="D59:M59" si="10">SUM(D60:D65)</f>
        <v>81073</v>
      </c>
      <c r="E59" s="32">
        <f t="shared" si="10"/>
        <v>12754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0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>SUM(D59:M59)</f>
        <v>93827</v>
      </c>
      <c r="O59" s="45">
        <f t="shared" si="7"/>
        <v>4.4543771363463733</v>
      </c>
      <c r="P59" s="10"/>
    </row>
    <row r="60" spans="1:16">
      <c r="A60" s="13"/>
      <c r="B60" s="39">
        <v>351.5</v>
      </c>
      <c r="C60" s="21" t="s">
        <v>99</v>
      </c>
      <c r="D60" s="46">
        <v>54947</v>
      </c>
      <c r="E60" s="46">
        <v>4348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5" si="11">SUM(D60:M60)</f>
        <v>59295</v>
      </c>
      <c r="O60" s="47">
        <f t="shared" si="7"/>
        <v>2.8149924041017851</v>
      </c>
      <c r="P60" s="9"/>
    </row>
    <row r="61" spans="1:16">
      <c r="A61" s="13"/>
      <c r="B61" s="39">
        <v>352</v>
      </c>
      <c r="C61" s="21" t="s">
        <v>68</v>
      </c>
      <c r="D61" s="46">
        <v>2051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2051</v>
      </c>
      <c r="O61" s="47">
        <f t="shared" si="7"/>
        <v>9.7369920243068744E-2</v>
      </c>
      <c r="P61" s="9"/>
    </row>
    <row r="62" spans="1:16">
      <c r="A62" s="13"/>
      <c r="B62" s="39">
        <v>354</v>
      </c>
      <c r="C62" s="21" t="s">
        <v>69</v>
      </c>
      <c r="D62" s="46">
        <v>24075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24075</v>
      </c>
      <c r="O62" s="47">
        <f t="shared" si="7"/>
        <v>1.1429453095328523</v>
      </c>
      <c r="P62" s="9"/>
    </row>
    <row r="63" spans="1:16">
      <c r="A63" s="13"/>
      <c r="B63" s="39">
        <v>356</v>
      </c>
      <c r="C63" s="21" t="s">
        <v>100</v>
      </c>
      <c r="D63" s="46">
        <v>0</v>
      </c>
      <c r="E63" s="46">
        <v>4097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4097</v>
      </c>
      <c r="O63" s="47">
        <f t="shared" si="7"/>
        <v>0.19450246866691986</v>
      </c>
      <c r="P63" s="9"/>
    </row>
    <row r="64" spans="1:16">
      <c r="A64" s="13"/>
      <c r="B64" s="39">
        <v>358.2</v>
      </c>
      <c r="C64" s="21" t="s">
        <v>143</v>
      </c>
      <c r="D64" s="46">
        <v>0</v>
      </c>
      <c r="E64" s="46">
        <v>1382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1382</v>
      </c>
      <c r="O64" s="47">
        <f t="shared" si="7"/>
        <v>6.5609570831750855E-2</v>
      </c>
      <c r="P64" s="9"/>
    </row>
    <row r="65" spans="1:119">
      <c r="A65" s="13"/>
      <c r="B65" s="39">
        <v>359</v>
      </c>
      <c r="C65" s="21" t="s">
        <v>70</v>
      </c>
      <c r="D65" s="46">
        <v>0</v>
      </c>
      <c r="E65" s="46">
        <v>2927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2927</v>
      </c>
      <c r="O65" s="47">
        <f t="shared" si="7"/>
        <v>0.1389574629699962</v>
      </c>
      <c r="P65" s="9"/>
    </row>
    <row r="66" spans="1:119" ht="15.75">
      <c r="A66" s="29" t="s">
        <v>4</v>
      </c>
      <c r="B66" s="30"/>
      <c r="C66" s="31"/>
      <c r="D66" s="32">
        <f t="shared" ref="D66:M66" si="12">SUM(D67:D76)</f>
        <v>1132547</v>
      </c>
      <c r="E66" s="32">
        <f t="shared" si="12"/>
        <v>428991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662922</v>
      </c>
      <c r="J66" s="32">
        <f t="shared" si="12"/>
        <v>0</v>
      </c>
      <c r="K66" s="32">
        <f t="shared" si="12"/>
        <v>13665461</v>
      </c>
      <c r="L66" s="32">
        <f t="shared" si="12"/>
        <v>0</v>
      </c>
      <c r="M66" s="32">
        <f t="shared" si="12"/>
        <v>0</v>
      </c>
      <c r="N66" s="32">
        <f>SUM(D66:M66)</f>
        <v>15889921</v>
      </c>
      <c r="O66" s="45">
        <f t="shared" si="7"/>
        <v>754.3638909988606</v>
      </c>
      <c r="P66" s="10"/>
    </row>
    <row r="67" spans="1:119">
      <c r="A67" s="12"/>
      <c r="B67" s="25">
        <v>361.1</v>
      </c>
      <c r="C67" s="20" t="s">
        <v>71</v>
      </c>
      <c r="D67" s="46">
        <v>291806</v>
      </c>
      <c r="E67" s="46">
        <v>39673</v>
      </c>
      <c r="F67" s="46">
        <v>0</v>
      </c>
      <c r="G67" s="46">
        <v>0</v>
      </c>
      <c r="H67" s="46">
        <v>0</v>
      </c>
      <c r="I67" s="46">
        <v>332204</v>
      </c>
      <c r="J67" s="46">
        <v>0</v>
      </c>
      <c r="K67" s="46">
        <v>408068</v>
      </c>
      <c r="L67" s="46">
        <v>0</v>
      </c>
      <c r="M67" s="46">
        <v>0</v>
      </c>
      <c r="N67" s="46">
        <f>SUM(D67:M67)</f>
        <v>1071751</v>
      </c>
      <c r="O67" s="47">
        <f t="shared" si="7"/>
        <v>50.880696923661226</v>
      </c>
      <c r="P67" s="9"/>
    </row>
    <row r="68" spans="1:119">
      <c r="A68" s="12"/>
      <c r="B68" s="25">
        <v>361.2</v>
      </c>
      <c r="C68" s="20" t="s">
        <v>72</v>
      </c>
      <c r="D68" s="46">
        <v>84023</v>
      </c>
      <c r="E68" s="46">
        <v>66711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2288141</v>
      </c>
      <c r="L68" s="46">
        <v>0</v>
      </c>
      <c r="M68" s="46">
        <v>0</v>
      </c>
      <c r="N68" s="46">
        <f t="shared" ref="N68:N76" si="13">SUM(D68:M68)</f>
        <v>2438875</v>
      </c>
      <c r="O68" s="47">
        <f t="shared" si="7"/>
        <v>115.78403911887581</v>
      </c>
      <c r="P68" s="9"/>
    </row>
    <row r="69" spans="1:119">
      <c r="A69" s="12"/>
      <c r="B69" s="25">
        <v>361.3</v>
      </c>
      <c r="C69" s="20" t="s">
        <v>102</v>
      </c>
      <c r="D69" s="46">
        <v>197320</v>
      </c>
      <c r="E69" s="46">
        <v>235061</v>
      </c>
      <c r="F69" s="46">
        <v>0</v>
      </c>
      <c r="G69" s="46">
        <v>0</v>
      </c>
      <c r="H69" s="46">
        <v>0</v>
      </c>
      <c r="I69" s="46">
        <v>189100</v>
      </c>
      <c r="J69" s="46">
        <v>0</v>
      </c>
      <c r="K69" s="46">
        <v>6413918</v>
      </c>
      <c r="L69" s="46">
        <v>0</v>
      </c>
      <c r="M69" s="46">
        <v>0</v>
      </c>
      <c r="N69" s="46">
        <f t="shared" si="13"/>
        <v>7035399</v>
      </c>
      <c r="O69" s="47">
        <f t="shared" ref="O69:O80" si="14">(N69/O$82)</f>
        <v>334.00109191036842</v>
      </c>
      <c r="P69" s="9"/>
    </row>
    <row r="70" spans="1:119">
      <c r="A70" s="12"/>
      <c r="B70" s="25">
        <v>361.4</v>
      </c>
      <c r="C70" s="20" t="s">
        <v>144</v>
      </c>
      <c r="D70" s="46">
        <v>108202</v>
      </c>
      <c r="E70" s="46">
        <v>48394</v>
      </c>
      <c r="F70" s="46">
        <v>0</v>
      </c>
      <c r="G70" s="46">
        <v>0</v>
      </c>
      <c r="H70" s="46">
        <v>0</v>
      </c>
      <c r="I70" s="46">
        <v>103695</v>
      </c>
      <c r="J70" s="46">
        <v>0</v>
      </c>
      <c r="K70" s="46">
        <v>205733</v>
      </c>
      <c r="L70" s="46">
        <v>0</v>
      </c>
      <c r="M70" s="46">
        <v>0</v>
      </c>
      <c r="N70" s="46">
        <f t="shared" si="13"/>
        <v>466024</v>
      </c>
      <c r="O70" s="47">
        <f t="shared" si="14"/>
        <v>22.124192935814659</v>
      </c>
      <c r="P70" s="9"/>
    </row>
    <row r="71" spans="1:119">
      <c r="A71" s="12"/>
      <c r="B71" s="25">
        <v>362</v>
      </c>
      <c r="C71" s="20" t="s">
        <v>73</v>
      </c>
      <c r="D71" s="46">
        <v>328898</v>
      </c>
      <c r="E71" s="46">
        <v>36701</v>
      </c>
      <c r="F71" s="46">
        <v>0</v>
      </c>
      <c r="G71" s="46">
        <v>0</v>
      </c>
      <c r="H71" s="46">
        <v>0</v>
      </c>
      <c r="I71" s="46">
        <v>19571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385170</v>
      </c>
      <c r="O71" s="47">
        <f t="shared" si="14"/>
        <v>18.285700721610329</v>
      </c>
      <c r="P71" s="9"/>
    </row>
    <row r="72" spans="1:119">
      <c r="A72" s="12"/>
      <c r="B72" s="25">
        <v>364</v>
      </c>
      <c r="C72" s="20" t="s">
        <v>145</v>
      </c>
      <c r="D72" s="46">
        <v>60214</v>
      </c>
      <c r="E72" s="46">
        <v>2451</v>
      </c>
      <c r="F72" s="46">
        <v>0</v>
      </c>
      <c r="G72" s="46">
        <v>0</v>
      </c>
      <c r="H72" s="46">
        <v>0</v>
      </c>
      <c r="I72" s="46">
        <v>16801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79466</v>
      </c>
      <c r="O72" s="47">
        <f t="shared" si="14"/>
        <v>3.7725977971895177</v>
      </c>
      <c r="P72" s="9"/>
    </row>
    <row r="73" spans="1:119">
      <c r="A73" s="12"/>
      <c r="B73" s="25">
        <v>365</v>
      </c>
      <c r="C73" s="20" t="s">
        <v>146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633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633</v>
      </c>
      <c r="O73" s="47">
        <f t="shared" si="14"/>
        <v>3.0051272312951006E-2</v>
      </c>
      <c r="P73" s="9"/>
    </row>
    <row r="74" spans="1:119">
      <c r="A74" s="12"/>
      <c r="B74" s="25">
        <v>366</v>
      </c>
      <c r="C74" s="20" t="s">
        <v>76</v>
      </c>
      <c r="D74" s="46">
        <v>43449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43449</v>
      </c>
      <c r="O74" s="47">
        <f t="shared" si="14"/>
        <v>2.0627136346372961</v>
      </c>
      <c r="P74" s="9"/>
    </row>
    <row r="75" spans="1:119">
      <c r="A75" s="12"/>
      <c r="B75" s="25">
        <v>368</v>
      </c>
      <c r="C75" s="20" t="s">
        <v>77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4346153</v>
      </c>
      <c r="L75" s="46">
        <v>0</v>
      </c>
      <c r="M75" s="46">
        <v>0</v>
      </c>
      <c r="N75" s="46">
        <f t="shared" si="13"/>
        <v>4346153</v>
      </c>
      <c r="O75" s="47">
        <f t="shared" si="14"/>
        <v>206.33084884162551</v>
      </c>
      <c r="P75" s="9"/>
    </row>
    <row r="76" spans="1:119">
      <c r="A76" s="12"/>
      <c r="B76" s="25">
        <v>369.9</v>
      </c>
      <c r="C76" s="20" t="s">
        <v>79</v>
      </c>
      <c r="D76" s="46">
        <v>18635</v>
      </c>
      <c r="E76" s="46">
        <v>0</v>
      </c>
      <c r="F76" s="46">
        <v>0</v>
      </c>
      <c r="G76" s="46">
        <v>0</v>
      </c>
      <c r="H76" s="46">
        <v>0</v>
      </c>
      <c r="I76" s="46">
        <v>918</v>
      </c>
      <c r="J76" s="46">
        <v>0</v>
      </c>
      <c r="K76" s="46">
        <v>3448</v>
      </c>
      <c r="L76" s="46">
        <v>0</v>
      </c>
      <c r="M76" s="46">
        <v>0</v>
      </c>
      <c r="N76" s="46">
        <f t="shared" si="13"/>
        <v>23001</v>
      </c>
      <c r="O76" s="47">
        <f t="shared" si="14"/>
        <v>1.091957842764907</v>
      </c>
      <c r="P76" s="9"/>
    </row>
    <row r="77" spans="1:119" ht="15.75">
      <c r="A77" s="29" t="s">
        <v>47</v>
      </c>
      <c r="B77" s="30"/>
      <c r="C77" s="31"/>
      <c r="D77" s="32">
        <f t="shared" ref="D77:M77" si="15">SUM(D78:D79)</f>
        <v>1821821</v>
      </c>
      <c r="E77" s="32">
        <f t="shared" si="15"/>
        <v>28676</v>
      </c>
      <c r="F77" s="32">
        <f t="shared" si="15"/>
        <v>1844282</v>
      </c>
      <c r="G77" s="32">
        <f t="shared" si="15"/>
        <v>0</v>
      </c>
      <c r="H77" s="32">
        <f t="shared" si="15"/>
        <v>0</v>
      </c>
      <c r="I77" s="32">
        <f t="shared" si="15"/>
        <v>0</v>
      </c>
      <c r="J77" s="32">
        <f t="shared" si="15"/>
        <v>0</v>
      </c>
      <c r="K77" s="32">
        <f t="shared" si="15"/>
        <v>0</v>
      </c>
      <c r="L77" s="32">
        <f t="shared" si="15"/>
        <v>0</v>
      </c>
      <c r="M77" s="32">
        <f t="shared" si="15"/>
        <v>0</v>
      </c>
      <c r="N77" s="32">
        <f>SUM(D77:M77)</f>
        <v>3694779</v>
      </c>
      <c r="O77" s="45">
        <f t="shared" si="14"/>
        <v>175.4072825674136</v>
      </c>
      <c r="P77" s="9"/>
    </row>
    <row r="78" spans="1:119">
      <c r="A78" s="12"/>
      <c r="B78" s="25">
        <v>381</v>
      </c>
      <c r="C78" s="20" t="s">
        <v>80</v>
      </c>
      <c r="D78" s="46">
        <v>1747686</v>
      </c>
      <c r="E78" s="46">
        <v>28676</v>
      </c>
      <c r="F78" s="46">
        <v>1844282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3620644</v>
      </c>
      <c r="O78" s="47">
        <f t="shared" si="14"/>
        <v>171.88777060387392</v>
      </c>
      <c r="P78" s="9"/>
    </row>
    <row r="79" spans="1:119" ht="15.75" thickBot="1">
      <c r="A79" s="12"/>
      <c r="B79" s="25">
        <v>383</v>
      </c>
      <c r="C79" s="20" t="s">
        <v>147</v>
      </c>
      <c r="D79" s="46">
        <v>74135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74135</v>
      </c>
      <c r="O79" s="47">
        <f t="shared" si="14"/>
        <v>3.5195119635396885</v>
      </c>
      <c r="P79" s="9"/>
    </row>
    <row r="80" spans="1:119" ht="16.5" thickBot="1">
      <c r="A80" s="14" t="s">
        <v>65</v>
      </c>
      <c r="B80" s="23"/>
      <c r="C80" s="22"/>
      <c r="D80" s="15">
        <f t="shared" ref="D80:M80" si="16">SUM(D5,D18,D28,D42,D59,D66,D77)</f>
        <v>29401441</v>
      </c>
      <c r="E80" s="15">
        <f t="shared" si="16"/>
        <v>3649610</v>
      </c>
      <c r="F80" s="15">
        <f t="shared" si="16"/>
        <v>1844282</v>
      </c>
      <c r="G80" s="15">
        <f t="shared" si="16"/>
        <v>0</v>
      </c>
      <c r="H80" s="15">
        <f t="shared" si="16"/>
        <v>0</v>
      </c>
      <c r="I80" s="15">
        <f t="shared" si="16"/>
        <v>17180598</v>
      </c>
      <c r="J80" s="15">
        <f t="shared" si="16"/>
        <v>0</v>
      </c>
      <c r="K80" s="15">
        <f t="shared" si="16"/>
        <v>13665461</v>
      </c>
      <c r="L80" s="15">
        <f t="shared" si="16"/>
        <v>0</v>
      </c>
      <c r="M80" s="15">
        <f t="shared" si="16"/>
        <v>0</v>
      </c>
      <c r="N80" s="15">
        <f>SUM(D80:M80)</f>
        <v>65741392</v>
      </c>
      <c r="O80" s="38">
        <f t="shared" si="14"/>
        <v>3121.0307633877705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8" t="s">
        <v>174</v>
      </c>
      <c r="M82" s="48"/>
      <c r="N82" s="48"/>
      <c r="O82" s="43">
        <v>21064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customHeight="1" thickBot="1">
      <c r="A84" s="52" t="s">
        <v>107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13247362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441542</v>
      </c>
      <c r="L5" s="27">
        <f t="shared" si="0"/>
        <v>0</v>
      </c>
      <c r="M5" s="27">
        <f t="shared" si="0"/>
        <v>1139801</v>
      </c>
      <c r="N5" s="28">
        <f>SUM(D5:M5)</f>
        <v>14828705</v>
      </c>
      <c r="O5" s="33">
        <f t="shared" ref="O5:O36" si="1">(N5/O$84)</f>
        <v>708.15210124164275</v>
      </c>
      <c r="P5" s="6"/>
    </row>
    <row r="6" spans="1:133">
      <c r="A6" s="12"/>
      <c r="B6" s="25">
        <v>311</v>
      </c>
      <c r="C6" s="20" t="s">
        <v>3</v>
      </c>
      <c r="D6" s="46">
        <v>6416668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1139801</v>
      </c>
      <c r="N6" s="46">
        <f>SUM(D6:M6)</f>
        <v>7556469</v>
      </c>
      <c r="O6" s="47">
        <f t="shared" si="1"/>
        <v>360.86289398280803</v>
      </c>
      <c r="P6" s="9"/>
    </row>
    <row r="7" spans="1:133">
      <c r="A7" s="12"/>
      <c r="B7" s="25">
        <v>312.41000000000003</v>
      </c>
      <c r="C7" s="20" t="s">
        <v>92</v>
      </c>
      <c r="D7" s="46">
        <v>602969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602969</v>
      </c>
      <c r="O7" s="47">
        <f t="shared" si="1"/>
        <v>28.795081184336198</v>
      </c>
      <c r="P7" s="9"/>
    </row>
    <row r="8" spans="1:133">
      <c r="A8" s="12"/>
      <c r="B8" s="25">
        <v>312.42</v>
      </c>
      <c r="C8" s="20" t="s">
        <v>152</v>
      </c>
      <c r="D8" s="46">
        <v>272119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272119</v>
      </c>
      <c r="O8" s="47">
        <f t="shared" si="1"/>
        <v>12.995176695319962</v>
      </c>
      <c r="P8" s="9"/>
    </row>
    <row r="9" spans="1:133">
      <c r="A9" s="12"/>
      <c r="B9" s="25">
        <v>312.51</v>
      </c>
      <c r="C9" s="20" t="s">
        <v>130</v>
      </c>
      <c r="D9" s="46">
        <v>219901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219901</v>
      </c>
      <c r="L9" s="46">
        <v>0</v>
      </c>
      <c r="M9" s="46">
        <v>0</v>
      </c>
      <c r="N9" s="46">
        <f>SUM(D9:M9)</f>
        <v>439802</v>
      </c>
      <c r="O9" s="47">
        <f t="shared" si="1"/>
        <v>21.002960840496659</v>
      </c>
      <c r="P9" s="9"/>
    </row>
    <row r="10" spans="1:133">
      <c r="A10" s="12"/>
      <c r="B10" s="25">
        <v>312.52</v>
      </c>
      <c r="C10" s="20" t="s">
        <v>131</v>
      </c>
      <c r="D10" s="46">
        <v>221641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221641</v>
      </c>
      <c r="L10" s="46">
        <v>0</v>
      </c>
      <c r="M10" s="46">
        <v>0</v>
      </c>
      <c r="N10" s="46">
        <f>SUM(D10:M10)</f>
        <v>443282</v>
      </c>
      <c r="O10" s="47">
        <f t="shared" si="1"/>
        <v>21.169149952244506</v>
      </c>
      <c r="P10" s="9"/>
    </row>
    <row r="11" spans="1:133">
      <c r="A11" s="12"/>
      <c r="B11" s="25">
        <v>312.60000000000002</v>
      </c>
      <c r="C11" s="20" t="s">
        <v>169</v>
      </c>
      <c r="D11" s="46">
        <v>1285793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1285793</v>
      </c>
      <c r="O11" s="47">
        <f t="shared" si="1"/>
        <v>61.403677172874879</v>
      </c>
      <c r="P11" s="9"/>
    </row>
    <row r="12" spans="1:133">
      <c r="A12" s="12"/>
      <c r="B12" s="25">
        <v>314.10000000000002</v>
      </c>
      <c r="C12" s="20" t="s">
        <v>12</v>
      </c>
      <c r="D12" s="46">
        <v>2302895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2302895</v>
      </c>
      <c r="O12" s="47">
        <f t="shared" si="1"/>
        <v>109.9758834765998</v>
      </c>
      <c r="P12" s="9"/>
    </row>
    <row r="13" spans="1:133">
      <c r="A13" s="12"/>
      <c r="B13" s="25">
        <v>314.3</v>
      </c>
      <c r="C13" s="20" t="s">
        <v>13</v>
      </c>
      <c r="D13" s="46">
        <v>324634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324634</v>
      </c>
      <c r="O13" s="47">
        <f t="shared" si="1"/>
        <v>15.503056351480421</v>
      </c>
      <c r="P13" s="9"/>
    </row>
    <row r="14" spans="1:133">
      <c r="A14" s="12"/>
      <c r="B14" s="25">
        <v>314.39999999999998</v>
      </c>
      <c r="C14" s="20" t="s">
        <v>14</v>
      </c>
      <c r="D14" s="46">
        <v>286738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286738</v>
      </c>
      <c r="O14" s="47">
        <f t="shared" si="1"/>
        <v>13.693314231136581</v>
      </c>
      <c r="P14" s="9"/>
    </row>
    <row r="15" spans="1:133">
      <c r="A15" s="12"/>
      <c r="B15" s="25">
        <v>314.8</v>
      </c>
      <c r="C15" s="20" t="s">
        <v>109</v>
      </c>
      <c r="D15" s="46">
        <v>9566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9566</v>
      </c>
      <c r="O15" s="47">
        <f t="shared" si="1"/>
        <v>0.45682903533906399</v>
      </c>
      <c r="P15" s="9"/>
    </row>
    <row r="16" spans="1:133">
      <c r="A16" s="12"/>
      <c r="B16" s="25">
        <v>315</v>
      </c>
      <c r="C16" s="20" t="s">
        <v>132</v>
      </c>
      <c r="D16" s="46">
        <v>1121252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1121252</v>
      </c>
      <c r="O16" s="47">
        <f t="shared" si="1"/>
        <v>53.545940783190069</v>
      </c>
      <c r="P16" s="9"/>
    </row>
    <row r="17" spans="1:16">
      <c r="A17" s="12"/>
      <c r="B17" s="25">
        <v>316</v>
      </c>
      <c r="C17" s="20" t="s">
        <v>133</v>
      </c>
      <c r="D17" s="46">
        <v>183186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183186</v>
      </c>
      <c r="O17" s="47">
        <f t="shared" si="1"/>
        <v>8.7481375358166193</v>
      </c>
      <c r="P17" s="9"/>
    </row>
    <row r="18" spans="1:16" ht="15.75">
      <c r="A18" s="29" t="s">
        <v>17</v>
      </c>
      <c r="B18" s="30"/>
      <c r="C18" s="31"/>
      <c r="D18" s="32">
        <f t="shared" ref="D18:M18" si="3">SUM(D19:D26)</f>
        <v>2114019</v>
      </c>
      <c r="E18" s="32">
        <f t="shared" si="3"/>
        <v>521317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77632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23864</v>
      </c>
      <c r="N18" s="44">
        <f>SUM(D18:M18)</f>
        <v>2736832</v>
      </c>
      <c r="O18" s="45">
        <f t="shared" si="1"/>
        <v>130.69875835721109</v>
      </c>
      <c r="P18" s="10"/>
    </row>
    <row r="19" spans="1:16">
      <c r="A19" s="12"/>
      <c r="B19" s="25">
        <v>322</v>
      </c>
      <c r="C19" s="20" t="s">
        <v>0</v>
      </c>
      <c r="D19" s="46">
        <v>0</v>
      </c>
      <c r="E19" s="46">
        <v>493368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493368</v>
      </c>
      <c r="O19" s="47">
        <f t="shared" si="1"/>
        <v>23.561031518624642</v>
      </c>
      <c r="P19" s="9"/>
    </row>
    <row r="20" spans="1:16">
      <c r="A20" s="12"/>
      <c r="B20" s="25">
        <v>323.10000000000002</v>
      </c>
      <c r="C20" s="20" t="s">
        <v>18</v>
      </c>
      <c r="D20" s="46">
        <v>1818104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4">SUM(D20:M20)</f>
        <v>1818104</v>
      </c>
      <c r="O20" s="47">
        <f t="shared" si="1"/>
        <v>86.824450811843363</v>
      </c>
      <c r="P20" s="9"/>
    </row>
    <row r="21" spans="1:16">
      <c r="A21" s="12"/>
      <c r="B21" s="25">
        <v>323.39999999999998</v>
      </c>
      <c r="C21" s="20" t="s">
        <v>19</v>
      </c>
      <c r="D21" s="46">
        <v>243043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243043</v>
      </c>
      <c r="O21" s="47">
        <f t="shared" si="1"/>
        <v>11.606638013371537</v>
      </c>
      <c r="P21" s="9"/>
    </row>
    <row r="22" spans="1:16">
      <c r="A22" s="12"/>
      <c r="B22" s="25">
        <v>323.7</v>
      </c>
      <c r="C22" s="20" t="s">
        <v>20</v>
      </c>
      <c r="D22" s="46">
        <v>23570</v>
      </c>
      <c r="E22" s="46">
        <v>0</v>
      </c>
      <c r="F22" s="46">
        <v>0</v>
      </c>
      <c r="G22" s="46">
        <v>0</v>
      </c>
      <c r="H22" s="46">
        <v>0</v>
      </c>
      <c r="I22" s="46">
        <v>25624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49194</v>
      </c>
      <c r="O22" s="47">
        <f t="shared" si="1"/>
        <v>2.3492836676217763</v>
      </c>
      <c r="P22" s="9"/>
    </row>
    <row r="23" spans="1:16">
      <c r="A23" s="12"/>
      <c r="B23" s="25">
        <v>324.20999999999998</v>
      </c>
      <c r="C23" s="20" t="s">
        <v>95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3692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3692</v>
      </c>
      <c r="O23" s="47">
        <f t="shared" si="1"/>
        <v>0.17631327602674307</v>
      </c>
      <c r="P23" s="9"/>
    </row>
    <row r="24" spans="1:16">
      <c r="A24" s="12"/>
      <c r="B24" s="25">
        <v>324.22000000000003</v>
      </c>
      <c r="C24" s="20" t="s">
        <v>96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48316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48316</v>
      </c>
      <c r="O24" s="47">
        <f t="shared" si="1"/>
        <v>2.3073543457497614</v>
      </c>
      <c r="P24" s="9"/>
    </row>
    <row r="25" spans="1:16">
      <c r="A25" s="12"/>
      <c r="B25" s="25">
        <v>325.10000000000002</v>
      </c>
      <c r="C25" s="20" t="s">
        <v>21</v>
      </c>
      <c r="D25" s="46">
        <v>8048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23864</v>
      </c>
      <c r="N25" s="46">
        <f t="shared" si="4"/>
        <v>31912</v>
      </c>
      <c r="O25" s="47">
        <f t="shared" si="1"/>
        <v>1.5239732569245463</v>
      </c>
      <c r="P25" s="9"/>
    </row>
    <row r="26" spans="1:16">
      <c r="A26" s="12"/>
      <c r="B26" s="25">
        <v>329</v>
      </c>
      <c r="C26" s="20" t="s">
        <v>22</v>
      </c>
      <c r="D26" s="46">
        <v>21254</v>
      </c>
      <c r="E26" s="46">
        <v>27949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5">SUM(D26:M26)</f>
        <v>49203</v>
      </c>
      <c r="O26" s="47">
        <f t="shared" si="1"/>
        <v>2.3497134670487108</v>
      </c>
      <c r="P26" s="9"/>
    </row>
    <row r="27" spans="1:16" ht="15.75">
      <c r="A27" s="29" t="s">
        <v>24</v>
      </c>
      <c r="B27" s="30"/>
      <c r="C27" s="31"/>
      <c r="D27" s="32">
        <f t="shared" ref="D27:M27" si="6">SUM(D28:D40)</f>
        <v>3301167</v>
      </c>
      <c r="E27" s="32">
        <f t="shared" si="6"/>
        <v>141633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4480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787631</v>
      </c>
      <c r="N27" s="44">
        <f t="shared" si="5"/>
        <v>4234911</v>
      </c>
      <c r="O27" s="45">
        <f t="shared" si="1"/>
        <v>202.24025787965616</v>
      </c>
      <c r="P27" s="10"/>
    </row>
    <row r="28" spans="1:16">
      <c r="A28" s="12"/>
      <c r="B28" s="25">
        <v>331.2</v>
      </c>
      <c r="C28" s="20" t="s">
        <v>23</v>
      </c>
      <c r="D28" s="46">
        <v>0</v>
      </c>
      <c r="E28" s="46">
        <v>6320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6320</v>
      </c>
      <c r="O28" s="47">
        <f t="shared" si="1"/>
        <v>0.30181470869149951</v>
      </c>
      <c r="P28" s="9"/>
    </row>
    <row r="29" spans="1:16">
      <c r="A29" s="12"/>
      <c r="B29" s="25">
        <v>331.5</v>
      </c>
      <c r="C29" s="20" t="s">
        <v>25</v>
      </c>
      <c r="D29" s="46">
        <v>0</v>
      </c>
      <c r="E29" s="46">
        <v>135313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135313</v>
      </c>
      <c r="O29" s="47">
        <f t="shared" si="1"/>
        <v>6.4619388729703919</v>
      </c>
      <c r="P29" s="9"/>
    </row>
    <row r="30" spans="1:16">
      <c r="A30" s="12"/>
      <c r="B30" s="25">
        <v>331.7</v>
      </c>
      <c r="C30" s="20" t="s">
        <v>166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33629</v>
      </c>
      <c r="N30" s="46">
        <f t="shared" si="5"/>
        <v>33629</v>
      </c>
      <c r="O30" s="47">
        <f t="shared" si="1"/>
        <v>1.6059694364851957</v>
      </c>
      <c r="P30" s="9"/>
    </row>
    <row r="31" spans="1:16">
      <c r="A31" s="12"/>
      <c r="B31" s="25">
        <v>333</v>
      </c>
      <c r="C31" s="20" t="s">
        <v>110</v>
      </c>
      <c r="D31" s="46">
        <v>28830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28830</v>
      </c>
      <c r="O31" s="47">
        <f t="shared" si="1"/>
        <v>1.3767908309455588</v>
      </c>
      <c r="P31" s="9"/>
    </row>
    <row r="32" spans="1:16">
      <c r="A32" s="12"/>
      <c r="B32" s="25">
        <v>334.2</v>
      </c>
      <c r="C32" s="20" t="s">
        <v>27</v>
      </c>
      <c r="D32" s="46">
        <v>78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78</v>
      </c>
      <c r="O32" s="47">
        <f t="shared" si="1"/>
        <v>3.7249283667621777E-3</v>
      </c>
      <c r="P32" s="9"/>
    </row>
    <row r="33" spans="1:16">
      <c r="A33" s="12"/>
      <c r="B33" s="25">
        <v>334.36</v>
      </c>
      <c r="C33" s="20" t="s">
        <v>29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4480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7">SUM(D33:M33)</f>
        <v>4480</v>
      </c>
      <c r="O33" s="47">
        <f t="shared" si="1"/>
        <v>0.21394460362941739</v>
      </c>
      <c r="P33" s="9"/>
    </row>
    <row r="34" spans="1:16">
      <c r="A34" s="12"/>
      <c r="B34" s="25">
        <v>335.12</v>
      </c>
      <c r="C34" s="20" t="s">
        <v>135</v>
      </c>
      <c r="D34" s="46">
        <v>930735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930735</v>
      </c>
      <c r="O34" s="47">
        <f t="shared" si="1"/>
        <v>44.447707736389688</v>
      </c>
      <c r="P34" s="9"/>
    </row>
    <row r="35" spans="1:16">
      <c r="A35" s="12"/>
      <c r="B35" s="25">
        <v>335.14</v>
      </c>
      <c r="C35" s="20" t="s">
        <v>136</v>
      </c>
      <c r="D35" s="46">
        <v>9132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9132</v>
      </c>
      <c r="O35" s="47">
        <f t="shared" si="1"/>
        <v>0.43610315186246418</v>
      </c>
      <c r="P35" s="9"/>
    </row>
    <row r="36" spans="1:16">
      <c r="A36" s="12"/>
      <c r="B36" s="25">
        <v>335.15</v>
      </c>
      <c r="C36" s="20" t="s">
        <v>137</v>
      </c>
      <c r="D36" s="46">
        <v>42726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42726</v>
      </c>
      <c r="O36" s="47">
        <f t="shared" si="1"/>
        <v>2.040401146131805</v>
      </c>
      <c r="P36" s="9"/>
    </row>
    <row r="37" spans="1:16">
      <c r="A37" s="12"/>
      <c r="B37" s="25">
        <v>335.18</v>
      </c>
      <c r="C37" s="20" t="s">
        <v>138</v>
      </c>
      <c r="D37" s="46">
        <v>2174233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2174233</v>
      </c>
      <c r="O37" s="47">
        <f t="shared" ref="O37:O68" si="8">(N37/O$84)</f>
        <v>103.83156638013372</v>
      </c>
      <c r="P37" s="9"/>
    </row>
    <row r="38" spans="1:16">
      <c r="A38" s="12"/>
      <c r="B38" s="25">
        <v>335.21</v>
      </c>
      <c r="C38" s="20" t="s">
        <v>37</v>
      </c>
      <c r="D38" s="46">
        <v>10596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10596</v>
      </c>
      <c r="O38" s="47">
        <f t="shared" si="8"/>
        <v>0.5060171919770774</v>
      </c>
      <c r="P38" s="9"/>
    </row>
    <row r="39" spans="1:16">
      <c r="A39" s="12"/>
      <c r="B39" s="25">
        <v>337.7</v>
      </c>
      <c r="C39" s="20" t="s">
        <v>39</v>
      </c>
      <c r="D39" s="46">
        <v>81376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81376</v>
      </c>
      <c r="O39" s="47">
        <f t="shared" si="8"/>
        <v>3.8861509073543457</v>
      </c>
      <c r="P39" s="9"/>
    </row>
    <row r="40" spans="1:16">
      <c r="A40" s="12"/>
      <c r="B40" s="25">
        <v>338</v>
      </c>
      <c r="C40" s="20" t="s">
        <v>40</v>
      </c>
      <c r="D40" s="46">
        <v>23461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754002</v>
      </c>
      <c r="N40" s="46">
        <f>SUM(D40:M40)</f>
        <v>777463</v>
      </c>
      <c r="O40" s="47">
        <f t="shared" si="8"/>
        <v>37.12812798471824</v>
      </c>
      <c r="P40" s="9"/>
    </row>
    <row r="41" spans="1:16" ht="15.75">
      <c r="A41" s="29" t="s">
        <v>45</v>
      </c>
      <c r="B41" s="30"/>
      <c r="C41" s="31"/>
      <c r="D41" s="32">
        <f t="shared" ref="D41:M41" si="9">SUM(D42:D57)</f>
        <v>2869012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16243608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19112620</v>
      </c>
      <c r="O41" s="45">
        <f t="shared" si="8"/>
        <v>912.7325692454632</v>
      </c>
      <c r="P41" s="10"/>
    </row>
    <row r="42" spans="1:16">
      <c r="A42" s="12"/>
      <c r="B42" s="25">
        <v>341.3</v>
      </c>
      <c r="C42" s="20" t="s">
        <v>139</v>
      </c>
      <c r="D42" s="46">
        <v>27062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7" si="10">SUM(D42:M42)</f>
        <v>27062</v>
      </c>
      <c r="O42" s="47">
        <f t="shared" si="8"/>
        <v>1.2923591212989494</v>
      </c>
      <c r="P42" s="9"/>
    </row>
    <row r="43" spans="1:16">
      <c r="A43" s="12"/>
      <c r="B43" s="25">
        <v>341.9</v>
      </c>
      <c r="C43" s="20" t="s">
        <v>140</v>
      </c>
      <c r="D43" s="46">
        <v>8557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8557</v>
      </c>
      <c r="O43" s="47">
        <f t="shared" si="8"/>
        <v>0.40864374403056353</v>
      </c>
      <c r="P43" s="9"/>
    </row>
    <row r="44" spans="1:16">
      <c r="A44" s="12"/>
      <c r="B44" s="25">
        <v>342.1</v>
      </c>
      <c r="C44" s="20" t="s">
        <v>51</v>
      </c>
      <c r="D44" s="46">
        <v>7900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7900</v>
      </c>
      <c r="O44" s="47">
        <f t="shared" si="8"/>
        <v>0.37726838586437439</v>
      </c>
      <c r="P44" s="9"/>
    </row>
    <row r="45" spans="1:16">
      <c r="A45" s="12"/>
      <c r="B45" s="25">
        <v>342.2</v>
      </c>
      <c r="C45" s="20" t="s">
        <v>52</v>
      </c>
      <c r="D45" s="46">
        <v>25075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25075</v>
      </c>
      <c r="O45" s="47">
        <f t="shared" si="8"/>
        <v>1.1974689589302769</v>
      </c>
      <c r="P45" s="9"/>
    </row>
    <row r="46" spans="1:16">
      <c r="A46" s="12"/>
      <c r="B46" s="25">
        <v>343.3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4154863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4154863</v>
      </c>
      <c r="O46" s="47">
        <f t="shared" si="8"/>
        <v>198.41752626552054</v>
      </c>
      <c r="P46" s="9"/>
    </row>
    <row r="47" spans="1:16">
      <c r="A47" s="12"/>
      <c r="B47" s="25">
        <v>343.4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3845580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3845580</v>
      </c>
      <c r="O47" s="47">
        <f t="shared" si="8"/>
        <v>183.64756446991404</v>
      </c>
      <c r="P47" s="9"/>
    </row>
    <row r="48" spans="1:16">
      <c r="A48" s="12"/>
      <c r="B48" s="25">
        <v>343.5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7215855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7215855</v>
      </c>
      <c r="O48" s="47">
        <f t="shared" si="8"/>
        <v>344.59670487106018</v>
      </c>
      <c r="P48" s="9"/>
    </row>
    <row r="49" spans="1:16">
      <c r="A49" s="12"/>
      <c r="B49" s="25">
        <v>343.7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1027310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1027310</v>
      </c>
      <c r="O49" s="47">
        <f t="shared" si="8"/>
        <v>49.059694364851957</v>
      </c>
      <c r="P49" s="9"/>
    </row>
    <row r="50" spans="1:16">
      <c r="A50" s="12"/>
      <c r="B50" s="25">
        <v>343.8</v>
      </c>
      <c r="C50" s="20" t="s">
        <v>58</v>
      </c>
      <c r="D50" s="46">
        <v>377976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377976</v>
      </c>
      <c r="O50" s="47">
        <f t="shared" si="8"/>
        <v>18.050429799426933</v>
      </c>
      <c r="P50" s="9"/>
    </row>
    <row r="51" spans="1:16">
      <c r="A51" s="12"/>
      <c r="B51" s="25">
        <v>343.9</v>
      </c>
      <c r="C51" s="20" t="s">
        <v>112</v>
      </c>
      <c r="D51" s="46">
        <v>12050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12050</v>
      </c>
      <c r="O51" s="47">
        <f t="shared" si="8"/>
        <v>0.57545367717287488</v>
      </c>
      <c r="P51" s="9"/>
    </row>
    <row r="52" spans="1:16">
      <c r="A52" s="12"/>
      <c r="B52" s="25">
        <v>344.9</v>
      </c>
      <c r="C52" s="20" t="s">
        <v>141</v>
      </c>
      <c r="D52" s="46">
        <v>251494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251494</v>
      </c>
      <c r="O52" s="47">
        <f t="shared" si="8"/>
        <v>12.010219675262656</v>
      </c>
      <c r="P52" s="9"/>
    </row>
    <row r="53" spans="1:16">
      <c r="A53" s="12"/>
      <c r="B53" s="25">
        <v>347.1</v>
      </c>
      <c r="C53" s="20" t="s">
        <v>60</v>
      </c>
      <c r="D53" s="46">
        <v>8295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8295</v>
      </c>
      <c r="O53" s="47">
        <f t="shared" si="8"/>
        <v>0.39613180515759311</v>
      </c>
      <c r="P53" s="9"/>
    </row>
    <row r="54" spans="1:16">
      <c r="A54" s="12"/>
      <c r="B54" s="25">
        <v>347.2</v>
      </c>
      <c r="C54" s="20" t="s">
        <v>61</v>
      </c>
      <c r="D54" s="46">
        <v>287648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287648</v>
      </c>
      <c r="O54" s="47">
        <f t="shared" si="8"/>
        <v>13.736771728748806</v>
      </c>
      <c r="P54" s="9"/>
    </row>
    <row r="55" spans="1:16">
      <c r="A55" s="12"/>
      <c r="B55" s="25">
        <v>347.3</v>
      </c>
      <c r="C55" s="20" t="s">
        <v>62</v>
      </c>
      <c r="D55" s="46">
        <v>108715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108715</v>
      </c>
      <c r="O55" s="47">
        <f t="shared" si="8"/>
        <v>5.1917382999044888</v>
      </c>
      <c r="P55" s="9"/>
    </row>
    <row r="56" spans="1:16">
      <c r="A56" s="12"/>
      <c r="B56" s="25">
        <v>347.4</v>
      </c>
      <c r="C56" s="20" t="s">
        <v>63</v>
      </c>
      <c r="D56" s="46">
        <v>12610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12610</v>
      </c>
      <c r="O56" s="47">
        <f t="shared" si="8"/>
        <v>0.60219675262655203</v>
      </c>
      <c r="P56" s="9"/>
    </row>
    <row r="57" spans="1:16">
      <c r="A57" s="12"/>
      <c r="B57" s="25">
        <v>347.5</v>
      </c>
      <c r="C57" s="20" t="s">
        <v>64</v>
      </c>
      <c r="D57" s="46">
        <v>1741630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1741630</v>
      </c>
      <c r="O57" s="47">
        <f t="shared" si="8"/>
        <v>83.172397325692458</v>
      </c>
      <c r="P57" s="9"/>
    </row>
    <row r="58" spans="1:16" ht="15.75">
      <c r="A58" s="29" t="s">
        <v>46</v>
      </c>
      <c r="B58" s="30"/>
      <c r="C58" s="31"/>
      <c r="D58" s="32">
        <f t="shared" ref="D58:M58" si="11">SUM(D59:D64)</f>
        <v>84181</v>
      </c>
      <c r="E58" s="32">
        <f t="shared" si="11"/>
        <v>10397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>SUM(D58:M58)</f>
        <v>94578</v>
      </c>
      <c r="O58" s="45">
        <f t="shared" si="8"/>
        <v>4.5166189111747848</v>
      </c>
      <c r="P58" s="10"/>
    </row>
    <row r="59" spans="1:16">
      <c r="A59" s="13"/>
      <c r="B59" s="39">
        <v>351.5</v>
      </c>
      <c r="C59" s="21" t="s">
        <v>99</v>
      </c>
      <c r="D59" s="46">
        <v>59189</v>
      </c>
      <c r="E59" s="46">
        <v>4928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4" si="12">SUM(D59:M59)</f>
        <v>64117</v>
      </c>
      <c r="O59" s="47">
        <f t="shared" si="8"/>
        <v>3.0619388729703916</v>
      </c>
      <c r="P59" s="9"/>
    </row>
    <row r="60" spans="1:16">
      <c r="A60" s="13"/>
      <c r="B60" s="39">
        <v>352</v>
      </c>
      <c r="C60" s="21" t="s">
        <v>68</v>
      </c>
      <c r="D60" s="46">
        <v>5061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5061</v>
      </c>
      <c r="O60" s="47">
        <f t="shared" si="8"/>
        <v>0.24169054441260746</v>
      </c>
      <c r="P60" s="9"/>
    </row>
    <row r="61" spans="1:16">
      <c r="A61" s="13"/>
      <c r="B61" s="39">
        <v>354</v>
      </c>
      <c r="C61" s="21" t="s">
        <v>69</v>
      </c>
      <c r="D61" s="46">
        <v>19931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19931</v>
      </c>
      <c r="O61" s="47">
        <f t="shared" si="8"/>
        <v>0.95181470869149953</v>
      </c>
      <c r="P61" s="9"/>
    </row>
    <row r="62" spans="1:16">
      <c r="A62" s="13"/>
      <c r="B62" s="39">
        <v>356</v>
      </c>
      <c r="C62" s="21" t="s">
        <v>100</v>
      </c>
      <c r="D62" s="46">
        <v>0</v>
      </c>
      <c r="E62" s="46">
        <v>388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388</v>
      </c>
      <c r="O62" s="47">
        <f t="shared" si="8"/>
        <v>1.8529130850047756E-2</v>
      </c>
      <c r="P62" s="9"/>
    </row>
    <row r="63" spans="1:16">
      <c r="A63" s="13"/>
      <c r="B63" s="39">
        <v>358.2</v>
      </c>
      <c r="C63" s="21" t="s">
        <v>143</v>
      </c>
      <c r="D63" s="46">
        <v>0</v>
      </c>
      <c r="E63" s="46">
        <v>10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10</v>
      </c>
      <c r="O63" s="47">
        <f t="shared" si="8"/>
        <v>4.7755491881566379E-4</v>
      </c>
      <c r="P63" s="9"/>
    </row>
    <row r="64" spans="1:16">
      <c r="A64" s="13"/>
      <c r="B64" s="39">
        <v>359</v>
      </c>
      <c r="C64" s="21" t="s">
        <v>70</v>
      </c>
      <c r="D64" s="46">
        <v>0</v>
      </c>
      <c r="E64" s="46">
        <v>5071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5071</v>
      </c>
      <c r="O64" s="47">
        <f t="shared" si="8"/>
        <v>0.24216809933142311</v>
      </c>
      <c r="P64" s="9"/>
    </row>
    <row r="65" spans="1:16" ht="15.75">
      <c r="A65" s="29" t="s">
        <v>4</v>
      </c>
      <c r="B65" s="30"/>
      <c r="C65" s="31"/>
      <c r="D65" s="32">
        <f t="shared" ref="D65:M65" si="13">SUM(D66:D75)</f>
        <v>1470626</v>
      </c>
      <c r="E65" s="32">
        <f t="shared" si="13"/>
        <v>178333</v>
      </c>
      <c r="F65" s="32">
        <f t="shared" si="13"/>
        <v>0</v>
      </c>
      <c r="G65" s="32">
        <f t="shared" si="13"/>
        <v>0</v>
      </c>
      <c r="H65" s="32">
        <f t="shared" si="13"/>
        <v>0</v>
      </c>
      <c r="I65" s="32">
        <f t="shared" si="13"/>
        <v>795665</v>
      </c>
      <c r="J65" s="32">
        <f t="shared" si="13"/>
        <v>0</v>
      </c>
      <c r="K65" s="32">
        <f t="shared" si="13"/>
        <v>7763252</v>
      </c>
      <c r="L65" s="32">
        <f t="shared" si="13"/>
        <v>0</v>
      </c>
      <c r="M65" s="32">
        <f t="shared" si="13"/>
        <v>121241</v>
      </c>
      <c r="N65" s="32">
        <f>SUM(D65:M65)</f>
        <v>10329117</v>
      </c>
      <c r="O65" s="45">
        <f t="shared" si="8"/>
        <v>493.27206303724927</v>
      </c>
      <c r="P65" s="10"/>
    </row>
    <row r="66" spans="1:16">
      <c r="A66" s="12"/>
      <c r="B66" s="25">
        <v>361.1</v>
      </c>
      <c r="C66" s="20" t="s">
        <v>71</v>
      </c>
      <c r="D66" s="46">
        <v>547220</v>
      </c>
      <c r="E66" s="46">
        <v>12664</v>
      </c>
      <c r="F66" s="46">
        <v>0</v>
      </c>
      <c r="G66" s="46">
        <v>0</v>
      </c>
      <c r="H66" s="46">
        <v>0</v>
      </c>
      <c r="I66" s="46">
        <v>341342</v>
      </c>
      <c r="J66" s="46">
        <v>0</v>
      </c>
      <c r="K66" s="46">
        <v>565038</v>
      </c>
      <c r="L66" s="46">
        <v>0</v>
      </c>
      <c r="M66" s="46">
        <v>51004</v>
      </c>
      <c r="N66" s="46">
        <f>SUM(D66:M66)</f>
        <v>1517268</v>
      </c>
      <c r="O66" s="47">
        <f t="shared" si="8"/>
        <v>72.457879656160458</v>
      </c>
      <c r="P66" s="9"/>
    </row>
    <row r="67" spans="1:16">
      <c r="A67" s="12"/>
      <c r="B67" s="25">
        <v>361.2</v>
      </c>
      <c r="C67" s="20" t="s">
        <v>72</v>
      </c>
      <c r="D67" s="46">
        <v>67628</v>
      </c>
      <c r="E67" s="46">
        <v>70576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2432377</v>
      </c>
      <c r="L67" s="46">
        <v>0</v>
      </c>
      <c r="M67" s="46">
        <v>0</v>
      </c>
      <c r="N67" s="46">
        <f t="shared" ref="N67:N75" si="14">SUM(D67:M67)</f>
        <v>2570581</v>
      </c>
      <c r="O67" s="47">
        <f t="shared" si="8"/>
        <v>122.75936007640878</v>
      </c>
      <c r="P67" s="9"/>
    </row>
    <row r="68" spans="1:16">
      <c r="A68" s="12"/>
      <c r="B68" s="25">
        <v>361.3</v>
      </c>
      <c r="C68" s="20" t="s">
        <v>102</v>
      </c>
      <c r="D68" s="46">
        <v>373340</v>
      </c>
      <c r="E68" s="46">
        <v>-337562</v>
      </c>
      <c r="F68" s="46">
        <v>0</v>
      </c>
      <c r="G68" s="46">
        <v>0</v>
      </c>
      <c r="H68" s="46">
        <v>0</v>
      </c>
      <c r="I68" s="46">
        <v>375409</v>
      </c>
      <c r="J68" s="46">
        <v>0</v>
      </c>
      <c r="K68" s="46">
        <v>1307648</v>
      </c>
      <c r="L68" s="46">
        <v>0</v>
      </c>
      <c r="M68" s="46">
        <v>47792</v>
      </c>
      <c r="N68" s="46">
        <f t="shared" si="14"/>
        <v>1766627</v>
      </c>
      <c r="O68" s="47">
        <f t="shared" si="8"/>
        <v>84.366141356255966</v>
      </c>
      <c r="P68" s="9"/>
    </row>
    <row r="69" spans="1:16">
      <c r="A69" s="12"/>
      <c r="B69" s="25">
        <v>361.4</v>
      </c>
      <c r="C69" s="20" t="s">
        <v>144</v>
      </c>
      <c r="D69" s="46">
        <v>-3382</v>
      </c>
      <c r="E69" s="46">
        <v>396378</v>
      </c>
      <c r="F69" s="46">
        <v>0</v>
      </c>
      <c r="G69" s="46">
        <v>0</v>
      </c>
      <c r="H69" s="46">
        <v>0</v>
      </c>
      <c r="I69" s="46">
        <v>-3242</v>
      </c>
      <c r="J69" s="46">
        <v>0</v>
      </c>
      <c r="K69" s="46">
        <v>-512050</v>
      </c>
      <c r="L69" s="46">
        <v>0</v>
      </c>
      <c r="M69" s="46">
        <v>-423</v>
      </c>
      <c r="N69" s="46">
        <f t="shared" si="14"/>
        <v>-122719</v>
      </c>
      <c r="O69" s="47">
        <f t="shared" ref="O69:O82" si="15">(N69/O$84)</f>
        <v>-5.8605062082139447</v>
      </c>
      <c r="P69" s="9"/>
    </row>
    <row r="70" spans="1:16">
      <c r="A70" s="12"/>
      <c r="B70" s="25">
        <v>362</v>
      </c>
      <c r="C70" s="20" t="s">
        <v>73</v>
      </c>
      <c r="D70" s="46">
        <v>300764</v>
      </c>
      <c r="E70" s="46">
        <v>0</v>
      </c>
      <c r="F70" s="46">
        <v>0</v>
      </c>
      <c r="G70" s="46">
        <v>0</v>
      </c>
      <c r="H70" s="46">
        <v>0</v>
      </c>
      <c r="I70" s="46">
        <v>19571</v>
      </c>
      <c r="J70" s="46">
        <v>0</v>
      </c>
      <c r="K70" s="46">
        <v>0</v>
      </c>
      <c r="L70" s="46">
        <v>0</v>
      </c>
      <c r="M70" s="46">
        <v>21300</v>
      </c>
      <c r="N70" s="46">
        <f t="shared" si="14"/>
        <v>341635</v>
      </c>
      <c r="O70" s="47">
        <f t="shared" si="15"/>
        <v>16.31494746895893</v>
      </c>
      <c r="P70" s="9"/>
    </row>
    <row r="71" spans="1:16">
      <c r="A71" s="12"/>
      <c r="B71" s="25">
        <v>364</v>
      </c>
      <c r="C71" s="20" t="s">
        <v>145</v>
      </c>
      <c r="D71" s="46">
        <v>70749</v>
      </c>
      <c r="E71" s="46">
        <v>0</v>
      </c>
      <c r="F71" s="46">
        <v>0</v>
      </c>
      <c r="G71" s="46">
        <v>0</v>
      </c>
      <c r="H71" s="46">
        <v>0</v>
      </c>
      <c r="I71" s="46">
        <v>44914</v>
      </c>
      <c r="J71" s="46">
        <v>0</v>
      </c>
      <c r="K71" s="46">
        <v>0</v>
      </c>
      <c r="L71" s="46">
        <v>0</v>
      </c>
      <c r="M71" s="46">
        <v>1568</v>
      </c>
      <c r="N71" s="46">
        <f t="shared" si="14"/>
        <v>117231</v>
      </c>
      <c r="O71" s="47">
        <f t="shared" si="15"/>
        <v>5.5984240687679083</v>
      </c>
      <c r="P71" s="9"/>
    </row>
    <row r="72" spans="1:16">
      <c r="A72" s="12"/>
      <c r="B72" s="25">
        <v>365</v>
      </c>
      <c r="C72" s="20" t="s">
        <v>146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777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777</v>
      </c>
      <c r="O72" s="47">
        <f t="shared" si="15"/>
        <v>3.7106017191977078E-2</v>
      </c>
      <c r="P72" s="9"/>
    </row>
    <row r="73" spans="1:16">
      <c r="A73" s="12"/>
      <c r="B73" s="25">
        <v>366</v>
      </c>
      <c r="C73" s="20" t="s">
        <v>76</v>
      </c>
      <c r="D73" s="46">
        <v>50184</v>
      </c>
      <c r="E73" s="46">
        <v>35000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85184</v>
      </c>
      <c r="O73" s="47">
        <f t="shared" si="15"/>
        <v>4.0680038204393503</v>
      </c>
      <c r="P73" s="9"/>
    </row>
    <row r="74" spans="1:16">
      <c r="A74" s="12"/>
      <c r="B74" s="25">
        <v>368</v>
      </c>
      <c r="C74" s="20" t="s">
        <v>77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3970239</v>
      </c>
      <c r="L74" s="46">
        <v>0</v>
      </c>
      <c r="M74" s="46">
        <v>0</v>
      </c>
      <c r="N74" s="46">
        <f t="shared" si="14"/>
        <v>3970239</v>
      </c>
      <c r="O74" s="47">
        <f t="shared" si="15"/>
        <v>189.60071633237823</v>
      </c>
      <c r="P74" s="9"/>
    </row>
    <row r="75" spans="1:16">
      <c r="A75" s="12"/>
      <c r="B75" s="25">
        <v>369.9</v>
      </c>
      <c r="C75" s="20" t="s">
        <v>79</v>
      </c>
      <c r="D75" s="46">
        <v>64123</v>
      </c>
      <c r="E75" s="46">
        <v>1277</v>
      </c>
      <c r="F75" s="46">
        <v>0</v>
      </c>
      <c r="G75" s="46">
        <v>0</v>
      </c>
      <c r="H75" s="46">
        <v>0</v>
      </c>
      <c r="I75" s="46">
        <v>16894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82294</v>
      </c>
      <c r="O75" s="47">
        <f t="shared" si="15"/>
        <v>3.9299904489016235</v>
      </c>
      <c r="P75" s="9"/>
    </row>
    <row r="76" spans="1:16" ht="15.75">
      <c r="A76" s="29" t="s">
        <v>47</v>
      </c>
      <c r="B76" s="30"/>
      <c r="C76" s="31"/>
      <c r="D76" s="32">
        <f t="shared" ref="D76:M76" si="16">SUM(D77:D81)</f>
        <v>13961579</v>
      </c>
      <c r="E76" s="32">
        <f t="shared" si="16"/>
        <v>32070</v>
      </c>
      <c r="F76" s="32">
        <f t="shared" si="16"/>
        <v>1230257</v>
      </c>
      <c r="G76" s="32">
        <f t="shared" si="16"/>
        <v>0</v>
      </c>
      <c r="H76" s="32">
        <f t="shared" si="16"/>
        <v>0</v>
      </c>
      <c r="I76" s="32">
        <f t="shared" si="16"/>
        <v>36794</v>
      </c>
      <c r="J76" s="32">
        <f t="shared" si="16"/>
        <v>0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 t="shared" ref="N76:N82" si="17">SUM(D76:M76)</f>
        <v>15260700</v>
      </c>
      <c r="O76" s="45">
        <f t="shared" si="15"/>
        <v>728.78223495702002</v>
      </c>
      <c r="P76" s="9"/>
    </row>
    <row r="77" spans="1:16">
      <c r="A77" s="12"/>
      <c r="B77" s="25">
        <v>381</v>
      </c>
      <c r="C77" s="20" t="s">
        <v>80</v>
      </c>
      <c r="D77" s="46">
        <v>0</v>
      </c>
      <c r="E77" s="46">
        <v>32070</v>
      </c>
      <c r="F77" s="46">
        <v>1230257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1262327</v>
      </c>
      <c r="O77" s="47">
        <f t="shared" si="15"/>
        <v>60.283046800382046</v>
      </c>
      <c r="P77" s="9"/>
    </row>
    <row r="78" spans="1:16">
      <c r="A78" s="12"/>
      <c r="B78" s="25">
        <v>382</v>
      </c>
      <c r="C78" s="20" t="s">
        <v>113</v>
      </c>
      <c r="D78" s="46">
        <v>1091579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1091579</v>
      </c>
      <c r="O78" s="47">
        <f t="shared" si="15"/>
        <v>52.12889207258835</v>
      </c>
      <c r="P78" s="9"/>
    </row>
    <row r="79" spans="1:16">
      <c r="A79" s="12"/>
      <c r="B79" s="25">
        <v>384</v>
      </c>
      <c r="C79" s="20" t="s">
        <v>114</v>
      </c>
      <c r="D79" s="46">
        <v>12520000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12520000</v>
      </c>
      <c r="O79" s="47">
        <f t="shared" si="15"/>
        <v>597.89875835721102</v>
      </c>
      <c r="P79" s="9"/>
    </row>
    <row r="80" spans="1:16">
      <c r="A80" s="12"/>
      <c r="B80" s="25">
        <v>388.1</v>
      </c>
      <c r="C80" s="20" t="s">
        <v>104</v>
      </c>
      <c r="D80" s="46">
        <v>350000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350000</v>
      </c>
      <c r="O80" s="47">
        <f t="shared" si="15"/>
        <v>16.714422158548231</v>
      </c>
      <c r="P80" s="9"/>
    </row>
    <row r="81" spans="1:119" ht="15.75" thickBot="1">
      <c r="A81" s="12"/>
      <c r="B81" s="25">
        <v>389.7</v>
      </c>
      <c r="C81" s="20" t="s">
        <v>149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36794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36794</v>
      </c>
      <c r="O81" s="47">
        <f t="shared" si="15"/>
        <v>1.7571155682903534</v>
      </c>
      <c r="P81" s="9"/>
    </row>
    <row r="82" spans="1:119" ht="16.5" thickBot="1">
      <c r="A82" s="14" t="s">
        <v>65</v>
      </c>
      <c r="B82" s="23"/>
      <c r="C82" s="22"/>
      <c r="D82" s="15">
        <f t="shared" ref="D82:M82" si="18">SUM(D5,D18,D27,D41,D58,D65,D76)</f>
        <v>37047946</v>
      </c>
      <c r="E82" s="15">
        <f t="shared" si="18"/>
        <v>883750</v>
      </c>
      <c r="F82" s="15">
        <f t="shared" si="18"/>
        <v>1230257</v>
      </c>
      <c r="G82" s="15">
        <f t="shared" si="18"/>
        <v>0</v>
      </c>
      <c r="H82" s="15">
        <f t="shared" si="18"/>
        <v>0</v>
      </c>
      <c r="I82" s="15">
        <f t="shared" si="18"/>
        <v>17158179</v>
      </c>
      <c r="J82" s="15">
        <f t="shared" si="18"/>
        <v>0</v>
      </c>
      <c r="K82" s="15">
        <f t="shared" si="18"/>
        <v>8204794</v>
      </c>
      <c r="L82" s="15">
        <f t="shared" si="18"/>
        <v>0</v>
      </c>
      <c r="M82" s="15">
        <f t="shared" si="18"/>
        <v>2072537</v>
      </c>
      <c r="N82" s="15">
        <f t="shared" si="17"/>
        <v>66597463</v>
      </c>
      <c r="O82" s="38">
        <f t="shared" si="15"/>
        <v>3180.3946036294174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48" t="s">
        <v>170</v>
      </c>
      <c r="M84" s="48"/>
      <c r="N84" s="48"/>
      <c r="O84" s="43">
        <v>20940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107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11651428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397485</v>
      </c>
      <c r="L5" s="27">
        <f t="shared" si="0"/>
        <v>0</v>
      </c>
      <c r="M5" s="27">
        <f t="shared" si="0"/>
        <v>1090214</v>
      </c>
      <c r="N5" s="28">
        <f>SUM(D5:M5)</f>
        <v>13139127</v>
      </c>
      <c r="O5" s="33">
        <f t="shared" ref="O5:O36" si="1">(N5/O$81)</f>
        <v>630.77902064330294</v>
      </c>
      <c r="P5" s="6"/>
    </row>
    <row r="6" spans="1:133">
      <c r="A6" s="12"/>
      <c r="B6" s="25">
        <v>311</v>
      </c>
      <c r="C6" s="20" t="s">
        <v>3</v>
      </c>
      <c r="D6" s="46">
        <v>6041303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1090214</v>
      </c>
      <c r="N6" s="46">
        <f>SUM(D6:M6)</f>
        <v>7131517</v>
      </c>
      <c r="O6" s="47">
        <f t="shared" si="1"/>
        <v>342.36759481517043</v>
      </c>
      <c r="P6" s="9"/>
    </row>
    <row r="7" spans="1:133">
      <c r="A7" s="12"/>
      <c r="B7" s="25">
        <v>312.41000000000003</v>
      </c>
      <c r="C7" s="20" t="s">
        <v>92</v>
      </c>
      <c r="D7" s="46">
        <v>601461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601461</v>
      </c>
      <c r="O7" s="47">
        <f t="shared" si="1"/>
        <v>28.874747959673549</v>
      </c>
      <c r="P7" s="9"/>
    </row>
    <row r="8" spans="1:133">
      <c r="A8" s="12"/>
      <c r="B8" s="25">
        <v>312.42</v>
      </c>
      <c r="C8" s="20" t="s">
        <v>152</v>
      </c>
      <c r="D8" s="46">
        <v>272487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272487</v>
      </c>
      <c r="O8" s="47">
        <f t="shared" si="1"/>
        <v>13.081469035045608</v>
      </c>
      <c r="P8" s="9"/>
    </row>
    <row r="9" spans="1:133">
      <c r="A9" s="12"/>
      <c r="B9" s="25">
        <v>312.51</v>
      </c>
      <c r="C9" s="20" t="s">
        <v>130</v>
      </c>
      <c r="D9" s="46">
        <v>195017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195017</v>
      </c>
      <c r="L9" s="46">
        <v>0</v>
      </c>
      <c r="M9" s="46">
        <v>0</v>
      </c>
      <c r="N9" s="46">
        <f>SUM(D9:M9)</f>
        <v>390034</v>
      </c>
      <c r="O9" s="47">
        <f t="shared" si="1"/>
        <v>18.724627940470477</v>
      </c>
      <c r="P9" s="9"/>
    </row>
    <row r="10" spans="1:133">
      <c r="A10" s="12"/>
      <c r="B10" s="25">
        <v>312.52</v>
      </c>
      <c r="C10" s="20" t="s">
        <v>131</v>
      </c>
      <c r="D10" s="46">
        <v>202468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202468</v>
      </c>
      <c r="L10" s="46">
        <v>0</v>
      </c>
      <c r="M10" s="46">
        <v>0</v>
      </c>
      <c r="N10" s="46">
        <f>SUM(D10:M10)</f>
        <v>404936</v>
      </c>
      <c r="O10" s="47">
        <f t="shared" si="1"/>
        <v>19.440038406144982</v>
      </c>
      <c r="P10" s="9"/>
    </row>
    <row r="11" spans="1:133">
      <c r="A11" s="12"/>
      <c r="B11" s="25">
        <v>314.10000000000002</v>
      </c>
      <c r="C11" s="20" t="s">
        <v>12</v>
      </c>
      <c r="D11" s="46">
        <v>2387745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2387745</v>
      </c>
      <c r="O11" s="47">
        <f t="shared" si="1"/>
        <v>114.63010081613058</v>
      </c>
      <c r="P11" s="9"/>
    </row>
    <row r="12" spans="1:133">
      <c r="A12" s="12"/>
      <c r="B12" s="25">
        <v>314.3</v>
      </c>
      <c r="C12" s="20" t="s">
        <v>13</v>
      </c>
      <c r="D12" s="46">
        <v>308341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308341</v>
      </c>
      <c r="O12" s="47">
        <f t="shared" si="1"/>
        <v>14.802736437830053</v>
      </c>
      <c r="P12" s="9"/>
    </row>
    <row r="13" spans="1:133">
      <c r="A13" s="12"/>
      <c r="B13" s="25">
        <v>314.39999999999998</v>
      </c>
      <c r="C13" s="20" t="s">
        <v>14</v>
      </c>
      <c r="D13" s="46">
        <v>255125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255125</v>
      </c>
      <c r="O13" s="47">
        <f t="shared" si="1"/>
        <v>12.247959673547768</v>
      </c>
      <c r="P13" s="9"/>
    </row>
    <row r="14" spans="1:133">
      <c r="A14" s="12"/>
      <c r="B14" s="25">
        <v>314.8</v>
      </c>
      <c r="C14" s="20" t="s">
        <v>109</v>
      </c>
      <c r="D14" s="46">
        <v>10076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10076</v>
      </c>
      <c r="O14" s="47">
        <f t="shared" si="1"/>
        <v>0.48372539606337012</v>
      </c>
      <c r="P14" s="9"/>
    </row>
    <row r="15" spans="1:133">
      <c r="A15" s="12"/>
      <c r="B15" s="25">
        <v>315</v>
      </c>
      <c r="C15" s="20" t="s">
        <v>132</v>
      </c>
      <c r="D15" s="46">
        <v>1220739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1220739</v>
      </c>
      <c r="O15" s="47">
        <f t="shared" si="1"/>
        <v>58.604848775804129</v>
      </c>
      <c r="P15" s="9"/>
    </row>
    <row r="16" spans="1:133">
      <c r="A16" s="12"/>
      <c r="B16" s="25">
        <v>316</v>
      </c>
      <c r="C16" s="20" t="s">
        <v>133</v>
      </c>
      <c r="D16" s="46">
        <v>156666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156666</v>
      </c>
      <c r="O16" s="47">
        <f t="shared" si="1"/>
        <v>7.5211713874219877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SUM(D18:D25)</f>
        <v>2157111</v>
      </c>
      <c r="E17" s="32">
        <f t="shared" si="3"/>
        <v>405413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29223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23511</v>
      </c>
      <c r="N17" s="44">
        <f>SUM(D17:M17)</f>
        <v>2615258</v>
      </c>
      <c r="O17" s="45">
        <f t="shared" si="1"/>
        <v>125.55247239558329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380102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380102</v>
      </c>
      <c r="O18" s="47">
        <f t="shared" si="1"/>
        <v>18.24781565050408</v>
      </c>
      <c r="P18" s="9"/>
    </row>
    <row r="19" spans="1:16">
      <c r="A19" s="12"/>
      <c r="B19" s="25">
        <v>323.10000000000002</v>
      </c>
      <c r="C19" s="20" t="s">
        <v>18</v>
      </c>
      <c r="D19" s="46">
        <v>1895071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1895071</v>
      </c>
      <c r="O19" s="47">
        <f t="shared" si="1"/>
        <v>90.977964474315897</v>
      </c>
      <c r="P19" s="9"/>
    </row>
    <row r="20" spans="1:16">
      <c r="A20" s="12"/>
      <c r="B20" s="25">
        <v>323.39999999999998</v>
      </c>
      <c r="C20" s="20" t="s">
        <v>19</v>
      </c>
      <c r="D20" s="46">
        <v>213274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213274</v>
      </c>
      <c r="O20" s="47">
        <f t="shared" si="1"/>
        <v>10.238790206433029</v>
      </c>
      <c r="P20" s="9"/>
    </row>
    <row r="21" spans="1:16">
      <c r="A21" s="12"/>
      <c r="B21" s="25">
        <v>323.7</v>
      </c>
      <c r="C21" s="20" t="s">
        <v>20</v>
      </c>
      <c r="D21" s="46">
        <v>22759</v>
      </c>
      <c r="E21" s="46">
        <v>0</v>
      </c>
      <c r="F21" s="46">
        <v>0</v>
      </c>
      <c r="G21" s="46">
        <v>0</v>
      </c>
      <c r="H21" s="46">
        <v>0</v>
      </c>
      <c r="I21" s="46">
        <v>18114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40873</v>
      </c>
      <c r="O21" s="47">
        <f t="shared" si="1"/>
        <v>1.9622179548727796</v>
      </c>
      <c r="P21" s="9"/>
    </row>
    <row r="22" spans="1:16">
      <c r="A22" s="12"/>
      <c r="B22" s="25">
        <v>324.20999999999998</v>
      </c>
      <c r="C22" s="20" t="s">
        <v>95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4057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4057</v>
      </c>
      <c r="O22" s="47">
        <f t="shared" si="1"/>
        <v>0.19476716274603936</v>
      </c>
      <c r="P22" s="9"/>
    </row>
    <row r="23" spans="1:16">
      <c r="A23" s="12"/>
      <c r="B23" s="25">
        <v>324.22000000000003</v>
      </c>
      <c r="C23" s="20" t="s">
        <v>96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7052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7052</v>
      </c>
      <c r="O23" s="47">
        <f t="shared" si="1"/>
        <v>0.33855016802688431</v>
      </c>
      <c r="P23" s="9"/>
    </row>
    <row r="24" spans="1:16">
      <c r="A24" s="12"/>
      <c r="B24" s="25">
        <v>325.10000000000002</v>
      </c>
      <c r="C24" s="20" t="s">
        <v>21</v>
      </c>
      <c r="D24" s="46">
        <v>3669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3669</v>
      </c>
      <c r="O24" s="47">
        <f t="shared" si="1"/>
        <v>0.17614018242918866</v>
      </c>
      <c r="P24" s="9"/>
    </row>
    <row r="25" spans="1:16">
      <c r="A25" s="12"/>
      <c r="B25" s="25">
        <v>329</v>
      </c>
      <c r="C25" s="20" t="s">
        <v>22</v>
      </c>
      <c r="D25" s="46">
        <v>22338</v>
      </c>
      <c r="E25" s="46">
        <v>25311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23511</v>
      </c>
      <c r="N25" s="46">
        <f t="shared" ref="N25:N31" si="5">SUM(D25:M25)</f>
        <v>71160</v>
      </c>
      <c r="O25" s="47">
        <f t="shared" si="1"/>
        <v>3.416226596255401</v>
      </c>
      <c r="P25" s="9"/>
    </row>
    <row r="26" spans="1:16" ht="15.75">
      <c r="A26" s="29" t="s">
        <v>24</v>
      </c>
      <c r="B26" s="30"/>
      <c r="C26" s="31"/>
      <c r="D26" s="32">
        <f t="shared" ref="D26:M26" si="6">SUM(D27:D40)</f>
        <v>4029164</v>
      </c>
      <c r="E26" s="32">
        <f t="shared" si="6"/>
        <v>66500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139940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785273</v>
      </c>
      <c r="N26" s="44">
        <f t="shared" si="5"/>
        <v>5020877</v>
      </c>
      <c r="O26" s="45">
        <f t="shared" si="1"/>
        <v>241.04066250600096</v>
      </c>
      <c r="P26" s="10"/>
    </row>
    <row r="27" spans="1:16">
      <c r="A27" s="12"/>
      <c r="B27" s="25">
        <v>331.2</v>
      </c>
      <c r="C27" s="20" t="s">
        <v>23</v>
      </c>
      <c r="D27" s="46">
        <v>23717</v>
      </c>
      <c r="E27" s="46">
        <v>5914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29631</v>
      </c>
      <c r="O27" s="47">
        <f t="shared" si="1"/>
        <v>1.4225156024963994</v>
      </c>
      <c r="P27" s="9"/>
    </row>
    <row r="28" spans="1:16">
      <c r="A28" s="12"/>
      <c r="B28" s="25">
        <v>331.5</v>
      </c>
      <c r="C28" s="20" t="s">
        <v>25</v>
      </c>
      <c r="D28" s="46">
        <v>0</v>
      </c>
      <c r="E28" s="46">
        <v>60586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60586</v>
      </c>
      <c r="O28" s="47">
        <f t="shared" si="1"/>
        <v>2.9085933749399904</v>
      </c>
      <c r="P28" s="9"/>
    </row>
    <row r="29" spans="1:16">
      <c r="A29" s="12"/>
      <c r="B29" s="25">
        <v>331.7</v>
      </c>
      <c r="C29" s="20" t="s">
        <v>166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64366</v>
      </c>
      <c r="N29" s="46">
        <f t="shared" si="5"/>
        <v>64366</v>
      </c>
      <c r="O29" s="47">
        <f t="shared" si="1"/>
        <v>3.0900624099855976</v>
      </c>
      <c r="P29" s="9"/>
    </row>
    <row r="30" spans="1:16">
      <c r="A30" s="12"/>
      <c r="B30" s="25">
        <v>333</v>
      </c>
      <c r="C30" s="20" t="s">
        <v>110</v>
      </c>
      <c r="D30" s="46">
        <v>32319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32319</v>
      </c>
      <c r="O30" s="47">
        <f t="shared" si="1"/>
        <v>1.5515602496399423</v>
      </c>
      <c r="P30" s="9"/>
    </row>
    <row r="31" spans="1:16">
      <c r="A31" s="12"/>
      <c r="B31" s="25">
        <v>334.2</v>
      </c>
      <c r="C31" s="20" t="s">
        <v>27</v>
      </c>
      <c r="D31" s="46">
        <v>831270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831270</v>
      </c>
      <c r="O31" s="47">
        <f t="shared" si="1"/>
        <v>39.907345175228038</v>
      </c>
      <c r="P31" s="9"/>
    </row>
    <row r="32" spans="1:16">
      <c r="A32" s="12"/>
      <c r="B32" s="25">
        <v>334.36</v>
      </c>
      <c r="C32" s="20" t="s">
        <v>29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94990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7">SUM(D32:M32)</f>
        <v>94990</v>
      </c>
      <c r="O32" s="47">
        <f t="shared" si="1"/>
        <v>4.5602496399423904</v>
      </c>
      <c r="P32" s="9"/>
    </row>
    <row r="33" spans="1:16">
      <c r="A33" s="12"/>
      <c r="B33" s="25">
        <v>335.12</v>
      </c>
      <c r="C33" s="20" t="s">
        <v>135</v>
      </c>
      <c r="D33" s="46">
        <v>896364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896364</v>
      </c>
      <c r="O33" s="47">
        <f t="shared" si="1"/>
        <v>43.032357177148342</v>
      </c>
      <c r="P33" s="9"/>
    </row>
    <row r="34" spans="1:16">
      <c r="A34" s="12"/>
      <c r="B34" s="25">
        <v>335.14</v>
      </c>
      <c r="C34" s="20" t="s">
        <v>136</v>
      </c>
      <c r="D34" s="46">
        <v>10318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10318</v>
      </c>
      <c r="O34" s="47">
        <f t="shared" si="1"/>
        <v>0.49534325492078735</v>
      </c>
      <c r="P34" s="9"/>
    </row>
    <row r="35" spans="1:16">
      <c r="A35" s="12"/>
      <c r="B35" s="25">
        <v>335.15</v>
      </c>
      <c r="C35" s="20" t="s">
        <v>137</v>
      </c>
      <c r="D35" s="46">
        <v>42711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42711</v>
      </c>
      <c r="O35" s="47">
        <f t="shared" si="1"/>
        <v>2.0504560729716754</v>
      </c>
      <c r="P35" s="9"/>
    </row>
    <row r="36" spans="1:16">
      <c r="A36" s="12"/>
      <c r="B36" s="25">
        <v>335.18</v>
      </c>
      <c r="C36" s="20" t="s">
        <v>138</v>
      </c>
      <c r="D36" s="46">
        <v>2067353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2067353</v>
      </c>
      <c r="O36" s="47">
        <f t="shared" si="1"/>
        <v>99.248823811809885</v>
      </c>
      <c r="P36" s="9"/>
    </row>
    <row r="37" spans="1:16">
      <c r="A37" s="12"/>
      <c r="B37" s="25">
        <v>335.21</v>
      </c>
      <c r="C37" s="20" t="s">
        <v>37</v>
      </c>
      <c r="D37" s="46">
        <v>10735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10735</v>
      </c>
      <c r="O37" s="47">
        <f t="shared" ref="O37:O68" si="8">(N37/O$81)</f>
        <v>0.51536245799327896</v>
      </c>
      <c r="P37" s="9"/>
    </row>
    <row r="38" spans="1:16">
      <c r="A38" s="12"/>
      <c r="B38" s="25">
        <v>337.3</v>
      </c>
      <c r="C38" s="20" t="s">
        <v>163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44950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44950</v>
      </c>
      <c r="O38" s="47">
        <f t="shared" si="8"/>
        <v>2.1579452712433991</v>
      </c>
      <c r="P38" s="9"/>
    </row>
    <row r="39" spans="1:16">
      <c r="A39" s="12"/>
      <c r="B39" s="25">
        <v>337.7</v>
      </c>
      <c r="C39" s="20" t="s">
        <v>39</v>
      </c>
      <c r="D39" s="46">
        <v>86188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86188</v>
      </c>
      <c r="O39" s="47">
        <f t="shared" si="8"/>
        <v>4.1376860297647626</v>
      </c>
      <c r="P39" s="9"/>
    </row>
    <row r="40" spans="1:16">
      <c r="A40" s="12"/>
      <c r="B40" s="25">
        <v>338</v>
      </c>
      <c r="C40" s="20" t="s">
        <v>40</v>
      </c>
      <c r="D40" s="46">
        <v>28189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720907</v>
      </c>
      <c r="N40" s="46">
        <f>SUM(D40:M40)</f>
        <v>749096</v>
      </c>
      <c r="O40" s="47">
        <f t="shared" si="8"/>
        <v>35.962361977916466</v>
      </c>
      <c r="P40" s="9"/>
    </row>
    <row r="41" spans="1:16" ht="15.75">
      <c r="A41" s="29" t="s">
        <v>45</v>
      </c>
      <c r="B41" s="30"/>
      <c r="C41" s="31"/>
      <c r="D41" s="32">
        <f t="shared" ref="D41:M41" si="9">SUM(D42:D57)</f>
        <v>2739021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15450705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18189726</v>
      </c>
      <c r="O41" s="45">
        <f t="shared" si="8"/>
        <v>873.2465674507921</v>
      </c>
      <c r="P41" s="10"/>
    </row>
    <row r="42" spans="1:16">
      <c r="A42" s="12"/>
      <c r="B42" s="25">
        <v>341.3</v>
      </c>
      <c r="C42" s="20" t="s">
        <v>139</v>
      </c>
      <c r="D42" s="46">
        <v>21117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7" si="10">SUM(D42:M42)</f>
        <v>21117</v>
      </c>
      <c r="O42" s="47">
        <f t="shared" si="8"/>
        <v>1.0137782045127219</v>
      </c>
      <c r="P42" s="9"/>
    </row>
    <row r="43" spans="1:16">
      <c r="A43" s="12"/>
      <c r="B43" s="25">
        <v>341.9</v>
      </c>
      <c r="C43" s="20" t="s">
        <v>140</v>
      </c>
      <c r="D43" s="46">
        <v>13858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13858</v>
      </c>
      <c r="O43" s="47">
        <f t="shared" si="8"/>
        <v>0.66529044647143543</v>
      </c>
      <c r="P43" s="9"/>
    </row>
    <row r="44" spans="1:16">
      <c r="A44" s="12"/>
      <c r="B44" s="25">
        <v>342.1</v>
      </c>
      <c r="C44" s="20" t="s">
        <v>51</v>
      </c>
      <c r="D44" s="46">
        <v>10095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10095</v>
      </c>
      <c r="O44" s="47">
        <f t="shared" si="8"/>
        <v>0.4846375420067211</v>
      </c>
      <c r="P44" s="9"/>
    </row>
    <row r="45" spans="1:16">
      <c r="A45" s="12"/>
      <c r="B45" s="25">
        <v>342.2</v>
      </c>
      <c r="C45" s="20" t="s">
        <v>52</v>
      </c>
      <c r="D45" s="46">
        <v>22928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22928</v>
      </c>
      <c r="O45" s="47">
        <f t="shared" si="8"/>
        <v>1.1007201152184349</v>
      </c>
      <c r="P45" s="9"/>
    </row>
    <row r="46" spans="1:16">
      <c r="A46" s="12"/>
      <c r="B46" s="25">
        <v>343.3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3955480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3955480</v>
      </c>
      <c r="O46" s="47">
        <f t="shared" si="8"/>
        <v>189.89342294767164</v>
      </c>
      <c r="P46" s="9"/>
    </row>
    <row r="47" spans="1:16">
      <c r="A47" s="12"/>
      <c r="B47" s="25">
        <v>343.4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3756405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3756405</v>
      </c>
      <c r="O47" s="47">
        <f t="shared" si="8"/>
        <v>180.33629380700913</v>
      </c>
      <c r="P47" s="9"/>
    </row>
    <row r="48" spans="1:16">
      <c r="A48" s="12"/>
      <c r="B48" s="25">
        <v>343.5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6763015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6763015</v>
      </c>
      <c r="O48" s="47">
        <f t="shared" si="8"/>
        <v>324.67666826692272</v>
      </c>
      <c r="P48" s="9"/>
    </row>
    <row r="49" spans="1:16">
      <c r="A49" s="12"/>
      <c r="B49" s="25">
        <v>343.7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975805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975805</v>
      </c>
      <c r="O49" s="47">
        <f t="shared" si="8"/>
        <v>46.846135381661064</v>
      </c>
      <c r="P49" s="9"/>
    </row>
    <row r="50" spans="1:16">
      <c r="A50" s="12"/>
      <c r="B50" s="25">
        <v>343.8</v>
      </c>
      <c r="C50" s="20" t="s">
        <v>58</v>
      </c>
      <c r="D50" s="46">
        <v>352288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352288</v>
      </c>
      <c r="O50" s="47">
        <f t="shared" si="8"/>
        <v>16.912530004800768</v>
      </c>
      <c r="P50" s="9"/>
    </row>
    <row r="51" spans="1:16">
      <c r="A51" s="12"/>
      <c r="B51" s="25">
        <v>343.9</v>
      </c>
      <c r="C51" s="20" t="s">
        <v>112</v>
      </c>
      <c r="D51" s="46">
        <v>11833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11833</v>
      </c>
      <c r="O51" s="47">
        <f t="shared" si="8"/>
        <v>0.56807489198271721</v>
      </c>
      <c r="P51" s="9"/>
    </row>
    <row r="52" spans="1:16">
      <c r="A52" s="12"/>
      <c r="B52" s="25">
        <v>344.9</v>
      </c>
      <c r="C52" s="20" t="s">
        <v>141</v>
      </c>
      <c r="D52" s="46">
        <v>245408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245408</v>
      </c>
      <c r="O52" s="47">
        <f t="shared" si="8"/>
        <v>11.781469035045607</v>
      </c>
      <c r="P52" s="9"/>
    </row>
    <row r="53" spans="1:16">
      <c r="A53" s="12"/>
      <c r="B53" s="25">
        <v>347.1</v>
      </c>
      <c r="C53" s="20" t="s">
        <v>60</v>
      </c>
      <c r="D53" s="46">
        <v>8298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8298</v>
      </c>
      <c r="O53" s="47">
        <f t="shared" si="8"/>
        <v>0.39836773883821414</v>
      </c>
      <c r="P53" s="9"/>
    </row>
    <row r="54" spans="1:16">
      <c r="A54" s="12"/>
      <c r="B54" s="25">
        <v>347.2</v>
      </c>
      <c r="C54" s="20" t="s">
        <v>61</v>
      </c>
      <c r="D54" s="46">
        <v>277311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277311</v>
      </c>
      <c r="O54" s="47">
        <f t="shared" si="8"/>
        <v>13.313058089294287</v>
      </c>
      <c r="P54" s="9"/>
    </row>
    <row r="55" spans="1:16">
      <c r="A55" s="12"/>
      <c r="B55" s="25">
        <v>347.3</v>
      </c>
      <c r="C55" s="20" t="s">
        <v>62</v>
      </c>
      <c r="D55" s="46">
        <v>115560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115560</v>
      </c>
      <c r="O55" s="47">
        <f t="shared" si="8"/>
        <v>5.5477676428228513</v>
      </c>
      <c r="P55" s="9"/>
    </row>
    <row r="56" spans="1:16">
      <c r="A56" s="12"/>
      <c r="B56" s="25">
        <v>347.4</v>
      </c>
      <c r="C56" s="20" t="s">
        <v>63</v>
      </c>
      <c r="D56" s="46">
        <v>3990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3990</v>
      </c>
      <c r="O56" s="47">
        <f t="shared" si="8"/>
        <v>0.1915506481036966</v>
      </c>
      <c r="P56" s="9"/>
    </row>
    <row r="57" spans="1:16">
      <c r="A57" s="12"/>
      <c r="B57" s="25">
        <v>347.5</v>
      </c>
      <c r="C57" s="20" t="s">
        <v>64</v>
      </c>
      <c r="D57" s="46">
        <v>1656335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1656335</v>
      </c>
      <c r="O57" s="47">
        <f t="shared" si="8"/>
        <v>79.516802688430147</v>
      </c>
      <c r="P57" s="9"/>
    </row>
    <row r="58" spans="1:16" ht="15.75">
      <c r="A58" s="29" t="s">
        <v>46</v>
      </c>
      <c r="B58" s="30"/>
      <c r="C58" s="31"/>
      <c r="D58" s="32">
        <f t="shared" ref="D58:M58" si="11">SUM(D59:D63)</f>
        <v>95091</v>
      </c>
      <c r="E58" s="32">
        <f t="shared" si="11"/>
        <v>6287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ref="N58:N65" si="12">SUM(D58:M58)</f>
        <v>101378</v>
      </c>
      <c r="O58" s="45">
        <f t="shared" si="8"/>
        <v>4.8669227076332211</v>
      </c>
      <c r="P58" s="10"/>
    </row>
    <row r="59" spans="1:16">
      <c r="A59" s="13"/>
      <c r="B59" s="39">
        <v>351.5</v>
      </c>
      <c r="C59" s="21" t="s">
        <v>99</v>
      </c>
      <c r="D59" s="46">
        <v>48896</v>
      </c>
      <c r="E59" s="46">
        <v>4646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53542</v>
      </c>
      <c r="O59" s="47">
        <f t="shared" si="8"/>
        <v>2.5704272683629381</v>
      </c>
      <c r="P59" s="9"/>
    </row>
    <row r="60" spans="1:16">
      <c r="A60" s="13"/>
      <c r="B60" s="39">
        <v>352</v>
      </c>
      <c r="C60" s="21" t="s">
        <v>68</v>
      </c>
      <c r="D60" s="46">
        <v>9933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9933</v>
      </c>
      <c r="O60" s="47">
        <f t="shared" si="8"/>
        <v>0.47686029764762361</v>
      </c>
      <c r="P60" s="9"/>
    </row>
    <row r="61" spans="1:16">
      <c r="A61" s="13"/>
      <c r="B61" s="39">
        <v>354</v>
      </c>
      <c r="C61" s="21" t="s">
        <v>69</v>
      </c>
      <c r="D61" s="46">
        <v>36262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36262</v>
      </c>
      <c r="O61" s="47">
        <f t="shared" si="8"/>
        <v>1.7408545367258761</v>
      </c>
      <c r="P61" s="9"/>
    </row>
    <row r="62" spans="1:16">
      <c r="A62" s="13"/>
      <c r="B62" s="39">
        <v>356</v>
      </c>
      <c r="C62" s="21" t="s">
        <v>100</v>
      </c>
      <c r="D62" s="46">
        <v>0</v>
      </c>
      <c r="E62" s="46">
        <v>783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783</v>
      </c>
      <c r="O62" s="47">
        <f t="shared" si="8"/>
        <v>3.7590014402304368E-2</v>
      </c>
      <c r="P62" s="9"/>
    </row>
    <row r="63" spans="1:16">
      <c r="A63" s="13"/>
      <c r="B63" s="39">
        <v>358.2</v>
      </c>
      <c r="C63" s="21" t="s">
        <v>143</v>
      </c>
      <c r="D63" s="46">
        <v>0</v>
      </c>
      <c r="E63" s="46">
        <v>858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858</v>
      </c>
      <c r="O63" s="47">
        <f t="shared" si="8"/>
        <v>4.1190590494479117E-2</v>
      </c>
      <c r="P63" s="9"/>
    </row>
    <row r="64" spans="1:16" ht="15.75">
      <c r="A64" s="29" t="s">
        <v>4</v>
      </c>
      <c r="B64" s="30"/>
      <c r="C64" s="31"/>
      <c r="D64" s="32">
        <f t="shared" ref="D64:M64" si="13">SUM(D65:D74)</f>
        <v>577609</v>
      </c>
      <c r="E64" s="32">
        <f t="shared" si="13"/>
        <v>214077</v>
      </c>
      <c r="F64" s="32">
        <f t="shared" si="13"/>
        <v>0</v>
      </c>
      <c r="G64" s="32">
        <f t="shared" si="13"/>
        <v>0</v>
      </c>
      <c r="H64" s="32">
        <f t="shared" si="13"/>
        <v>0</v>
      </c>
      <c r="I64" s="32">
        <f t="shared" si="13"/>
        <v>59222</v>
      </c>
      <c r="J64" s="32">
        <f t="shared" si="13"/>
        <v>0</v>
      </c>
      <c r="K64" s="32">
        <f t="shared" si="13"/>
        <v>12729061</v>
      </c>
      <c r="L64" s="32">
        <f t="shared" si="13"/>
        <v>0</v>
      </c>
      <c r="M64" s="32">
        <f t="shared" si="13"/>
        <v>12578</v>
      </c>
      <c r="N64" s="32">
        <f t="shared" si="12"/>
        <v>13592547</v>
      </c>
      <c r="O64" s="45">
        <f t="shared" si="8"/>
        <v>652.54666346615454</v>
      </c>
      <c r="P64" s="10"/>
    </row>
    <row r="65" spans="1:119">
      <c r="A65" s="12"/>
      <c r="B65" s="25">
        <v>361.1</v>
      </c>
      <c r="C65" s="20" t="s">
        <v>71</v>
      </c>
      <c r="D65" s="46">
        <v>247355</v>
      </c>
      <c r="E65" s="46">
        <v>1122</v>
      </c>
      <c r="F65" s="46">
        <v>0</v>
      </c>
      <c r="G65" s="46">
        <v>0</v>
      </c>
      <c r="H65" s="46">
        <v>0</v>
      </c>
      <c r="I65" s="46">
        <v>225128</v>
      </c>
      <c r="J65" s="46">
        <v>0</v>
      </c>
      <c r="K65" s="46">
        <v>511065</v>
      </c>
      <c r="L65" s="46">
        <v>0</v>
      </c>
      <c r="M65" s="46">
        <v>33831</v>
      </c>
      <c r="N65" s="46">
        <f t="shared" si="12"/>
        <v>1018501</v>
      </c>
      <c r="O65" s="47">
        <f t="shared" si="8"/>
        <v>48.895871339414306</v>
      </c>
      <c r="P65" s="9"/>
    </row>
    <row r="66" spans="1:119">
      <c r="A66" s="12"/>
      <c r="B66" s="25">
        <v>361.2</v>
      </c>
      <c r="C66" s="20" t="s">
        <v>72</v>
      </c>
      <c r="D66" s="46">
        <v>21823</v>
      </c>
      <c r="E66" s="46">
        <v>66111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2285207</v>
      </c>
      <c r="L66" s="46">
        <v>0</v>
      </c>
      <c r="M66" s="46">
        <v>0</v>
      </c>
      <c r="N66" s="46">
        <f t="shared" ref="N66:N74" si="14">SUM(D66:M66)</f>
        <v>2373141</v>
      </c>
      <c r="O66" s="47">
        <f t="shared" si="8"/>
        <v>113.92899663946231</v>
      </c>
      <c r="P66" s="9"/>
    </row>
    <row r="67" spans="1:119">
      <c r="A67" s="12"/>
      <c r="B67" s="25">
        <v>361.3</v>
      </c>
      <c r="C67" s="20" t="s">
        <v>102</v>
      </c>
      <c r="D67" s="46">
        <v>-185074</v>
      </c>
      <c r="E67" s="46">
        <v>89338</v>
      </c>
      <c r="F67" s="46">
        <v>0</v>
      </c>
      <c r="G67" s="46">
        <v>0</v>
      </c>
      <c r="H67" s="46">
        <v>0</v>
      </c>
      <c r="I67" s="46">
        <v>-177362</v>
      </c>
      <c r="J67" s="46">
        <v>0</v>
      </c>
      <c r="K67" s="46">
        <v>5436714</v>
      </c>
      <c r="L67" s="46">
        <v>0</v>
      </c>
      <c r="M67" s="46">
        <v>-23134</v>
      </c>
      <c r="N67" s="46">
        <f t="shared" si="14"/>
        <v>5140482</v>
      </c>
      <c r="O67" s="47">
        <f t="shared" si="8"/>
        <v>246.78262121939511</v>
      </c>
      <c r="P67" s="9"/>
    </row>
    <row r="68" spans="1:119">
      <c r="A68" s="12"/>
      <c r="B68" s="25">
        <v>361.4</v>
      </c>
      <c r="C68" s="20" t="s">
        <v>144</v>
      </c>
      <c r="D68" s="46">
        <v>-40045</v>
      </c>
      <c r="E68" s="46">
        <v>57503</v>
      </c>
      <c r="F68" s="46">
        <v>0</v>
      </c>
      <c r="G68" s="46">
        <v>0</v>
      </c>
      <c r="H68" s="46">
        <v>0</v>
      </c>
      <c r="I68" s="46">
        <v>-38378</v>
      </c>
      <c r="J68" s="46">
        <v>0</v>
      </c>
      <c r="K68" s="46">
        <v>95776</v>
      </c>
      <c r="L68" s="46">
        <v>0</v>
      </c>
      <c r="M68" s="46">
        <v>-5006</v>
      </c>
      <c r="N68" s="46">
        <f t="shared" si="14"/>
        <v>69850</v>
      </c>
      <c r="O68" s="47">
        <f t="shared" si="8"/>
        <v>3.3533365338454151</v>
      </c>
      <c r="P68" s="9"/>
    </row>
    <row r="69" spans="1:119">
      <c r="A69" s="12"/>
      <c r="B69" s="25">
        <v>362</v>
      </c>
      <c r="C69" s="20" t="s">
        <v>73</v>
      </c>
      <c r="D69" s="46">
        <v>254174</v>
      </c>
      <c r="E69" s="46">
        <v>0</v>
      </c>
      <c r="F69" s="46">
        <v>0</v>
      </c>
      <c r="G69" s="46">
        <v>0</v>
      </c>
      <c r="H69" s="46">
        <v>0</v>
      </c>
      <c r="I69" s="46">
        <v>19001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273175</v>
      </c>
      <c r="O69" s="47">
        <f t="shared" ref="O69:O79" si="15">(N69/O$81)</f>
        <v>13.114498319731156</v>
      </c>
      <c r="P69" s="9"/>
    </row>
    <row r="70" spans="1:119">
      <c r="A70" s="12"/>
      <c r="B70" s="25">
        <v>364</v>
      </c>
      <c r="C70" s="20" t="s">
        <v>145</v>
      </c>
      <c r="D70" s="46">
        <v>55918</v>
      </c>
      <c r="E70" s="46">
        <v>0</v>
      </c>
      <c r="F70" s="46">
        <v>0</v>
      </c>
      <c r="G70" s="46">
        <v>0</v>
      </c>
      <c r="H70" s="46">
        <v>0</v>
      </c>
      <c r="I70" s="46">
        <v>14258</v>
      </c>
      <c r="J70" s="46">
        <v>0</v>
      </c>
      <c r="K70" s="46">
        <v>0</v>
      </c>
      <c r="L70" s="46">
        <v>0</v>
      </c>
      <c r="M70" s="46">
        <v>837</v>
      </c>
      <c r="N70" s="46">
        <f t="shared" si="14"/>
        <v>71013</v>
      </c>
      <c r="O70" s="47">
        <f t="shared" si="15"/>
        <v>3.4091694671147383</v>
      </c>
      <c r="P70" s="9"/>
    </row>
    <row r="71" spans="1:119">
      <c r="A71" s="12"/>
      <c r="B71" s="25">
        <v>365</v>
      </c>
      <c r="C71" s="20" t="s">
        <v>146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940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940</v>
      </c>
      <c r="O71" s="47">
        <f t="shared" si="15"/>
        <v>4.512722035525684E-2</v>
      </c>
      <c r="P71" s="9"/>
    </row>
    <row r="72" spans="1:119">
      <c r="A72" s="12"/>
      <c r="B72" s="25">
        <v>366</v>
      </c>
      <c r="C72" s="20" t="s">
        <v>76</v>
      </c>
      <c r="D72" s="46">
        <v>65820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65820</v>
      </c>
      <c r="O72" s="47">
        <f t="shared" si="15"/>
        <v>3.1598655784925587</v>
      </c>
      <c r="P72" s="9"/>
    </row>
    <row r="73" spans="1:119">
      <c r="A73" s="12"/>
      <c r="B73" s="25">
        <v>368</v>
      </c>
      <c r="C73" s="20" t="s">
        <v>77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4400299</v>
      </c>
      <c r="L73" s="46">
        <v>0</v>
      </c>
      <c r="M73" s="46">
        <v>0</v>
      </c>
      <c r="N73" s="46">
        <f t="shared" si="14"/>
        <v>4400299</v>
      </c>
      <c r="O73" s="47">
        <f t="shared" si="15"/>
        <v>211.24815170427269</v>
      </c>
      <c r="P73" s="9"/>
    </row>
    <row r="74" spans="1:119">
      <c r="A74" s="12"/>
      <c r="B74" s="25">
        <v>369.9</v>
      </c>
      <c r="C74" s="20" t="s">
        <v>79</v>
      </c>
      <c r="D74" s="46">
        <v>157638</v>
      </c>
      <c r="E74" s="46">
        <v>3</v>
      </c>
      <c r="F74" s="46">
        <v>0</v>
      </c>
      <c r="G74" s="46">
        <v>0</v>
      </c>
      <c r="H74" s="46">
        <v>0</v>
      </c>
      <c r="I74" s="46">
        <v>15635</v>
      </c>
      <c r="J74" s="46">
        <v>0</v>
      </c>
      <c r="K74" s="46">
        <v>0</v>
      </c>
      <c r="L74" s="46">
        <v>0</v>
      </c>
      <c r="M74" s="46">
        <v>6050</v>
      </c>
      <c r="N74" s="46">
        <f t="shared" si="14"/>
        <v>179326</v>
      </c>
      <c r="O74" s="47">
        <f t="shared" si="15"/>
        <v>8.609025444071051</v>
      </c>
      <c r="P74" s="9"/>
    </row>
    <row r="75" spans="1:119" ht="15.75">
      <c r="A75" s="29" t="s">
        <v>47</v>
      </c>
      <c r="B75" s="30"/>
      <c r="C75" s="31"/>
      <c r="D75" s="32">
        <f t="shared" ref="D75:M75" si="16">SUM(D76:D78)</f>
        <v>847373</v>
      </c>
      <c r="E75" s="32">
        <f t="shared" si="16"/>
        <v>34031</v>
      </c>
      <c r="F75" s="32">
        <f t="shared" si="16"/>
        <v>987230</v>
      </c>
      <c r="G75" s="32">
        <f t="shared" si="16"/>
        <v>0</v>
      </c>
      <c r="H75" s="32">
        <f t="shared" si="16"/>
        <v>0</v>
      </c>
      <c r="I75" s="32">
        <f t="shared" si="16"/>
        <v>0</v>
      </c>
      <c r="J75" s="32">
        <f t="shared" si="16"/>
        <v>0</v>
      </c>
      <c r="K75" s="32">
        <f t="shared" si="16"/>
        <v>0</v>
      </c>
      <c r="L75" s="32">
        <f t="shared" si="16"/>
        <v>0</v>
      </c>
      <c r="M75" s="32">
        <f t="shared" si="16"/>
        <v>15000</v>
      </c>
      <c r="N75" s="32">
        <f>SUM(D75:M75)</f>
        <v>1883634</v>
      </c>
      <c r="O75" s="45">
        <f t="shared" si="15"/>
        <v>90.428900624099853</v>
      </c>
      <c r="P75" s="9"/>
    </row>
    <row r="76" spans="1:119">
      <c r="A76" s="12"/>
      <c r="B76" s="25">
        <v>381</v>
      </c>
      <c r="C76" s="20" t="s">
        <v>80</v>
      </c>
      <c r="D76" s="46">
        <v>0</v>
      </c>
      <c r="E76" s="46">
        <v>34031</v>
      </c>
      <c r="F76" s="46">
        <v>987230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1021261</v>
      </c>
      <c r="O76" s="47">
        <f t="shared" si="15"/>
        <v>49.028372539606337</v>
      </c>
      <c r="P76" s="9"/>
    </row>
    <row r="77" spans="1:119">
      <c r="A77" s="12"/>
      <c r="B77" s="25">
        <v>382</v>
      </c>
      <c r="C77" s="20" t="s">
        <v>113</v>
      </c>
      <c r="D77" s="46">
        <v>847373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847373</v>
      </c>
      <c r="O77" s="47">
        <f t="shared" si="15"/>
        <v>40.680412866058568</v>
      </c>
      <c r="P77" s="9"/>
    </row>
    <row r="78" spans="1:119" ht="15.75" thickBot="1">
      <c r="A78" s="12"/>
      <c r="B78" s="25">
        <v>389.4</v>
      </c>
      <c r="C78" s="20" t="s">
        <v>154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15000</v>
      </c>
      <c r="N78" s="46">
        <f>SUM(D78:M78)</f>
        <v>15000</v>
      </c>
      <c r="O78" s="47">
        <f t="shared" si="15"/>
        <v>0.72011521843494963</v>
      </c>
      <c r="P78" s="9"/>
    </row>
    <row r="79" spans="1:119" ht="16.5" thickBot="1">
      <c r="A79" s="14" t="s">
        <v>65</v>
      </c>
      <c r="B79" s="23"/>
      <c r="C79" s="22"/>
      <c r="D79" s="15">
        <f t="shared" ref="D79:M79" si="17">SUM(D5,D17,D26,D41,D58,D64,D75)</f>
        <v>22096797</v>
      </c>
      <c r="E79" s="15">
        <f t="shared" si="17"/>
        <v>726308</v>
      </c>
      <c r="F79" s="15">
        <f t="shared" si="17"/>
        <v>987230</v>
      </c>
      <c r="G79" s="15">
        <f t="shared" si="17"/>
        <v>0</v>
      </c>
      <c r="H79" s="15">
        <f t="shared" si="17"/>
        <v>0</v>
      </c>
      <c r="I79" s="15">
        <f t="shared" si="17"/>
        <v>15679090</v>
      </c>
      <c r="J79" s="15">
        <f t="shared" si="17"/>
        <v>0</v>
      </c>
      <c r="K79" s="15">
        <f t="shared" si="17"/>
        <v>13126546</v>
      </c>
      <c r="L79" s="15">
        <f t="shared" si="17"/>
        <v>0</v>
      </c>
      <c r="M79" s="15">
        <f t="shared" si="17"/>
        <v>1926576</v>
      </c>
      <c r="N79" s="15">
        <f>SUM(D79:M79)</f>
        <v>54542547</v>
      </c>
      <c r="O79" s="38">
        <f t="shared" si="15"/>
        <v>2618.4612097935669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8" t="s">
        <v>167</v>
      </c>
      <c r="M81" s="48"/>
      <c r="N81" s="48"/>
      <c r="O81" s="43">
        <v>20830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107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11183941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394967</v>
      </c>
      <c r="L5" s="27">
        <f t="shared" si="0"/>
        <v>0</v>
      </c>
      <c r="M5" s="27">
        <f t="shared" si="0"/>
        <v>1036451</v>
      </c>
      <c r="N5" s="28">
        <f>SUM(D5:M5)</f>
        <v>12615359</v>
      </c>
      <c r="O5" s="33">
        <f t="shared" ref="O5:O36" si="1">(N5/O$82)</f>
        <v>604.01029397682657</v>
      </c>
      <c r="P5" s="6"/>
    </row>
    <row r="6" spans="1:133">
      <c r="A6" s="12"/>
      <c r="B6" s="25">
        <v>311</v>
      </c>
      <c r="C6" s="20" t="s">
        <v>3</v>
      </c>
      <c r="D6" s="46">
        <v>5807598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1036451</v>
      </c>
      <c r="N6" s="46">
        <f>SUM(D6:M6)</f>
        <v>6844049</v>
      </c>
      <c r="O6" s="47">
        <f t="shared" si="1"/>
        <v>327.68596188834624</v>
      </c>
      <c r="P6" s="9"/>
    </row>
    <row r="7" spans="1:133">
      <c r="A7" s="12"/>
      <c r="B7" s="25">
        <v>312.41000000000003</v>
      </c>
      <c r="C7" s="20" t="s">
        <v>92</v>
      </c>
      <c r="D7" s="46">
        <v>569363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569363</v>
      </c>
      <c r="O7" s="47">
        <f t="shared" si="1"/>
        <v>27.260509432155512</v>
      </c>
      <c r="P7" s="9"/>
    </row>
    <row r="8" spans="1:133">
      <c r="A8" s="12"/>
      <c r="B8" s="25">
        <v>312.42</v>
      </c>
      <c r="C8" s="20" t="s">
        <v>152</v>
      </c>
      <c r="D8" s="46">
        <v>256935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256935</v>
      </c>
      <c r="O8" s="47">
        <f t="shared" si="1"/>
        <v>12.301781097385808</v>
      </c>
      <c r="P8" s="9"/>
    </row>
    <row r="9" spans="1:133">
      <c r="A9" s="12"/>
      <c r="B9" s="25">
        <v>312.51</v>
      </c>
      <c r="C9" s="20" t="s">
        <v>130</v>
      </c>
      <c r="D9" s="46">
        <v>204568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204568</v>
      </c>
      <c r="L9" s="46">
        <v>0</v>
      </c>
      <c r="M9" s="46">
        <v>0</v>
      </c>
      <c r="N9" s="46">
        <f>SUM(D9:M9)</f>
        <v>409136</v>
      </c>
      <c r="O9" s="47">
        <f t="shared" si="1"/>
        <v>19.58900699032845</v>
      </c>
      <c r="P9" s="9"/>
    </row>
    <row r="10" spans="1:133">
      <c r="A10" s="12"/>
      <c r="B10" s="25">
        <v>312.52</v>
      </c>
      <c r="C10" s="20" t="s">
        <v>131</v>
      </c>
      <c r="D10" s="46">
        <v>190399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190399</v>
      </c>
      <c r="L10" s="46">
        <v>0</v>
      </c>
      <c r="M10" s="46">
        <v>0</v>
      </c>
      <c r="N10" s="46">
        <f>SUM(D10:M10)</f>
        <v>380798</v>
      </c>
      <c r="O10" s="47">
        <f t="shared" si="1"/>
        <v>18.232212965622907</v>
      </c>
      <c r="P10" s="9"/>
    </row>
    <row r="11" spans="1:133">
      <c r="A11" s="12"/>
      <c r="B11" s="25">
        <v>314.10000000000002</v>
      </c>
      <c r="C11" s="20" t="s">
        <v>12</v>
      </c>
      <c r="D11" s="46">
        <v>2266788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2266788</v>
      </c>
      <c r="O11" s="47">
        <f t="shared" si="1"/>
        <v>108.53145647802356</v>
      </c>
      <c r="P11" s="9"/>
    </row>
    <row r="12" spans="1:133">
      <c r="A12" s="12"/>
      <c r="B12" s="25">
        <v>314.3</v>
      </c>
      <c r="C12" s="20" t="s">
        <v>13</v>
      </c>
      <c r="D12" s="46">
        <v>307533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307533</v>
      </c>
      <c r="O12" s="47">
        <f t="shared" si="1"/>
        <v>14.724360815857512</v>
      </c>
      <c r="P12" s="9"/>
    </row>
    <row r="13" spans="1:133">
      <c r="A13" s="12"/>
      <c r="B13" s="25">
        <v>314.39999999999998</v>
      </c>
      <c r="C13" s="20" t="s">
        <v>14</v>
      </c>
      <c r="D13" s="46">
        <v>211915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211915</v>
      </c>
      <c r="O13" s="47">
        <f t="shared" si="1"/>
        <v>10.146270228861438</v>
      </c>
      <c r="P13" s="9"/>
    </row>
    <row r="14" spans="1:133">
      <c r="A14" s="12"/>
      <c r="B14" s="25">
        <v>314.8</v>
      </c>
      <c r="C14" s="20" t="s">
        <v>109</v>
      </c>
      <c r="D14" s="46">
        <v>8909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8909</v>
      </c>
      <c r="O14" s="47">
        <f t="shared" si="1"/>
        <v>0.42655367231638419</v>
      </c>
      <c r="P14" s="9"/>
    </row>
    <row r="15" spans="1:133">
      <c r="A15" s="12"/>
      <c r="B15" s="25">
        <v>315</v>
      </c>
      <c r="C15" s="20" t="s">
        <v>132</v>
      </c>
      <c r="D15" s="46">
        <v>1167714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1167714</v>
      </c>
      <c r="O15" s="47">
        <f t="shared" si="1"/>
        <v>55.908934214306235</v>
      </c>
      <c r="P15" s="9"/>
    </row>
    <row r="16" spans="1:133">
      <c r="A16" s="12"/>
      <c r="B16" s="25">
        <v>316</v>
      </c>
      <c r="C16" s="20" t="s">
        <v>133</v>
      </c>
      <c r="D16" s="46">
        <v>192219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192219</v>
      </c>
      <c r="O16" s="47">
        <f t="shared" si="1"/>
        <v>9.2032461936225225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SUM(D18:D25)</f>
        <v>2081095</v>
      </c>
      <c r="E17" s="32">
        <f t="shared" si="3"/>
        <v>409920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59418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23163</v>
      </c>
      <c r="N17" s="44">
        <f>SUM(D17:M17)</f>
        <v>2573596</v>
      </c>
      <c r="O17" s="45">
        <f t="shared" si="1"/>
        <v>123.22110504644259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331973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331973</v>
      </c>
      <c r="O18" s="47">
        <f t="shared" si="1"/>
        <v>15.894522646749019</v>
      </c>
      <c r="P18" s="9"/>
    </row>
    <row r="19" spans="1:16">
      <c r="A19" s="12"/>
      <c r="B19" s="25">
        <v>323.10000000000002</v>
      </c>
      <c r="C19" s="20" t="s">
        <v>18</v>
      </c>
      <c r="D19" s="46">
        <v>1840308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1840308</v>
      </c>
      <c r="O19" s="47">
        <f t="shared" si="1"/>
        <v>88.11203677104281</v>
      </c>
      <c r="P19" s="9"/>
    </row>
    <row r="20" spans="1:16">
      <c r="A20" s="12"/>
      <c r="B20" s="25">
        <v>323.39999999999998</v>
      </c>
      <c r="C20" s="20" t="s">
        <v>19</v>
      </c>
      <c r="D20" s="46">
        <v>171240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171240</v>
      </c>
      <c r="O20" s="47">
        <f t="shared" si="1"/>
        <v>8.198793450158</v>
      </c>
      <c r="P20" s="9"/>
    </row>
    <row r="21" spans="1:16">
      <c r="A21" s="12"/>
      <c r="B21" s="25">
        <v>323.7</v>
      </c>
      <c r="C21" s="20" t="s">
        <v>20</v>
      </c>
      <c r="D21" s="46">
        <v>22661</v>
      </c>
      <c r="E21" s="46">
        <v>0</v>
      </c>
      <c r="F21" s="46">
        <v>0</v>
      </c>
      <c r="G21" s="46">
        <v>0</v>
      </c>
      <c r="H21" s="46">
        <v>0</v>
      </c>
      <c r="I21" s="46">
        <v>11707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34368</v>
      </c>
      <c r="O21" s="47">
        <f t="shared" si="1"/>
        <v>1.6455041654696927</v>
      </c>
      <c r="P21" s="9"/>
    </row>
    <row r="22" spans="1:16">
      <c r="A22" s="12"/>
      <c r="B22" s="25">
        <v>324.20999999999998</v>
      </c>
      <c r="C22" s="20" t="s">
        <v>95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9783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9783</v>
      </c>
      <c r="O22" s="47">
        <f t="shared" si="1"/>
        <v>0.46839988509049124</v>
      </c>
      <c r="P22" s="9"/>
    </row>
    <row r="23" spans="1:16">
      <c r="A23" s="12"/>
      <c r="B23" s="25">
        <v>324.22000000000003</v>
      </c>
      <c r="C23" s="20" t="s">
        <v>96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37928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37928</v>
      </c>
      <c r="O23" s="47">
        <f t="shared" si="1"/>
        <v>1.8159532701331036</v>
      </c>
      <c r="P23" s="9"/>
    </row>
    <row r="24" spans="1:16">
      <c r="A24" s="12"/>
      <c r="B24" s="25">
        <v>325.10000000000002</v>
      </c>
      <c r="C24" s="20" t="s">
        <v>21</v>
      </c>
      <c r="D24" s="46">
        <v>2643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2643</v>
      </c>
      <c r="O24" s="47">
        <f t="shared" si="1"/>
        <v>0.12654409652398735</v>
      </c>
      <c r="P24" s="9"/>
    </row>
    <row r="25" spans="1:16">
      <c r="A25" s="12"/>
      <c r="B25" s="25">
        <v>329</v>
      </c>
      <c r="C25" s="20" t="s">
        <v>22</v>
      </c>
      <c r="D25" s="46">
        <v>44243</v>
      </c>
      <c r="E25" s="46">
        <v>77947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23163</v>
      </c>
      <c r="N25" s="46">
        <f t="shared" ref="N25:N31" si="5">SUM(D25:M25)</f>
        <v>145353</v>
      </c>
      <c r="O25" s="47">
        <f t="shared" si="1"/>
        <v>6.9593507612754957</v>
      </c>
      <c r="P25" s="9"/>
    </row>
    <row r="26" spans="1:16" ht="15.75">
      <c r="A26" s="29" t="s">
        <v>24</v>
      </c>
      <c r="B26" s="30"/>
      <c r="C26" s="31"/>
      <c r="D26" s="32">
        <f t="shared" ref="D26:M26" si="6">SUM(D27:D41)</f>
        <v>3386955</v>
      </c>
      <c r="E26" s="32">
        <f t="shared" si="6"/>
        <v>266332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1298450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613138</v>
      </c>
      <c r="N26" s="44">
        <f t="shared" si="5"/>
        <v>5564875</v>
      </c>
      <c r="O26" s="45">
        <f t="shared" si="1"/>
        <v>266.44043857129179</v>
      </c>
      <c r="P26" s="10"/>
    </row>
    <row r="27" spans="1:16">
      <c r="A27" s="12"/>
      <c r="B27" s="25">
        <v>331.2</v>
      </c>
      <c r="C27" s="20" t="s">
        <v>23</v>
      </c>
      <c r="D27" s="46">
        <v>0</v>
      </c>
      <c r="E27" s="46">
        <v>20146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20146</v>
      </c>
      <c r="O27" s="47">
        <f t="shared" si="1"/>
        <v>0.96456956813176287</v>
      </c>
      <c r="P27" s="9"/>
    </row>
    <row r="28" spans="1:16">
      <c r="A28" s="12"/>
      <c r="B28" s="25">
        <v>331.35</v>
      </c>
      <c r="C28" s="20" t="s">
        <v>162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31640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31640</v>
      </c>
      <c r="O28" s="47">
        <f t="shared" si="1"/>
        <v>1.5148903571770564</v>
      </c>
      <c r="P28" s="9"/>
    </row>
    <row r="29" spans="1:16">
      <c r="A29" s="12"/>
      <c r="B29" s="25">
        <v>331.5</v>
      </c>
      <c r="C29" s="20" t="s">
        <v>25</v>
      </c>
      <c r="D29" s="46">
        <v>0</v>
      </c>
      <c r="E29" s="46">
        <v>246186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246186</v>
      </c>
      <c r="O29" s="47">
        <f t="shared" si="1"/>
        <v>11.787130135018673</v>
      </c>
      <c r="P29" s="9"/>
    </row>
    <row r="30" spans="1:16">
      <c r="A30" s="12"/>
      <c r="B30" s="25">
        <v>333</v>
      </c>
      <c r="C30" s="20" t="s">
        <v>110</v>
      </c>
      <c r="D30" s="46">
        <v>29107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29107</v>
      </c>
      <c r="O30" s="47">
        <f t="shared" si="1"/>
        <v>1.3936129464713205</v>
      </c>
      <c r="P30" s="9"/>
    </row>
    <row r="31" spans="1:16">
      <c r="A31" s="12"/>
      <c r="B31" s="25">
        <v>334.2</v>
      </c>
      <c r="C31" s="20" t="s">
        <v>27</v>
      </c>
      <c r="D31" s="46">
        <v>343481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343481</v>
      </c>
      <c r="O31" s="47">
        <f t="shared" si="1"/>
        <v>16.44551374126209</v>
      </c>
      <c r="P31" s="9"/>
    </row>
    <row r="32" spans="1:16">
      <c r="A32" s="12"/>
      <c r="B32" s="25">
        <v>334.36</v>
      </c>
      <c r="C32" s="20" t="s">
        <v>29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1247058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1247058</v>
      </c>
      <c r="O32" s="47">
        <f t="shared" si="1"/>
        <v>59.707842573972997</v>
      </c>
      <c r="P32" s="9"/>
    </row>
    <row r="33" spans="1:16">
      <c r="A33" s="12"/>
      <c r="B33" s="25">
        <v>334.7</v>
      </c>
      <c r="C33" s="20" t="s">
        <v>32</v>
      </c>
      <c r="D33" s="46">
        <v>526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526</v>
      </c>
      <c r="O33" s="47">
        <f t="shared" si="1"/>
        <v>2.51843340036388E-2</v>
      </c>
      <c r="P33" s="9"/>
    </row>
    <row r="34" spans="1:16">
      <c r="A34" s="12"/>
      <c r="B34" s="25">
        <v>335.12</v>
      </c>
      <c r="C34" s="20" t="s">
        <v>135</v>
      </c>
      <c r="D34" s="46">
        <v>864789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864789</v>
      </c>
      <c r="O34" s="47">
        <f t="shared" si="1"/>
        <v>41.405199655271474</v>
      </c>
      <c r="P34" s="9"/>
    </row>
    <row r="35" spans="1:16">
      <c r="A35" s="12"/>
      <c r="B35" s="25">
        <v>335.14</v>
      </c>
      <c r="C35" s="20" t="s">
        <v>136</v>
      </c>
      <c r="D35" s="46">
        <v>10890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10890</v>
      </c>
      <c r="O35" s="47">
        <f t="shared" si="1"/>
        <v>0.52140189600689457</v>
      </c>
      <c r="P35" s="9"/>
    </row>
    <row r="36" spans="1:16">
      <c r="A36" s="12"/>
      <c r="B36" s="25">
        <v>335.15</v>
      </c>
      <c r="C36" s="20" t="s">
        <v>137</v>
      </c>
      <c r="D36" s="46">
        <v>48770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48770</v>
      </c>
      <c r="O36" s="47">
        <f t="shared" si="1"/>
        <v>2.3350569759647612</v>
      </c>
      <c r="P36" s="9"/>
    </row>
    <row r="37" spans="1:16">
      <c r="A37" s="12"/>
      <c r="B37" s="25">
        <v>335.18</v>
      </c>
      <c r="C37" s="20" t="s">
        <v>138</v>
      </c>
      <c r="D37" s="46">
        <v>1966542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1966542</v>
      </c>
      <c r="O37" s="47">
        <f t="shared" ref="O37:O68" si="8">(N37/O$82)</f>
        <v>94.155989658144208</v>
      </c>
      <c r="P37" s="9"/>
    </row>
    <row r="38" spans="1:16">
      <c r="A38" s="12"/>
      <c r="B38" s="25">
        <v>335.21</v>
      </c>
      <c r="C38" s="20" t="s">
        <v>37</v>
      </c>
      <c r="D38" s="46">
        <v>10713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10713</v>
      </c>
      <c r="O38" s="47">
        <f t="shared" si="8"/>
        <v>0.51292731973570815</v>
      </c>
      <c r="P38" s="9"/>
    </row>
    <row r="39" spans="1:16">
      <c r="A39" s="12"/>
      <c r="B39" s="25">
        <v>337.3</v>
      </c>
      <c r="C39" s="20" t="s">
        <v>163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19752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19752</v>
      </c>
      <c r="O39" s="47">
        <f t="shared" si="8"/>
        <v>0.94570525711002584</v>
      </c>
      <c r="P39" s="9"/>
    </row>
    <row r="40" spans="1:16">
      <c r="A40" s="12"/>
      <c r="B40" s="25">
        <v>337.7</v>
      </c>
      <c r="C40" s="20" t="s">
        <v>39</v>
      </c>
      <c r="D40" s="46">
        <v>84080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84080</v>
      </c>
      <c r="O40" s="47">
        <f t="shared" si="8"/>
        <v>4.0256631236234801</v>
      </c>
      <c r="P40" s="9"/>
    </row>
    <row r="41" spans="1:16">
      <c r="A41" s="12"/>
      <c r="B41" s="25">
        <v>338</v>
      </c>
      <c r="C41" s="20" t="s">
        <v>40</v>
      </c>
      <c r="D41" s="46">
        <v>28057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613138</v>
      </c>
      <c r="N41" s="46">
        <f>SUM(D41:M41)</f>
        <v>641195</v>
      </c>
      <c r="O41" s="47">
        <f t="shared" si="8"/>
        <v>30.699751029397682</v>
      </c>
      <c r="P41" s="9"/>
    </row>
    <row r="42" spans="1:16" ht="15.75">
      <c r="A42" s="29" t="s">
        <v>45</v>
      </c>
      <c r="B42" s="30"/>
      <c r="C42" s="31"/>
      <c r="D42" s="32">
        <f t="shared" ref="D42:M42" si="9">SUM(D43:D58)</f>
        <v>2488384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15490317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17978701</v>
      </c>
      <c r="O42" s="45">
        <f t="shared" si="8"/>
        <v>860.80154170257583</v>
      </c>
      <c r="P42" s="10"/>
    </row>
    <row r="43" spans="1:16">
      <c r="A43" s="12"/>
      <c r="B43" s="25">
        <v>341.3</v>
      </c>
      <c r="C43" s="20" t="s">
        <v>139</v>
      </c>
      <c r="D43" s="46">
        <v>16611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8" si="10">SUM(D43:M43)</f>
        <v>16611</v>
      </c>
      <c r="O43" s="47">
        <f t="shared" si="8"/>
        <v>0.79531743751795458</v>
      </c>
      <c r="P43" s="9"/>
    </row>
    <row r="44" spans="1:16">
      <c r="A44" s="12"/>
      <c r="B44" s="25">
        <v>341.9</v>
      </c>
      <c r="C44" s="20" t="s">
        <v>140</v>
      </c>
      <c r="D44" s="46">
        <v>7213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7213</v>
      </c>
      <c r="O44" s="47">
        <f t="shared" si="8"/>
        <v>0.34535095279134348</v>
      </c>
      <c r="P44" s="9"/>
    </row>
    <row r="45" spans="1:16">
      <c r="A45" s="12"/>
      <c r="B45" s="25">
        <v>342.1</v>
      </c>
      <c r="C45" s="20" t="s">
        <v>51</v>
      </c>
      <c r="D45" s="46">
        <v>16461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16461</v>
      </c>
      <c r="O45" s="47">
        <f t="shared" si="8"/>
        <v>0.78813559322033899</v>
      </c>
      <c r="P45" s="9"/>
    </row>
    <row r="46" spans="1:16">
      <c r="A46" s="12"/>
      <c r="B46" s="25">
        <v>342.2</v>
      </c>
      <c r="C46" s="20" t="s">
        <v>52</v>
      </c>
      <c r="D46" s="46">
        <v>22631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22631</v>
      </c>
      <c r="O46" s="47">
        <f t="shared" si="8"/>
        <v>1.0835487886622619</v>
      </c>
      <c r="P46" s="9"/>
    </row>
    <row r="47" spans="1:16">
      <c r="A47" s="12"/>
      <c r="B47" s="25">
        <v>343.3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4034951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4034951</v>
      </c>
      <c r="O47" s="47">
        <f t="shared" si="8"/>
        <v>193.18926553672316</v>
      </c>
      <c r="P47" s="9"/>
    </row>
    <row r="48" spans="1:16">
      <c r="A48" s="12"/>
      <c r="B48" s="25">
        <v>343.4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3651738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3651738</v>
      </c>
      <c r="O48" s="47">
        <f t="shared" si="8"/>
        <v>174.84142487790865</v>
      </c>
      <c r="P48" s="9"/>
    </row>
    <row r="49" spans="1:16">
      <c r="A49" s="12"/>
      <c r="B49" s="25">
        <v>343.5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6885784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6885784</v>
      </c>
      <c r="O49" s="47">
        <f t="shared" si="8"/>
        <v>329.68419036675283</v>
      </c>
      <c r="P49" s="9"/>
    </row>
    <row r="50" spans="1:16">
      <c r="A50" s="12"/>
      <c r="B50" s="25">
        <v>343.7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917844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917844</v>
      </c>
      <c r="O50" s="47">
        <f t="shared" si="8"/>
        <v>43.945417983338125</v>
      </c>
      <c r="P50" s="9"/>
    </row>
    <row r="51" spans="1:16">
      <c r="A51" s="12"/>
      <c r="B51" s="25">
        <v>343.8</v>
      </c>
      <c r="C51" s="20" t="s">
        <v>58</v>
      </c>
      <c r="D51" s="46">
        <v>343431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343431</v>
      </c>
      <c r="O51" s="47">
        <f t="shared" si="8"/>
        <v>16.443119793162886</v>
      </c>
      <c r="P51" s="9"/>
    </row>
    <row r="52" spans="1:16">
      <c r="A52" s="12"/>
      <c r="B52" s="25">
        <v>343.9</v>
      </c>
      <c r="C52" s="20" t="s">
        <v>112</v>
      </c>
      <c r="D52" s="46">
        <v>12130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12130</v>
      </c>
      <c r="O52" s="47">
        <f t="shared" si="8"/>
        <v>0.58077180886718371</v>
      </c>
      <c r="P52" s="9"/>
    </row>
    <row r="53" spans="1:16">
      <c r="A53" s="12"/>
      <c r="B53" s="25">
        <v>344.9</v>
      </c>
      <c r="C53" s="20" t="s">
        <v>141</v>
      </c>
      <c r="D53" s="46">
        <v>239994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239994</v>
      </c>
      <c r="O53" s="47">
        <f t="shared" si="8"/>
        <v>11.4906636024131</v>
      </c>
      <c r="P53" s="9"/>
    </row>
    <row r="54" spans="1:16">
      <c r="A54" s="12"/>
      <c r="B54" s="25">
        <v>347.1</v>
      </c>
      <c r="C54" s="20" t="s">
        <v>60</v>
      </c>
      <c r="D54" s="46">
        <v>8039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8039</v>
      </c>
      <c r="O54" s="47">
        <f t="shared" si="8"/>
        <v>0.38489897539021356</v>
      </c>
      <c r="P54" s="9"/>
    </row>
    <row r="55" spans="1:16">
      <c r="A55" s="12"/>
      <c r="B55" s="25">
        <v>347.2</v>
      </c>
      <c r="C55" s="20" t="s">
        <v>61</v>
      </c>
      <c r="D55" s="46">
        <v>297580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297580</v>
      </c>
      <c r="O55" s="47">
        <f t="shared" si="8"/>
        <v>14.247821507229723</v>
      </c>
      <c r="P55" s="9"/>
    </row>
    <row r="56" spans="1:16">
      <c r="A56" s="12"/>
      <c r="B56" s="25">
        <v>347.3</v>
      </c>
      <c r="C56" s="20" t="s">
        <v>62</v>
      </c>
      <c r="D56" s="46">
        <v>96169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96169</v>
      </c>
      <c r="O56" s="47">
        <f t="shared" si="8"/>
        <v>4.6044718950493158</v>
      </c>
      <c r="P56" s="9"/>
    </row>
    <row r="57" spans="1:16">
      <c r="A57" s="12"/>
      <c r="B57" s="25">
        <v>347.4</v>
      </c>
      <c r="C57" s="20" t="s">
        <v>63</v>
      </c>
      <c r="D57" s="46">
        <v>2030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2030</v>
      </c>
      <c r="O57" s="47">
        <f t="shared" si="8"/>
        <v>9.7194292827731496E-2</v>
      </c>
      <c r="P57" s="9"/>
    </row>
    <row r="58" spans="1:16">
      <c r="A58" s="12"/>
      <c r="B58" s="25">
        <v>347.5</v>
      </c>
      <c r="C58" s="20" t="s">
        <v>64</v>
      </c>
      <c r="D58" s="46">
        <v>1426095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1426095</v>
      </c>
      <c r="O58" s="47">
        <f t="shared" si="8"/>
        <v>68.279948290721052</v>
      </c>
      <c r="P58" s="9"/>
    </row>
    <row r="59" spans="1:16" ht="15.75">
      <c r="A59" s="29" t="s">
        <v>46</v>
      </c>
      <c r="B59" s="30"/>
      <c r="C59" s="31"/>
      <c r="D59" s="32">
        <f t="shared" ref="D59:M59" si="11">SUM(D60:D64)</f>
        <v>118740</v>
      </c>
      <c r="E59" s="32">
        <f t="shared" si="11"/>
        <v>8666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66" si="12">SUM(D59:M59)</f>
        <v>127406</v>
      </c>
      <c r="O59" s="45">
        <f t="shared" si="8"/>
        <v>6.1000670305467777</v>
      </c>
      <c r="P59" s="10"/>
    </row>
    <row r="60" spans="1:16">
      <c r="A60" s="13"/>
      <c r="B60" s="39">
        <v>351.1</v>
      </c>
      <c r="C60" s="21" t="s">
        <v>67</v>
      </c>
      <c r="D60" s="46">
        <v>59790</v>
      </c>
      <c r="E60" s="46">
        <v>4918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64708</v>
      </c>
      <c r="O60" s="47">
        <f t="shared" si="8"/>
        <v>3.0981518720674135</v>
      </c>
      <c r="P60" s="9"/>
    </row>
    <row r="61" spans="1:16">
      <c r="A61" s="13"/>
      <c r="B61" s="39">
        <v>352</v>
      </c>
      <c r="C61" s="21" t="s">
        <v>68</v>
      </c>
      <c r="D61" s="46">
        <v>10531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10531</v>
      </c>
      <c r="O61" s="47">
        <f t="shared" si="8"/>
        <v>0.50421334865460121</v>
      </c>
      <c r="P61" s="9"/>
    </row>
    <row r="62" spans="1:16">
      <c r="A62" s="13"/>
      <c r="B62" s="39">
        <v>354</v>
      </c>
      <c r="C62" s="21" t="s">
        <v>69</v>
      </c>
      <c r="D62" s="46">
        <v>48419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48419</v>
      </c>
      <c r="O62" s="47">
        <f t="shared" si="8"/>
        <v>2.3182514603083404</v>
      </c>
      <c r="P62" s="9"/>
    </row>
    <row r="63" spans="1:16">
      <c r="A63" s="13"/>
      <c r="B63" s="39">
        <v>356</v>
      </c>
      <c r="C63" s="21" t="s">
        <v>100</v>
      </c>
      <c r="D63" s="46">
        <v>0</v>
      </c>
      <c r="E63" s="46">
        <v>1128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1128</v>
      </c>
      <c r="O63" s="47">
        <f t="shared" si="8"/>
        <v>5.4007469118069522E-2</v>
      </c>
      <c r="P63" s="9"/>
    </row>
    <row r="64" spans="1:16">
      <c r="A64" s="13"/>
      <c r="B64" s="39">
        <v>358.2</v>
      </c>
      <c r="C64" s="21" t="s">
        <v>143</v>
      </c>
      <c r="D64" s="46">
        <v>0</v>
      </c>
      <c r="E64" s="46">
        <v>2620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2620</v>
      </c>
      <c r="O64" s="47">
        <f t="shared" si="8"/>
        <v>0.12544288039835297</v>
      </c>
      <c r="P64" s="9"/>
    </row>
    <row r="65" spans="1:119" ht="15.75">
      <c r="A65" s="29" t="s">
        <v>4</v>
      </c>
      <c r="B65" s="30"/>
      <c r="C65" s="31"/>
      <c r="D65" s="32">
        <f t="shared" ref="D65:M65" si="13">SUM(D66:D75)</f>
        <v>686390</v>
      </c>
      <c r="E65" s="32">
        <f t="shared" si="13"/>
        <v>286777</v>
      </c>
      <c r="F65" s="32">
        <f t="shared" si="13"/>
        <v>0</v>
      </c>
      <c r="G65" s="32">
        <f t="shared" si="13"/>
        <v>0</v>
      </c>
      <c r="H65" s="32">
        <f t="shared" si="13"/>
        <v>0</v>
      </c>
      <c r="I65" s="32">
        <f t="shared" si="13"/>
        <v>164405</v>
      </c>
      <c r="J65" s="32">
        <f t="shared" si="13"/>
        <v>0</v>
      </c>
      <c r="K65" s="32">
        <f t="shared" si="13"/>
        <v>11899524</v>
      </c>
      <c r="L65" s="32">
        <f t="shared" si="13"/>
        <v>0</v>
      </c>
      <c r="M65" s="32">
        <f t="shared" si="13"/>
        <v>69716</v>
      </c>
      <c r="N65" s="32">
        <f t="shared" si="12"/>
        <v>13106812</v>
      </c>
      <c r="O65" s="45">
        <f t="shared" si="8"/>
        <v>627.54055348080055</v>
      </c>
      <c r="P65" s="10"/>
    </row>
    <row r="66" spans="1:119">
      <c r="A66" s="12"/>
      <c r="B66" s="25">
        <v>361.1</v>
      </c>
      <c r="C66" s="20" t="s">
        <v>71</v>
      </c>
      <c r="D66" s="46">
        <v>203277</v>
      </c>
      <c r="E66" s="46">
        <v>306</v>
      </c>
      <c r="F66" s="46">
        <v>0</v>
      </c>
      <c r="G66" s="46">
        <v>0</v>
      </c>
      <c r="H66" s="46">
        <v>0</v>
      </c>
      <c r="I66" s="46">
        <v>176311</v>
      </c>
      <c r="J66" s="46">
        <v>0</v>
      </c>
      <c r="K66" s="46">
        <v>525756</v>
      </c>
      <c r="L66" s="46">
        <v>0</v>
      </c>
      <c r="M66" s="46">
        <v>27428</v>
      </c>
      <c r="N66" s="46">
        <f t="shared" si="12"/>
        <v>933078</v>
      </c>
      <c r="O66" s="47">
        <f t="shared" si="8"/>
        <v>44.674806090203965</v>
      </c>
      <c r="P66" s="9"/>
    </row>
    <row r="67" spans="1:119">
      <c r="A67" s="12"/>
      <c r="B67" s="25">
        <v>361.2</v>
      </c>
      <c r="C67" s="20" t="s">
        <v>72</v>
      </c>
      <c r="D67" s="46">
        <v>6110</v>
      </c>
      <c r="E67" s="46">
        <v>57341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1472419</v>
      </c>
      <c r="L67" s="46">
        <v>0</v>
      </c>
      <c r="M67" s="46">
        <v>0</v>
      </c>
      <c r="N67" s="46">
        <f t="shared" ref="N67:N75" si="14">SUM(D67:M67)</f>
        <v>1535870</v>
      </c>
      <c r="O67" s="47">
        <f t="shared" si="8"/>
        <v>73.53586134252609</v>
      </c>
      <c r="P67" s="9"/>
    </row>
    <row r="68" spans="1:119">
      <c r="A68" s="12"/>
      <c r="B68" s="25">
        <v>361.3</v>
      </c>
      <c r="C68" s="20" t="s">
        <v>102</v>
      </c>
      <c r="D68" s="46">
        <v>-79559</v>
      </c>
      <c r="E68" s="46">
        <v>194486</v>
      </c>
      <c r="F68" s="46">
        <v>0</v>
      </c>
      <c r="G68" s="46">
        <v>0</v>
      </c>
      <c r="H68" s="46">
        <v>0</v>
      </c>
      <c r="I68" s="46">
        <v>-76244</v>
      </c>
      <c r="J68" s="46">
        <v>0</v>
      </c>
      <c r="K68" s="46">
        <v>6286701</v>
      </c>
      <c r="L68" s="46">
        <v>0</v>
      </c>
      <c r="M68" s="46">
        <v>-9945</v>
      </c>
      <c r="N68" s="46">
        <f t="shared" si="14"/>
        <v>6315439</v>
      </c>
      <c r="O68" s="47">
        <f t="shared" si="8"/>
        <v>302.37666379392897</v>
      </c>
      <c r="P68" s="9"/>
    </row>
    <row r="69" spans="1:119">
      <c r="A69" s="12"/>
      <c r="B69" s="25">
        <v>361.4</v>
      </c>
      <c r="C69" s="20" t="s">
        <v>144</v>
      </c>
      <c r="D69" s="46">
        <v>-15130</v>
      </c>
      <c r="E69" s="46">
        <v>31737</v>
      </c>
      <c r="F69" s="46">
        <v>0</v>
      </c>
      <c r="G69" s="46">
        <v>0</v>
      </c>
      <c r="H69" s="46">
        <v>0</v>
      </c>
      <c r="I69" s="46">
        <v>-14500</v>
      </c>
      <c r="J69" s="46">
        <v>0</v>
      </c>
      <c r="K69" s="46">
        <v>477065</v>
      </c>
      <c r="L69" s="46">
        <v>0</v>
      </c>
      <c r="M69" s="46">
        <v>-1891</v>
      </c>
      <c r="N69" s="46">
        <f t="shared" si="14"/>
        <v>477281</v>
      </c>
      <c r="O69" s="47">
        <f t="shared" ref="O69:O80" si="15">(N69/O$82)</f>
        <v>22.851718854735228</v>
      </c>
      <c r="P69" s="9"/>
    </row>
    <row r="70" spans="1:119">
      <c r="A70" s="12"/>
      <c r="B70" s="25">
        <v>362</v>
      </c>
      <c r="C70" s="20" t="s">
        <v>73</v>
      </c>
      <c r="D70" s="46">
        <v>242646</v>
      </c>
      <c r="E70" s="46">
        <v>0</v>
      </c>
      <c r="F70" s="46">
        <v>0</v>
      </c>
      <c r="G70" s="46">
        <v>0</v>
      </c>
      <c r="H70" s="46">
        <v>0</v>
      </c>
      <c r="I70" s="46">
        <v>18448</v>
      </c>
      <c r="J70" s="46">
        <v>0</v>
      </c>
      <c r="K70" s="46">
        <v>0</v>
      </c>
      <c r="L70" s="46">
        <v>0</v>
      </c>
      <c r="M70" s="46">
        <v>12000</v>
      </c>
      <c r="N70" s="46">
        <f t="shared" si="14"/>
        <v>273094</v>
      </c>
      <c r="O70" s="47">
        <f t="shared" si="15"/>
        <v>13.075457244086948</v>
      </c>
      <c r="P70" s="9"/>
    </row>
    <row r="71" spans="1:119">
      <c r="A71" s="12"/>
      <c r="B71" s="25">
        <v>364</v>
      </c>
      <c r="C71" s="20" t="s">
        <v>145</v>
      </c>
      <c r="D71" s="46">
        <v>81501</v>
      </c>
      <c r="E71" s="46">
        <v>1166</v>
      </c>
      <c r="F71" s="46">
        <v>0</v>
      </c>
      <c r="G71" s="46">
        <v>0</v>
      </c>
      <c r="H71" s="46">
        <v>0</v>
      </c>
      <c r="I71" s="46">
        <v>32389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115056</v>
      </c>
      <c r="O71" s="47">
        <f t="shared" si="15"/>
        <v>5.5087618500430908</v>
      </c>
      <c r="P71" s="9"/>
    </row>
    <row r="72" spans="1:119">
      <c r="A72" s="12"/>
      <c r="B72" s="25">
        <v>365</v>
      </c>
      <c r="C72" s="20" t="s">
        <v>146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19314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19314</v>
      </c>
      <c r="O72" s="47">
        <f t="shared" si="15"/>
        <v>0.92473427176098821</v>
      </c>
      <c r="P72" s="9"/>
    </row>
    <row r="73" spans="1:119">
      <c r="A73" s="12"/>
      <c r="B73" s="25">
        <v>366</v>
      </c>
      <c r="C73" s="20" t="s">
        <v>76</v>
      </c>
      <c r="D73" s="46">
        <v>65357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65357</v>
      </c>
      <c r="O73" s="47">
        <f t="shared" si="15"/>
        <v>3.1292253183950973</v>
      </c>
      <c r="P73" s="9"/>
    </row>
    <row r="74" spans="1:119">
      <c r="A74" s="12"/>
      <c r="B74" s="25">
        <v>368</v>
      </c>
      <c r="C74" s="20" t="s">
        <v>77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3137583</v>
      </c>
      <c r="L74" s="46">
        <v>0</v>
      </c>
      <c r="M74" s="46">
        <v>0</v>
      </c>
      <c r="N74" s="46">
        <f t="shared" si="14"/>
        <v>3137583</v>
      </c>
      <c r="O74" s="47">
        <f t="shared" si="15"/>
        <v>150.22421717897157</v>
      </c>
      <c r="P74" s="9"/>
    </row>
    <row r="75" spans="1:119">
      <c r="A75" s="12"/>
      <c r="B75" s="25">
        <v>369.9</v>
      </c>
      <c r="C75" s="20" t="s">
        <v>79</v>
      </c>
      <c r="D75" s="46">
        <v>182188</v>
      </c>
      <c r="E75" s="46">
        <v>1741</v>
      </c>
      <c r="F75" s="46">
        <v>0</v>
      </c>
      <c r="G75" s="46">
        <v>0</v>
      </c>
      <c r="H75" s="46">
        <v>0</v>
      </c>
      <c r="I75" s="46">
        <v>8687</v>
      </c>
      <c r="J75" s="46">
        <v>0</v>
      </c>
      <c r="K75" s="46">
        <v>0</v>
      </c>
      <c r="L75" s="46">
        <v>0</v>
      </c>
      <c r="M75" s="46">
        <v>42124</v>
      </c>
      <c r="N75" s="46">
        <f t="shared" si="14"/>
        <v>234740</v>
      </c>
      <c r="O75" s="47">
        <f t="shared" si="15"/>
        <v>11.239107536148616</v>
      </c>
      <c r="P75" s="9"/>
    </row>
    <row r="76" spans="1:119" ht="15.75">
      <c r="A76" s="29" t="s">
        <v>47</v>
      </c>
      <c r="B76" s="30"/>
      <c r="C76" s="31"/>
      <c r="D76" s="32">
        <f t="shared" ref="D76:M76" si="16">SUM(D77:D79)</f>
        <v>781956</v>
      </c>
      <c r="E76" s="32">
        <f t="shared" si="16"/>
        <v>21760</v>
      </c>
      <c r="F76" s="32">
        <f t="shared" si="16"/>
        <v>990703</v>
      </c>
      <c r="G76" s="32">
        <f t="shared" si="16"/>
        <v>0</v>
      </c>
      <c r="H76" s="32">
        <f t="shared" si="16"/>
        <v>0</v>
      </c>
      <c r="I76" s="32">
        <f t="shared" si="16"/>
        <v>0</v>
      </c>
      <c r="J76" s="32">
        <f t="shared" si="16"/>
        <v>0</v>
      </c>
      <c r="K76" s="32">
        <f t="shared" si="16"/>
        <v>0</v>
      </c>
      <c r="L76" s="32">
        <f t="shared" si="16"/>
        <v>0</v>
      </c>
      <c r="M76" s="32">
        <f t="shared" si="16"/>
        <v>75</v>
      </c>
      <c r="N76" s="32">
        <f>SUM(D76:M76)</f>
        <v>1794494</v>
      </c>
      <c r="O76" s="45">
        <f t="shared" si="15"/>
        <v>85.918510006703059</v>
      </c>
      <c r="P76" s="9"/>
    </row>
    <row r="77" spans="1:119">
      <c r="A77" s="12"/>
      <c r="B77" s="25">
        <v>381</v>
      </c>
      <c r="C77" s="20" t="s">
        <v>80</v>
      </c>
      <c r="D77" s="46">
        <v>20217</v>
      </c>
      <c r="E77" s="46">
        <v>21760</v>
      </c>
      <c r="F77" s="46">
        <v>990703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1032680</v>
      </c>
      <c r="O77" s="47">
        <f t="shared" si="15"/>
        <v>49.443646461744713</v>
      </c>
      <c r="P77" s="9"/>
    </row>
    <row r="78" spans="1:119">
      <c r="A78" s="12"/>
      <c r="B78" s="25">
        <v>382</v>
      </c>
      <c r="C78" s="20" t="s">
        <v>113</v>
      </c>
      <c r="D78" s="46">
        <v>761739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761739</v>
      </c>
      <c r="O78" s="47">
        <f t="shared" si="15"/>
        <v>36.471272622809536</v>
      </c>
      <c r="P78" s="9"/>
    </row>
    <row r="79" spans="1:119" ht="15.75" thickBot="1">
      <c r="A79" s="12"/>
      <c r="B79" s="25">
        <v>389.4</v>
      </c>
      <c r="C79" s="20" t="s">
        <v>154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75</v>
      </c>
      <c r="N79" s="46">
        <f>SUM(D79:M79)</f>
        <v>75</v>
      </c>
      <c r="O79" s="47">
        <f t="shared" si="15"/>
        <v>3.590922148807814E-3</v>
      </c>
      <c r="P79" s="9"/>
    </row>
    <row r="80" spans="1:119" ht="16.5" thickBot="1">
      <c r="A80" s="14" t="s">
        <v>65</v>
      </c>
      <c r="B80" s="23"/>
      <c r="C80" s="22"/>
      <c r="D80" s="15">
        <f t="shared" ref="D80:M80" si="17">SUM(D5,D17,D26,D42,D59,D65,D76)</f>
        <v>20727461</v>
      </c>
      <c r="E80" s="15">
        <f t="shared" si="17"/>
        <v>993455</v>
      </c>
      <c r="F80" s="15">
        <f t="shared" si="17"/>
        <v>990703</v>
      </c>
      <c r="G80" s="15">
        <f t="shared" si="17"/>
        <v>0</v>
      </c>
      <c r="H80" s="15">
        <f t="shared" si="17"/>
        <v>0</v>
      </c>
      <c r="I80" s="15">
        <f t="shared" si="17"/>
        <v>17012590</v>
      </c>
      <c r="J80" s="15">
        <f t="shared" si="17"/>
        <v>0</v>
      </c>
      <c r="K80" s="15">
        <f t="shared" si="17"/>
        <v>12294491</v>
      </c>
      <c r="L80" s="15">
        <f t="shared" si="17"/>
        <v>0</v>
      </c>
      <c r="M80" s="15">
        <f t="shared" si="17"/>
        <v>1742543</v>
      </c>
      <c r="N80" s="15">
        <f>SUM(D80:M80)</f>
        <v>53761243</v>
      </c>
      <c r="O80" s="38">
        <f t="shared" si="15"/>
        <v>2574.032509815187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8" t="s">
        <v>164</v>
      </c>
      <c r="M82" s="48"/>
      <c r="N82" s="48"/>
      <c r="O82" s="43">
        <v>20886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customHeight="1" thickBot="1">
      <c r="A84" s="52" t="s">
        <v>107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10923769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383207</v>
      </c>
      <c r="L5" s="27">
        <f t="shared" si="0"/>
        <v>0</v>
      </c>
      <c r="M5" s="27">
        <f t="shared" si="0"/>
        <v>1017542</v>
      </c>
      <c r="N5" s="28">
        <f>SUM(D5:M5)</f>
        <v>12324518</v>
      </c>
      <c r="O5" s="33">
        <f t="shared" ref="O5:O36" si="1">(N5/O$79)</f>
        <v>590.28296374347428</v>
      </c>
      <c r="P5" s="6"/>
    </row>
    <row r="6" spans="1:133">
      <c r="A6" s="12"/>
      <c r="B6" s="25">
        <v>311</v>
      </c>
      <c r="C6" s="20" t="s">
        <v>3</v>
      </c>
      <c r="D6" s="46">
        <v>5617998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1017542</v>
      </c>
      <c r="N6" s="46">
        <f>SUM(D6:M6)</f>
        <v>6635540</v>
      </c>
      <c r="O6" s="47">
        <f t="shared" si="1"/>
        <v>317.80928205373823</v>
      </c>
      <c r="P6" s="9"/>
    </row>
    <row r="7" spans="1:133">
      <c r="A7" s="12"/>
      <c r="B7" s="25">
        <v>312.41000000000003</v>
      </c>
      <c r="C7" s="20" t="s">
        <v>92</v>
      </c>
      <c r="D7" s="46">
        <v>567081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567081</v>
      </c>
      <c r="O7" s="47">
        <f t="shared" si="1"/>
        <v>27.16035250730399</v>
      </c>
      <c r="P7" s="9"/>
    </row>
    <row r="8" spans="1:133">
      <c r="A8" s="12"/>
      <c r="B8" s="25">
        <v>312.42</v>
      </c>
      <c r="C8" s="20" t="s">
        <v>152</v>
      </c>
      <c r="D8" s="46">
        <v>257378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257378</v>
      </c>
      <c r="O8" s="47">
        <f t="shared" si="1"/>
        <v>12.327122946501269</v>
      </c>
      <c r="P8" s="9"/>
    </row>
    <row r="9" spans="1:133">
      <c r="A9" s="12"/>
      <c r="B9" s="25">
        <v>312.51</v>
      </c>
      <c r="C9" s="20" t="s">
        <v>130</v>
      </c>
      <c r="D9" s="46">
        <v>201904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201904</v>
      </c>
      <c r="L9" s="46">
        <v>0</v>
      </c>
      <c r="M9" s="46">
        <v>0</v>
      </c>
      <c r="N9" s="46">
        <f>SUM(D9:M9)</f>
        <v>403808</v>
      </c>
      <c r="O9" s="47">
        <f t="shared" si="1"/>
        <v>19.340389865415009</v>
      </c>
      <c r="P9" s="9"/>
    </row>
    <row r="10" spans="1:133">
      <c r="A10" s="12"/>
      <c r="B10" s="25">
        <v>312.52</v>
      </c>
      <c r="C10" s="20" t="s">
        <v>131</v>
      </c>
      <c r="D10" s="46">
        <v>181303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181303</v>
      </c>
      <c r="L10" s="46">
        <v>0</v>
      </c>
      <c r="M10" s="46">
        <v>0</v>
      </c>
      <c r="N10" s="46">
        <f>SUM(D10:M10)</f>
        <v>362606</v>
      </c>
      <c r="O10" s="47">
        <f t="shared" si="1"/>
        <v>17.36701949327075</v>
      </c>
      <c r="P10" s="9"/>
    </row>
    <row r="11" spans="1:133">
      <c r="A11" s="12"/>
      <c r="B11" s="25">
        <v>314.10000000000002</v>
      </c>
      <c r="C11" s="20" t="s">
        <v>12</v>
      </c>
      <c r="D11" s="46">
        <v>2217751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2217751</v>
      </c>
      <c r="O11" s="47">
        <f t="shared" si="1"/>
        <v>106.21921547966856</v>
      </c>
      <c r="P11" s="9"/>
    </row>
    <row r="12" spans="1:133">
      <c r="A12" s="12"/>
      <c r="B12" s="25">
        <v>314.3</v>
      </c>
      <c r="C12" s="20" t="s">
        <v>13</v>
      </c>
      <c r="D12" s="46">
        <v>295413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295413</v>
      </c>
      <c r="O12" s="47">
        <f t="shared" si="1"/>
        <v>14.148809808898895</v>
      </c>
      <c r="P12" s="9"/>
    </row>
    <row r="13" spans="1:133">
      <c r="A13" s="12"/>
      <c r="B13" s="25">
        <v>314.39999999999998</v>
      </c>
      <c r="C13" s="20" t="s">
        <v>14</v>
      </c>
      <c r="D13" s="46">
        <v>213377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213377</v>
      </c>
      <c r="O13" s="47">
        <f t="shared" si="1"/>
        <v>10.219694429809858</v>
      </c>
      <c r="P13" s="9"/>
    </row>
    <row r="14" spans="1:133">
      <c r="A14" s="12"/>
      <c r="B14" s="25">
        <v>314.8</v>
      </c>
      <c r="C14" s="20" t="s">
        <v>109</v>
      </c>
      <c r="D14" s="46">
        <v>8703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8703</v>
      </c>
      <c r="O14" s="47">
        <f t="shared" si="1"/>
        <v>0.41683030796494086</v>
      </c>
      <c r="P14" s="9"/>
    </row>
    <row r="15" spans="1:133">
      <c r="A15" s="12"/>
      <c r="B15" s="25">
        <v>315</v>
      </c>
      <c r="C15" s="20" t="s">
        <v>132</v>
      </c>
      <c r="D15" s="46">
        <v>1196695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1196695</v>
      </c>
      <c r="O15" s="47">
        <f t="shared" si="1"/>
        <v>57.315723933138557</v>
      </c>
      <c r="P15" s="9"/>
    </row>
    <row r="16" spans="1:133">
      <c r="A16" s="12"/>
      <c r="B16" s="25">
        <v>316</v>
      </c>
      <c r="C16" s="20" t="s">
        <v>133</v>
      </c>
      <c r="D16" s="46">
        <v>166166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166166</v>
      </c>
      <c r="O16" s="47">
        <f t="shared" si="1"/>
        <v>7.9585229177642605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SUM(D18:D25)</f>
        <v>2226500</v>
      </c>
      <c r="E17" s="32">
        <f t="shared" si="3"/>
        <v>372150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32314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25160</v>
      </c>
      <c r="N17" s="44">
        <f>SUM(D17:M17)</f>
        <v>2656124</v>
      </c>
      <c r="O17" s="45">
        <f t="shared" si="1"/>
        <v>127.21509650845347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280097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280097</v>
      </c>
      <c r="O18" s="47">
        <f t="shared" si="1"/>
        <v>13.415249772498683</v>
      </c>
      <c r="P18" s="9"/>
    </row>
    <row r="19" spans="1:16">
      <c r="A19" s="12"/>
      <c r="B19" s="25">
        <v>323.10000000000002</v>
      </c>
      <c r="C19" s="20" t="s">
        <v>18</v>
      </c>
      <c r="D19" s="46">
        <v>2002283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2002283</v>
      </c>
      <c r="O19" s="47">
        <f t="shared" si="1"/>
        <v>95.899372575314914</v>
      </c>
      <c r="P19" s="9"/>
    </row>
    <row r="20" spans="1:16">
      <c r="A20" s="12"/>
      <c r="B20" s="25">
        <v>323.39999999999998</v>
      </c>
      <c r="C20" s="20" t="s">
        <v>19</v>
      </c>
      <c r="D20" s="46">
        <v>179611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179611</v>
      </c>
      <c r="O20" s="47">
        <f t="shared" si="1"/>
        <v>8.6024713827290586</v>
      </c>
      <c r="P20" s="9"/>
    </row>
    <row r="21" spans="1:16">
      <c r="A21" s="12"/>
      <c r="B21" s="25">
        <v>323.7</v>
      </c>
      <c r="C21" s="20" t="s">
        <v>20</v>
      </c>
      <c r="D21" s="46">
        <v>20526</v>
      </c>
      <c r="E21" s="46">
        <v>0</v>
      </c>
      <c r="F21" s="46">
        <v>0</v>
      </c>
      <c r="G21" s="46">
        <v>0</v>
      </c>
      <c r="H21" s="46">
        <v>0</v>
      </c>
      <c r="I21" s="46">
        <v>10287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30813</v>
      </c>
      <c r="O21" s="47">
        <f t="shared" si="1"/>
        <v>1.4757890703577758</v>
      </c>
      <c r="P21" s="9"/>
    </row>
    <row r="22" spans="1:16">
      <c r="A22" s="12"/>
      <c r="B22" s="25">
        <v>324.20999999999998</v>
      </c>
      <c r="C22" s="20" t="s">
        <v>95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6521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6521</v>
      </c>
      <c r="O22" s="47">
        <f t="shared" si="1"/>
        <v>0.3123233871353992</v>
      </c>
      <c r="P22" s="9"/>
    </row>
    <row r="23" spans="1:16">
      <c r="A23" s="12"/>
      <c r="B23" s="25">
        <v>324.22000000000003</v>
      </c>
      <c r="C23" s="20" t="s">
        <v>96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15506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15506</v>
      </c>
      <c r="O23" s="47">
        <f t="shared" si="1"/>
        <v>0.74266008908472625</v>
      </c>
      <c r="P23" s="9"/>
    </row>
    <row r="24" spans="1:16">
      <c r="A24" s="12"/>
      <c r="B24" s="25">
        <v>325.10000000000002</v>
      </c>
      <c r="C24" s="20" t="s">
        <v>21</v>
      </c>
      <c r="D24" s="46">
        <v>2643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2643</v>
      </c>
      <c r="O24" s="47">
        <f t="shared" si="1"/>
        <v>0.12658652234302409</v>
      </c>
      <c r="P24" s="9"/>
    </row>
    <row r="25" spans="1:16">
      <c r="A25" s="12"/>
      <c r="B25" s="25">
        <v>329</v>
      </c>
      <c r="C25" s="20" t="s">
        <v>22</v>
      </c>
      <c r="D25" s="46">
        <v>21437</v>
      </c>
      <c r="E25" s="46">
        <v>92053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25160</v>
      </c>
      <c r="N25" s="46">
        <f>SUM(D25:M25)</f>
        <v>138650</v>
      </c>
      <c r="O25" s="47">
        <f t="shared" si="1"/>
        <v>6.6406437089898942</v>
      </c>
      <c r="P25" s="9"/>
    </row>
    <row r="26" spans="1:16" ht="15.75">
      <c r="A26" s="29" t="s">
        <v>24</v>
      </c>
      <c r="B26" s="30"/>
      <c r="C26" s="31"/>
      <c r="D26" s="32">
        <f t="shared" ref="D26:M26" si="5">SUM(D27:D37)</f>
        <v>3577318</v>
      </c>
      <c r="E26" s="32">
        <f t="shared" si="5"/>
        <v>134481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510543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610897</v>
      </c>
      <c r="N26" s="44">
        <f>SUM(D26:M26)</f>
        <v>4833239</v>
      </c>
      <c r="O26" s="45">
        <f t="shared" si="1"/>
        <v>231.4880501939748</v>
      </c>
      <c r="P26" s="10"/>
    </row>
    <row r="27" spans="1:16">
      <c r="A27" s="12"/>
      <c r="B27" s="25">
        <v>331.2</v>
      </c>
      <c r="C27" s="20" t="s">
        <v>23</v>
      </c>
      <c r="D27" s="46">
        <v>482980</v>
      </c>
      <c r="E27" s="46">
        <v>17394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500374</v>
      </c>
      <c r="O27" s="47">
        <f t="shared" si="1"/>
        <v>23.965419799798841</v>
      </c>
      <c r="P27" s="9"/>
    </row>
    <row r="28" spans="1:16">
      <c r="A28" s="12"/>
      <c r="B28" s="25">
        <v>331.5</v>
      </c>
      <c r="C28" s="20" t="s">
        <v>25</v>
      </c>
      <c r="D28" s="46">
        <v>204884</v>
      </c>
      <c r="E28" s="46">
        <v>117087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321971</v>
      </c>
      <c r="O28" s="47">
        <f t="shared" si="1"/>
        <v>15.420805594137651</v>
      </c>
      <c r="P28" s="9"/>
    </row>
    <row r="29" spans="1:16">
      <c r="A29" s="12"/>
      <c r="B29" s="25">
        <v>333</v>
      </c>
      <c r="C29" s="20" t="s">
        <v>110</v>
      </c>
      <c r="D29" s="46">
        <v>21256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21256</v>
      </c>
      <c r="O29" s="47">
        <f t="shared" si="1"/>
        <v>1.018056420326644</v>
      </c>
      <c r="P29" s="9"/>
    </row>
    <row r="30" spans="1:16">
      <c r="A30" s="12"/>
      <c r="B30" s="25">
        <v>334.36</v>
      </c>
      <c r="C30" s="20" t="s">
        <v>29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510543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510543</v>
      </c>
      <c r="O30" s="47">
        <f t="shared" si="1"/>
        <v>24.452464198476939</v>
      </c>
      <c r="P30" s="9"/>
    </row>
    <row r="31" spans="1:16">
      <c r="A31" s="12"/>
      <c r="B31" s="25">
        <v>335.12</v>
      </c>
      <c r="C31" s="20" t="s">
        <v>135</v>
      </c>
      <c r="D31" s="46">
        <v>814991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814991</v>
      </c>
      <c r="O31" s="47">
        <f t="shared" si="1"/>
        <v>39.034005460031608</v>
      </c>
      <c r="P31" s="9"/>
    </row>
    <row r="32" spans="1:16">
      <c r="A32" s="12"/>
      <c r="B32" s="25">
        <v>335.14</v>
      </c>
      <c r="C32" s="20" t="s">
        <v>136</v>
      </c>
      <c r="D32" s="46">
        <v>9630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9630</v>
      </c>
      <c r="O32" s="47">
        <f t="shared" si="1"/>
        <v>0.46122898606255086</v>
      </c>
      <c r="P32" s="9"/>
    </row>
    <row r="33" spans="1:16">
      <c r="A33" s="12"/>
      <c r="B33" s="25">
        <v>335.15</v>
      </c>
      <c r="C33" s="20" t="s">
        <v>137</v>
      </c>
      <c r="D33" s="46">
        <v>39271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39271</v>
      </c>
      <c r="O33" s="47">
        <f t="shared" si="1"/>
        <v>1.8808850998611044</v>
      </c>
      <c r="P33" s="9"/>
    </row>
    <row r="34" spans="1:16">
      <c r="A34" s="12"/>
      <c r="B34" s="25">
        <v>335.18</v>
      </c>
      <c r="C34" s="20" t="s">
        <v>138</v>
      </c>
      <c r="D34" s="46">
        <v>1882694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1882694</v>
      </c>
      <c r="O34" s="47">
        <f t="shared" si="1"/>
        <v>90.171655730638435</v>
      </c>
      <c r="P34" s="9"/>
    </row>
    <row r="35" spans="1:16">
      <c r="A35" s="12"/>
      <c r="B35" s="25">
        <v>335.21</v>
      </c>
      <c r="C35" s="20" t="s">
        <v>37</v>
      </c>
      <c r="D35" s="46">
        <v>9190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9190</v>
      </c>
      <c r="O35" s="47">
        <f t="shared" si="1"/>
        <v>0.44015517984577807</v>
      </c>
      <c r="P35" s="9"/>
    </row>
    <row r="36" spans="1:16">
      <c r="A36" s="12"/>
      <c r="B36" s="25">
        <v>337.7</v>
      </c>
      <c r="C36" s="20" t="s">
        <v>39</v>
      </c>
      <c r="D36" s="46">
        <v>86955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86955</v>
      </c>
      <c r="O36" s="47">
        <f t="shared" si="1"/>
        <v>4.1647109535897311</v>
      </c>
      <c r="P36" s="9"/>
    </row>
    <row r="37" spans="1:16">
      <c r="A37" s="12"/>
      <c r="B37" s="25">
        <v>338</v>
      </c>
      <c r="C37" s="20" t="s">
        <v>40</v>
      </c>
      <c r="D37" s="46">
        <v>25467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610897</v>
      </c>
      <c r="N37" s="46">
        <f>SUM(D37:M37)</f>
        <v>636364</v>
      </c>
      <c r="O37" s="47">
        <f t="shared" ref="O37:O68" si="7">(N37/O$79)</f>
        <v>30.478662771205517</v>
      </c>
      <c r="P37" s="9"/>
    </row>
    <row r="38" spans="1:16" ht="15.75">
      <c r="A38" s="29" t="s">
        <v>45</v>
      </c>
      <c r="B38" s="30"/>
      <c r="C38" s="31"/>
      <c r="D38" s="32">
        <f t="shared" ref="D38:M38" si="8">SUM(D39:D54)</f>
        <v>2402801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14574013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16976814</v>
      </c>
      <c r="O38" s="45">
        <f t="shared" si="7"/>
        <v>813.10474639590018</v>
      </c>
      <c r="P38" s="10"/>
    </row>
    <row r="39" spans="1:16">
      <c r="A39" s="12"/>
      <c r="B39" s="25">
        <v>341.3</v>
      </c>
      <c r="C39" s="20" t="s">
        <v>139</v>
      </c>
      <c r="D39" s="46">
        <v>13533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4" si="9">SUM(D39:M39)</f>
        <v>13533</v>
      </c>
      <c r="O39" s="47">
        <f t="shared" si="7"/>
        <v>0.6481632262081517</v>
      </c>
      <c r="P39" s="9"/>
    </row>
    <row r="40" spans="1:16">
      <c r="A40" s="12"/>
      <c r="B40" s="25">
        <v>341.9</v>
      </c>
      <c r="C40" s="20" t="s">
        <v>140</v>
      </c>
      <c r="D40" s="46">
        <v>6785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6785</v>
      </c>
      <c r="O40" s="47">
        <f t="shared" si="7"/>
        <v>0.32496767086546291</v>
      </c>
      <c r="P40" s="9"/>
    </row>
    <row r="41" spans="1:16">
      <c r="A41" s="12"/>
      <c r="B41" s="25">
        <v>342.1</v>
      </c>
      <c r="C41" s="20" t="s">
        <v>51</v>
      </c>
      <c r="D41" s="46">
        <v>14627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14627</v>
      </c>
      <c r="O41" s="47">
        <f t="shared" si="7"/>
        <v>0.7005603716653096</v>
      </c>
      <c r="P41" s="9"/>
    </row>
    <row r="42" spans="1:16">
      <c r="A42" s="12"/>
      <c r="B42" s="25">
        <v>342.2</v>
      </c>
      <c r="C42" s="20" t="s">
        <v>52</v>
      </c>
      <c r="D42" s="46">
        <v>22538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22538</v>
      </c>
      <c r="O42" s="47">
        <f t="shared" si="7"/>
        <v>1.0794578284400593</v>
      </c>
      <c r="P42" s="9"/>
    </row>
    <row r="43" spans="1:16">
      <c r="A43" s="12"/>
      <c r="B43" s="25">
        <v>343.3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3799257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3799257</v>
      </c>
      <c r="O43" s="47">
        <f t="shared" si="7"/>
        <v>181.96546769481296</v>
      </c>
      <c r="P43" s="9"/>
    </row>
    <row r="44" spans="1:16">
      <c r="A44" s="12"/>
      <c r="B44" s="25">
        <v>343.4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3589551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3589551</v>
      </c>
      <c r="O44" s="47">
        <f t="shared" si="7"/>
        <v>171.92159586187077</v>
      </c>
      <c r="P44" s="9"/>
    </row>
    <row r="45" spans="1:16">
      <c r="A45" s="12"/>
      <c r="B45" s="25">
        <v>343.5</v>
      </c>
      <c r="C45" s="20" t="s">
        <v>56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6324561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6324561</v>
      </c>
      <c r="O45" s="47">
        <f t="shared" si="7"/>
        <v>302.91493845490686</v>
      </c>
      <c r="P45" s="9"/>
    </row>
    <row r="46" spans="1:16">
      <c r="A46" s="12"/>
      <c r="B46" s="25">
        <v>343.7</v>
      </c>
      <c r="C46" s="20" t="s">
        <v>57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860644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860644</v>
      </c>
      <c r="O46" s="47">
        <f t="shared" si="7"/>
        <v>41.22055654006418</v>
      </c>
      <c r="P46" s="9"/>
    </row>
    <row r="47" spans="1:16">
      <c r="A47" s="12"/>
      <c r="B47" s="25">
        <v>343.8</v>
      </c>
      <c r="C47" s="20" t="s">
        <v>58</v>
      </c>
      <c r="D47" s="46">
        <v>342618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342618</v>
      </c>
      <c r="O47" s="47">
        <f t="shared" si="7"/>
        <v>16.409693950859715</v>
      </c>
      <c r="P47" s="9"/>
    </row>
    <row r="48" spans="1:16">
      <c r="A48" s="12"/>
      <c r="B48" s="25">
        <v>343.9</v>
      </c>
      <c r="C48" s="20" t="s">
        <v>112</v>
      </c>
      <c r="D48" s="46">
        <v>6950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6950</v>
      </c>
      <c r="O48" s="47">
        <f t="shared" si="7"/>
        <v>0.33287034819675271</v>
      </c>
      <c r="P48" s="9"/>
    </row>
    <row r="49" spans="1:16">
      <c r="A49" s="12"/>
      <c r="B49" s="25">
        <v>344.9</v>
      </c>
      <c r="C49" s="20" t="s">
        <v>141</v>
      </c>
      <c r="D49" s="46">
        <v>207408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207408</v>
      </c>
      <c r="O49" s="47">
        <f t="shared" si="7"/>
        <v>9.933809090473682</v>
      </c>
      <c r="P49" s="9"/>
    </row>
    <row r="50" spans="1:16">
      <c r="A50" s="12"/>
      <c r="B50" s="25">
        <v>347.1</v>
      </c>
      <c r="C50" s="20" t="s">
        <v>60</v>
      </c>
      <c r="D50" s="46">
        <v>8770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8770</v>
      </c>
      <c r="O50" s="47">
        <f t="shared" si="7"/>
        <v>0.4200392739115858</v>
      </c>
      <c r="P50" s="9"/>
    </row>
    <row r="51" spans="1:16">
      <c r="A51" s="12"/>
      <c r="B51" s="25">
        <v>347.2</v>
      </c>
      <c r="C51" s="20" t="s">
        <v>61</v>
      </c>
      <c r="D51" s="46">
        <v>289291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289291</v>
      </c>
      <c r="O51" s="47">
        <f t="shared" si="7"/>
        <v>13.855596532400977</v>
      </c>
      <c r="P51" s="9"/>
    </row>
    <row r="52" spans="1:16">
      <c r="A52" s="12"/>
      <c r="B52" s="25">
        <v>347.3</v>
      </c>
      <c r="C52" s="20" t="s">
        <v>62</v>
      </c>
      <c r="D52" s="46">
        <v>69365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69365</v>
      </c>
      <c r="O52" s="47">
        <f t="shared" si="7"/>
        <v>3.3222376550601083</v>
      </c>
      <c r="P52" s="9"/>
    </row>
    <row r="53" spans="1:16">
      <c r="A53" s="12"/>
      <c r="B53" s="25">
        <v>347.4</v>
      </c>
      <c r="C53" s="20" t="s">
        <v>63</v>
      </c>
      <c r="D53" s="46">
        <v>2240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2240</v>
      </c>
      <c r="O53" s="47">
        <f t="shared" si="7"/>
        <v>0.10728483164902533</v>
      </c>
      <c r="P53" s="9"/>
    </row>
    <row r="54" spans="1:16">
      <c r="A54" s="12"/>
      <c r="B54" s="25">
        <v>347.5</v>
      </c>
      <c r="C54" s="20" t="s">
        <v>64</v>
      </c>
      <c r="D54" s="46">
        <v>1418676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1418676</v>
      </c>
      <c r="O54" s="47">
        <f t="shared" si="7"/>
        <v>67.947507064514582</v>
      </c>
      <c r="P54" s="9"/>
    </row>
    <row r="55" spans="1:16" ht="15.75">
      <c r="A55" s="29" t="s">
        <v>46</v>
      </c>
      <c r="B55" s="30"/>
      <c r="C55" s="31"/>
      <c r="D55" s="32">
        <f t="shared" ref="D55:M55" si="10">SUM(D56:D60)</f>
        <v>114719</v>
      </c>
      <c r="E55" s="32">
        <f t="shared" si="10"/>
        <v>6794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ref="N55:N62" si="11">SUM(D55:M55)</f>
        <v>121513</v>
      </c>
      <c r="O55" s="45">
        <f t="shared" si="7"/>
        <v>5.8198668518607217</v>
      </c>
      <c r="P55" s="10"/>
    </row>
    <row r="56" spans="1:16">
      <c r="A56" s="13"/>
      <c r="B56" s="39">
        <v>351.5</v>
      </c>
      <c r="C56" s="21" t="s">
        <v>99</v>
      </c>
      <c r="D56" s="46">
        <v>60038</v>
      </c>
      <c r="E56" s="46">
        <v>5817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65855</v>
      </c>
      <c r="O56" s="47">
        <f t="shared" si="7"/>
        <v>3.1541261554672158</v>
      </c>
      <c r="P56" s="9"/>
    </row>
    <row r="57" spans="1:16">
      <c r="A57" s="13"/>
      <c r="B57" s="39">
        <v>352</v>
      </c>
      <c r="C57" s="21" t="s">
        <v>68</v>
      </c>
      <c r="D57" s="46">
        <v>11665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11665</v>
      </c>
      <c r="O57" s="47">
        <f t="shared" si="7"/>
        <v>0.5586953398151252</v>
      </c>
      <c r="P57" s="9"/>
    </row>
    <row r="58" spans="1:16">
      <c r="A58" s="13"/>
      <c r="B58" s="39">
        <v>354</v>
      </c>
      <c r="C58" s="21" t="s">
        <v>69</v>
      </c>
      <c r="D58" s="46">
        <v>43016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43016</v>
      </c>
      <c r="O58" s="47">
        <f t="shared" si="7"/>
        <v>2.0602519277743188</v>
      </c>
      <c r="P58" s="9"/>
    </row>
    <row r="59" spans="1:16">
      <c r="A59" s="13"/>
      <c r="B59" s="39">
        <v>356</v>
      </c>
      <c r="C59" s="21" t="s">
        <v>100</v>
      </c>
      <c r="D59" s="46">
        <v>0</v>
      </c>
      <c r="E59" s="46">
        <v>300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300</v>
      </c>
      <c r="O59" s="47">
        <f t="shared" si="7"/>
        <v>1.436850423870875E-2</v>
      </c>
      <c r="P59" s="9"/>
    </row>
    <row r="60" spans="1:16">
      <c r="A60" s="13"/>
      <c r="B60" s="39">
        <v>358.2</v>
      </c>
      <c r="C60" s="21" t="s">
        <v>143</v>
      </c>
      <c r="D60" s="46">
        <v>0</v>
      </c>
      <c r="E60" s="46">
        <v>677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677</v>
      </c>
      <c r="O60" s="47">
        <f t="shared" si="7"/>
        <v>3.2424924565352745E-2</v>
      </c>
      <c r="P60" s="9"/>
    </row>
    <row r="61" spans="1:16" ht="15.75">
      <c r="A61" s="29" t="s">
        <v>4</v>
      </c>
      <c r="B61" s="30"/>
      <c r="C61" s="31"/>
      <c r="D61" s="32">
        <f t="shared" ref="D61:M61" si="12">SUM(D62:D71)</f>
        <v>659427</v>
      </c>
      <c r="E61" s="32">
        <f t="shared" si="12"/>
        <v>227816</v>
      </c>
      <c r="F61" s="32">
        <f t="shared" si="12"/>
        <v>0</v>
      </c>
      <c r="G61" s="32">
        <f t="shared" si="12"/>
        <v>0</v>
      </c>
      <c r="H61" s="32">
        <f t="shared" si="12"/>
        <v>0</v>
      </c>
      <c r="I61" s="32">
        <f t="shared" si="12"/>
        <v>215084</v>
      </c>
      <c r="J61" s="32">
        <f t="shared" si="12"/>
        <v>0</v>
      </c>
      <c r="K61" s="32">
        <f t="shared" si="12"/>
        <v>10191778</v>
      </c>
      <c r="L61" s="32">
        <f t="shared" si="12"/>
        <v>0</v>
      </c>
      <c r="M61" s="32">
        <f t="shared" si="12"/>
        <v>48578</v>
      </c>
      <c r="N61" s="32">
        <f t="shared" si="11"/>
        <v>11342683</v>
      </c>
      <c r="O61" s="45">
        <f t="shared" si="7"/>
        <v>543.25796254609895</v>
      </c>
      <c r="P61" s="10"/>
    </row>
    <row r="62" spans="1:16">
      <c r="A62" s="12"/>
      <c r="B62" s="25">
        <v>361.1</v>
      </c>
      <c r="C62" s="20" t="s">
        <v>71</v>
      </c>
      <c r="D62" s="46">
        <v>150166</v>
      </c>
      <c r="E62" s="46">
        <v>6132</v>
      </c>
      <c r="F62" s="46">
        <v>0</v>
      </c>
      <c r="G62" s="46">
        <v>0</v>
      </c>
      <c r="H62" s="46">
        <v>0</v>
      </c>
      <c r="I62" s="46">
        <v>134259</v>
      </c>
      <c r="J62" s="46">
        <v>0</v>
      </c>
      <c r="K62" s="46">
        <v>655614</v>
      </c>
      <c r="L62" s="46">
        <v>0</v>
      </c>
      <c r="M62" s="46">
        <v>24938</v>
      </c>
      <c r="N62" s="46">
        <f t="shared" si="11"/>
        <v>971109</v>
      </c>
      <c r="O62" s="47">
        <f t="shared" si="7"/>
        <v>46.511279275827384</v>
      </c>
      <c r="P62" s="9"/>
    </row>
    <row r="63" spans="1:16">
      <c r="A63" s="12"/>
      <c r="B63" s="25">
        <v>361.2</v>
      </c>
      <c r="C63" s="20" t="s">
        <v>72</v>
      </c>
      <c r="D63" s="46">
        <v>7731</v>
      </c>
      <c r="E63" s="46">
        <v>50320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1322796</v>
      </c>
      <c r="L63" s="46">
        <v>0</v>
      </c>
      <c r="M63" s="46">
        <v>0</v>
      </c>
      <c r="N63" s="46">
        <f t="shared" ref="N63:N71" si="13">SUM(D63:M63)</f>
        <v>1380847</v>
      </c>
      <c r="O63" s="47">
        <f t="shared" si="7"/>
        <v>66.135686575027535</v>
      </c>
      <c r="P63" s="9"/>
    </row>
    <row r="64" spans="1:16">
      <c r="A64" s="12"/>
      <c r="B64" s="25">
        <v>361.3</v>
      </c>
      <c r="C64" s="20" t="s">
        <v>102</v>
      </c>
      <c r="D64" s="46">
        <v>12441</v>
      </c>
      <c r="E64" s="46">
        <v>185834</v>
      </c>
      <c r="F64" s="46">
        <v>0</v>
      </c>
      <c r="G64" s="46">
        <v>0</v>
      </c>
      <c r="H64" s="46">
        <v>0</v>
      </c>
      <c r="I64" s="46">
        <v>11310</v>
      </c>
      <c r="J64" s="46">
        <v>0</v>
      </c>
      <c r="K64" s="46">
        <v>4817512</v>
      </c>
      <c r="L64" s="46">
        <v>0</v>
      </c>
      <c r="M64" s="46">
        <v>1435</v>
      </c>
      <c r="N64" s="46">
        <f t="shared" si="13"/>
        <v>5028532</v>
      </c>
      <c r="O64" s="47">
        <f t="shared" si="7"/>
        <v>240.84161118827529</v>
      </c>
      <c r="P64" s="9"/>
    </row>
    <row r="65" spans="1:119">
      <c r="A65" s="12"/>
      <c r="B65" s="25">
        <v>361.4</v>
      </c>
      <c r="C65" s="20" t="s">
        <v>144</v>
      </c>
      <c r="D65" s="46">
        <v>22017</v>
      </c>
      <c r="E65" s="46">
        <v>-18582</v>
      </c>
      <c r="F65" s="46">
        <v>0</v>
      </c>
      <c r="G65" s="46">
        <v>0</v>
      </c>
      <c r="H65" s="46">
        <v>0</v>
      </c>
      <c r="I65" s="46">
        <v>20014</v>
      </c>
      <c r="J65" s="46">
        <v>0</v>
      </c>
      <c r="K65" s="46">
        <v>289887</v>
      </c>
      <c r="L65" s="46">
        <v>0</v>
      </c>
      <c r="M65" s="46">
        <v>2540</v>
      </c>
      <c r="N65" s="46">
        <f t="shared" si="13"/>
        <v>315876</v>
      </c>
      <c r="O65" s="47">
        <f t="shared" si="7"/>
        <v>15.128885483021218</v>
      </c>
      <c r="P65" s="9"/>
    </row>
    <row r="66" spans="1:119">
      <c r="A66" s="12"/>
      <c r="B66" s="25">
        <v>362</v>
      </c>
      <c r="C66" s="20" t="s">
        <v>73</v>
      </c>
      <c r="D66" s="46">
        <v>244543</v>
      </c>
      <c r="E66" s="46">
        <v>0</v>
      </c>
      <c r="F66" s="46">
        <v>0</v>
      </c>
      <c r="G66" s="46">
        <v>0</v>
      </c>
      <c r="H66" s="46">
        <v>0</v>
      </c>
      <c r="I66" s="46">
        <v>17906</v>
      </c>
      <c r="J66" s="46">
        <v>0</v>
      </c>
      <c r="K66" s="46">
        <v>0</v>
      </c>
      <c r="L66" s="46">
        <v>0</v>
      </c>
      <c r="M66" s="46">
        <v>12000</v>
      </c>
      <c r="N66" s="46">
        <f t="shared" si="13"/>
        <v>274449</v>
      </c>
      <c r="O66" s="47">
        <f t="shared" si="7"/>
        <v>13.144738732697926</v>
      </c>
      <c r="P66" s="9"/>
    </row>
    <row r="67" spans="1:119">
      <c r="A67" s="12"/>
      <c r="B67" s="25">
        <v>364</v>
      </c>
      <c r="C67" s="20" t="s">
        <v>145</v>
      </c>
      <c r="D67" s="46">
        <v>70057</v>
      </c>
      <c r="E67" s="46">
        <v>2866</v>
      </c>
      <c r="F67" s="46">
        <v>0</v>
      </c>
      <c r="G67" s="46">
        <v>0</v>
      </c>
      <c r="H67" s="46">
        <v>0</v>
      </c>
      <c r="I67" s="46">
        <v>26093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99016</v>
      </c>
      <c r="O67" s="47">
        <f t="shared" si="7"/>
        <v>4.7423727189999525</v>
      </c>
      <c r="P67" s="9"/>
    </row>
    <row r="68" spans="1:119">
      <c r="A68" s="12"/>
      <c r="B68" s="25">
        <v>365</v>
      </c>
      <c r="C68" s="20" t="s">
        <v>146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929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929</v>
      </c>
      <c r="O68" s="47">
        <f t="shared" si="7"/>
        <v>4.4494468125868096E-2</v>
      </c>
      <c r="P68" s="9"/>
    </row>
    <row r="69" spans="1:119">
      <c r="A69" s="12"/>
      <c r="B69" s="25">
        <v>366</v>
      </c>
      <c r="C69" s="20" t="s">
        <v>76</v>
      </c>
      <c r="D69" s="46">
        <v>125682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125682</v>
      </c>
      <c r="O69" s="47">
        <f t="shared" ref="O69:O77" si="14">(N69/O$79)</f>
        <v>6.019541165764644</v>
      </c>
      <c r="P69" s="9"/>
    </row>
    <row r="70" spans="1:119">
      <c r="A70" s="12"/>
      <c r="B70" s="25">
        <v>368</v>
      </c>
      <c r="C70" s="20" t="s">
        <v>77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3105969</v>
      </c>
      <c r="L70" s="46">
        <v>0</v>
      </c>
      <c r="M70" s="46">
        <v>0</v>
      </c>
      <c r="N70" s="46">
        <f t="shared" si="13"/>
        <v>3105969</v>
      </c>
      <c r="O70" s="47">
        <f t="shared" si="14"/>
        <v>148.76042913932659</v>
      </c>
      <c r="P70" s="9"/>
    </row>
    <row r="71" spans="1:119">
      <c r="A71" s="12"/>
      <c r="B71" s="25">
        <v>369.9</v>
      </c>
      <c r="C71" s="20" t="s">
        <v>79</v>
      </c>
      <c r="D71" s="46">
        <v>26790</v>
      </c>
      <c r="E71" s="46">
        <v>1246</v>
      </c>
      <c r="F71" s="46">
        <v>0</v>
      </c>
      <c r="G71" s="46">
        <v>0</v>
      </c>
      <c r="H71" s="46">
        <v>0</v>
      </c>
      <c r="I71" s="46">
        <v>4573</v>
      </c>
      <c r="J71" s="46">
        <v>0</v>
      </c>
      <c r="K71" s="46">
        <v>0</v>
      </c>
      <c r="L71" s="46">
        <v>0</v>
      </c>
      <c r="M71" s="46">
        <v>7665</v>
      </c>
      <c r="N71" s="46">
        <f t="shared" si="13"/>
        <v>40274</v>
      </c>
      <c r="O71" s="47">
        <f t="shared" si="14"/>
        <v>1.9289237990325208</v>
      </c>
      <c r="P71" s="9"/>
    </row>
    <row r="72" spans="1:119" ht="15.75">
      <c r="A72" s="29" t="s">
        <v>47</v>
      </c>
      <c r="B72" s="30"/>
      <c r="C72" s="31"/>
      <c r="D72" s="32">
        <f t="shared" ref="D72:M72" si="15">SUM(D73:D76)</f>
        <v>1626210</v>
      </c>
      <c r="E72" s="32">
        <f t="shared" si="15"/>
        <v>24668</v>
      </c>
      <c r="F72" s="32">
        <f t="shared" si="15"/>
        <v>997306</v>
      </c>
      <c r="G72" s="32">
        <f t="shared" si="15"/>
        <v>0</v>
      </c>
      <c r="H72" s="32">
        <f t="shared" si="15"/>
        <v>0</v>
      </c>
      <c r="I72" s="32">
        <f t="shared" si="15"/>
        <v>945</v>
      </c>
      <c r="J72" s="32">
        <f t="shared" si="15"/>
        <v>0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 t="shared" ref="N72:N77" si="16">SUM(D72:M72)</f>
        <v>2649129</v>
      </c>
      <c r="O72" s="45">
        <f t="shared" si="14"/>
        <v>126.88007088462091</v>
      </c>
      <c r="P72" s="9"/>
    </row>
    <row r="73" spans="1:119">
      <c r="A73" s="12"/>
      <c r="B73" s="25">
        <v>381</v>
      </c>
      <c r="C73" s="20" t="s">
        <v>80</v>
      </c>
      <c r="D73" s="46">
        <v>20365</v>
      </c>
      <c r="E73" s="46">
        <v>24668</v>
      </c>
      <c r="F73" s="46">
        <v>997306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1042339</v>
      </c>
      <c r="O73" s="47">
        <f t="shared" si="14"/>
        <v>49.922841132238133</v>
      </c>
      <c r="P73" s="9"/>
    </row>
    <row r="74" spans="1:119">
      <c r="A74" s="12"/>
      <c r="B74" s="25">
        <v>382</v>
      </c>
      <c r="C74" s="20" t="s">
        <v>113</v>
      </c>
      <c r="D74" s="46">
        <v>755845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755845</v>
      </c>
      <c r="O74" s="47">
        <f t="shared" si="14"/>
        <v>36.201206954356053</v>
      </c>
      <c r="P74" s="9"/>
    </row>
    <row r="75" spans="1:119">
      <c r="A75" s="12"/>
      <c r="B75" s="25">
        <v>388.1</v>
      </c>
      <c r="C75" s="20" t="s">
        <v>104</v>
      </c>
      <c r="D75" s="46">
        <v>850000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850000</v>
      </c>
      <c r="O75" s="47">
        <f t="shared" si="14"/>
        <v>40.710762009674795</v>
      </c>
      <c r="P75" s="9"/>
    </row>
    <row r="76" spans="1:119" ht="15.75" thickBot="1">
      <c r="A76" s="12"/>
      <c r="B76" s="25">
        <v>389.9</v>
      </c>
      <c r="C76" s="20" t="s">
        <v>159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945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945</v>
      </c>
      <c r="O76" s="47">
        <f t="shared" si="14"/>
        <v>4.5260788351932563E-2</v>
      </c>
      <c r="P76" s="9"/>
    </row>
    <row r="77" spans="1:119" ht="16.5" thickBot="1">
      <c r="A77" s="14" t="s">
        <v>65</v>
      </c>
      <c r="B77" s="23"/>
      <c r="C77" s="22"/>
      <c r="D77" s="15">
        <f t="shared" ref="D77:M77" si="17">SUM(D5,D17,D26,D38,D55,D61,D72)</f>
        <v>21530744</v>
      </c>
      <c r="E77" s="15">
        <f t="shared" si="17"/>
        <v>765909</v>
      </c>
      <c r="F77" s="15">
        <f t="shared" si="17"/>
        <v>997306</v>
      </c>
      <c r="G77" s="15">
        <f t="shared" si="17"/>
        <v>0</v>
      </c>
      <c r="H77" s="15">
        <f t="shared" si="17"/>
        <v>0</v>
      </c>
      <c r="I77" s="15">
        <f t="shared" si="17"/>
        <v>15332899</v>
      </c>
      <c r="J77" s="15">
        <f t="shared" si="17"/>
        <v>0</v>
      </c>
      <c r="K77" s="15">
        <f t="shared" si="17"/>
        <v>10574985</v>
      </c>
      <c r="L77" s="15">
        <f t="shared" si="17"/>
        <v>0</v>
      </c>
      <c r="M77" s="15">
        <f t="shared" si="17"/>
        <v>1702177</v>
      </c>
      <c r="N77" s="15">
        <f t="shared" si="16"/>
        <v>50904020</v>
      </c>
      <c r="O77" s="38">
        <f t="shared" si="14"/>
        <v>2438.0487571243834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8" t="s">
        <v>160</v>
      </c>
      <c r="M79" s="48"/>
      <c r="N79" s="48"/>
      <c r="O79" s="43">
        <v>20879</v>
      </c>
    </row>
    <row r="80" spans="1:119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ht="15.75" customHeight="1" thickBot="1">
      <c r="A81" s="52" t="s">
        <v>107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82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83</v>
      </c>
      <c r="F4" s="34" t="s">
        <v>84</v>
      </c>
      <c r="G4" s="34" t="s">
        <v>85</v>
      </c>
      <c r="H4" s="34" t="s">
        <v>6</v>
      </c>
      <c r="I4" s="34" t="s">
        <v>7</v>
      </c>
      <c r="J4" s="35" t="s">
        <v>86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10861883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380032</v>
      </c>
      <c r="L5" s="27">
        <f t="shared" si="0"/>
        <v>0</v>
      </c>
      <c r="M5" s="27">
        <f t="shared" si="0"/>
        <v>975294</v>
      </c>
      <c r="N5" s="28">
        <f>SUM(D5:M5)</f>
        <v>12217209</v>
      </c>
      <c r="O5" s="33">
        <f t="shared" ref="O5:O36" si="1">(N5/O$80)</f>
        <v>585.42378647755038</v>
      </c>
      <c r="P5" s="6"/>
    </row>
    <row r="6" spans="1:133">
      <c r="A6" s="12"/>
      <c r="B6" s="25">
        <v>311</v>
      </c>
      <c r="C6" s="20" t="s">
        <v>3</v>
      </c>
      <c r="D6" s="46">
        <v>5473438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975294</v>
      </c>
      <c r="N6" s="46">
        <f>SUM(D6:M6)</f>
        <v>6448732</v>
      </c>
      <c r="O6" s="47">
        <f t="shared" si="1"/>
        <v>309.01011069049787</v>
      </c>
      <c r="P6" s="9"/>
    </row>
    <row r="7" spans="1:133">
      <c r="A7" s="12"/>
      <c r="B7" s="25">
        <v>312.41000000000003</v>
      </c>
      <c r="C7" s="20" t="s">
        <v>92</v>
      </c>
      <c r="D7" s="46">
        <v>549257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549257</v>
      </c>
      <c r="O7" s="47">
        <f t="shared" si="1"/>
        <v>26.319277397096172</v>
      </c>
      <c r="P7" s="9"/>
    </row>
    <row r="8" spans="1:133">
      <c r="A8" s="12"/>
      <c r="B8" s="25">
        <v>312.42</v>
      </c>
      <c r="C8" s="20" t="s">
        <v>152</v>
      </c>
      <c r="D8" s="46">
        <v>250047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250047</v>
      </c>
      <c r="O8" s="47">
        <f t="shared" si="1"/>
        <v>11.981743255546505</v>
      </c>
      <c r="P8" s="9"/>
    </row>
    <row r="9" spans="1:133">
      <c r="A9" s="12"/>
      <c r="B9" s="25">
        <v>312.51</v>
      </c>
      <c r="C9" s="20" t="s">
        <v>130</v>
      </c>
      <c r="D9" s="46">
        <v>205007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205007</v>
      </c>
      <c r="L9" s="46">
        <v>0</v>
      </c>
      <c r="M9" s="46">
        <v>0</v>
      </c>
      <c r="N9" s="46">
        <f>SUM(D9:M9)</f>
        <v>410014</v>
      </c>
      <c r="O9" s="47">
        <f t="shared" si="1"/>
        <v>19.647036273899086</v>
      </c>
      <c r="P9" s="9"/>
    </row>
    <row r="10" spans="1:133">
      <c r="A10" s="12"/>
      <c r="B10" s="25">
        <v>312.52</v>
      </c>
      <c r="C10" s="20" t="s">
        <v>131</v>
      </c>
      <c r="D10" s="46">
        <v>175025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175025</v>
      </c>
      <c r="L10" s="46">
        <v>0</v>
      </c>
      <c r="M10" s="46">
        <v>0</v>
      </c>
      <c r="N10" s="46">
        <f>SUM(D10:M10)</f>
        <v>350050</v>
      </c>
      <c r="O10" s="47">
        <f t="shared" si="1"/>
        <v>16.773683453926878</v>
      </c>
      <c r="P10" s="9"/>
    </row>
    <row r="11" spans="1:133">
      <c r="A11" s="12"/>
      <c r="B11" s="25">
        <v>314.10000000000002</v>
      </c>
      <c r="C11" s="20" t="s">
        <v>12</v>
      </c>
      <c r="D11" s="46">
        <v>2215717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2215717</v>
      </c>
      <c r="O11" s="47">
        <f t="shared" si="1"/>
        <v>106.17264842589486</v>
      </c>
      <c r="P11" s="9"/>
    </row>
    <row r="12" spans="1:133">
      <c r="A12" s="12"/>
      <c r="B12" s="25">
        <v>314.3</v>
      </c>
      <c r="C12" s="20" t="s">
        <v>13</v>
      </c>
      <c r="D12" s="46">
        <v>269268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269268</v>
      </c>
      <c r="O12" s="47">
        <f t="shared" si="1"/>
        <v>12.902774450141358</v>
      </c>
      <c r="P12" s="9"/>
    </row>
    <row r="13" spans="1:133">
      <c r="A13" s="12"/>
      <c r="B13" s="25">
        <v>314.39999999999998</v>
      </c>
      <c r="C13" s="20" t="s">
        <v>14</v>
      </c>
      <c r="D13" s="46">
        <v>235665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235665</v>
      </c>
      <c r="O13" s="47">
        <f t="shared" si="1"/>
        <v>11.292587090900378</v>
      </c>
      <c r="P13" s="9"/>
    </row>
    <row r="14" spans="1:133">
      <c r="A14" s="12"/>
      <c r="B14" s="25">
        <v>314.8</v>
      </c>
      <c r="C14" s="20" t="s">
        <v>109</v>
      </c>
      <c r="D14" s="46">
        <v>10046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10046</v>
      </c>
      <c r="O14" s="47">
        <f t="shared" si="1"/>
        <v>0.48138387081316786</v>
      </c>
      <c r="P14" s="9"/>
    </row>
    <row r="15" spans="1:133">
      <c r="A15" s="12"/>
      <c r="B15" s="25">
        <v>315</v>
      </c>
      <c r="C15" s="20" t="s">
        <v>132</v>
      </c>
      <c r="D15" s="46">
        <v>1305313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1305313</v>
      </c>
      <c r="O15" s="47">
        <f t="shared" si="1"/>
        <v>62.547941923427096</v>
      </c>
      <c r="P15" s="9"/>
    </row>
    <row r="16" spans="1:133">
      <c r="A16" s="12"/>
      <c r="B16" s="25">
        <v>316</v>
      </c>
      <c r="C16" s="20" t="s">
        <v>133</v>
      </c>
      <c r="D16" s="46">
        <v>173100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173100</v>
      </c>
      <c r="O16" s="47">
        <f t="shared" si="1"/>
        <v>8.2945996454070627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SUM(D18:D25)</f>
        <v>2238541</v>
      </c>
      <c r="E17" s="32">
        <f t="shared" si="3"/>
        <v>325538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63425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2627504</v>
      </c>
      <c r="O17" s="45">
        <f t="shared" si="1"/>
        <v>125.9046432507547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272347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272347</v>
      </c>
      <c r="O18" s="47">
        <f t="shared" si="1"/>
        <v>13.050313862667114</v>
      </c>
      <c r="P18" s="9"/>
    </row>
    <row r="19" spans="1:16">
      <c r="A19" s="12"/>
      <c r="B19" s="25">
        <v>323.10000000000002</v>
      </c>
      <c r="C19" s="20" t="s">
        <v>18</v>
      </c>
      <c r="D19" s="46">
        <v>1923509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1923509</v>
      </c>
      <c r="O19" s="47">
        <f t="shared" si="1"/>
        <v>92.170635871388185</v>
      </c>
      <c r="P19" s="9"/>
    </row>
    <row r="20" spans="1:16">
      <c r="A20" s="12"/>
      <c r="B20" s="25">
        <v>323.39999999999998</v>
      </c>
      <c r="C20" s="20" t="s">
        <v>19</v>
      </c>
      <c r="D20" s="46">
        <v>219542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219542</v>
      </c>
      <c r="O20" s="47">
        <f t="shared" si="1"/>
        <v>10.520005750155734</v>
      </c>
      <c r="P20" s="9"/>
    </row>
    <row r="21" spans="1:16">
      <c r="A21" s="12"/>
      <c r="B21" s="25">
        <v>323.7</v>
      </c>
      <c r="C21" s="20" t="s">
        <v>20</v>
      </c>
      <c r="D21" s="46">
        <v>19566</v>
      </c>
      <c r="E21" s="46">
        <v>0</v>
      </c>
      <c r="F21" s="46">
        <v>0</v>
      </c>
      <c r="G21" s="46">
        <v>0</v>
      </c>
      <c r="H21" s="46">
        <v>0</v>
      </c>
      <c r="I21" s="46">
        <v>11170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30736</v>
      </c>
      <c r="O21" s="47">
        <f t="shared" si="1"/>
        <v>1.472806555177536</v>
      </c>
      <c r="P21" s="9"/>
    </row>
    <row r="22" spans="1:16">
      <c r="A22" s="12"/>
      <c r="B22" s="25">
        <v>324.20999999999998</v>
      </c>
      <c r="C22" s="20" t="s">
        <v>95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28131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28131</v>
      </c>
      <c r="O22" s="47">
        <f t="shared" si="1"/>
        <v>1.3479802577986486</v>
      </c>
      <c r="P22" s="9"/>
    </row>
    <row r="23" spans="1:16">
      <c r="A23" s="12"/>
      <c r="B23" s="25">
        <v>324.22000000000003</v>
      </c>
      <c r="C23" s="20" t="s">
        <v>96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24124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24124</v>
      </c>
      <c r="O23" s="47">
        <f t="shared" si="1"/>
        <v>1.1559729742680531</v>
      </c>
      <c r="P23" s="9"/>
    </row>
    <row r="24" spans="1:16">
      <c r="A24" s="12"/>
      <c r="B24" s="25">
        <v>325.10000000000002</v>
      </c>
      <c r="C24" s="20" t="s">
        <v>21</v>
      </c>
      <c r="D24" s="46">
        <v>52266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52266</v>
      </c>
      <c r="O24" s="47">
        <f t="shared" si="1"/>
        <v>2.5044803296755953</v>
      </c>
      <c r="P24" s="9"/>
    </row>
    <row r="25" spans="1:16">
      <c r="A25" s="12"/>
      <c r="B25" s="25">
        <v>329</v>
      </c>
      <c r="C25" s="20" t="s">
        <v>22</v>
      </c>
      <c r="D25" s="46">
        <v>23658</v>
      </c>
      <c r="E25" s="46">
        <v>53191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76849</v>
      </c>
      <c r="O25" s="47">
        <f t="shared" si="1"/>
        <v>3.6824476496238439</v>
      </c>
      <c r="P25" s="9"/>
    </row>
    <row r="26" spans="1:16" ht="15.75">
      <c r="A26" s="29" t="s">
        <v>24</v>
      </c>
      <c r="B26" s="30"/>
      <c r="C26" s="31"/>
      <c r="D26" s="32">
        <f t="shared" ref="D26:M26" si="5">SUM(D27:D39)</f>
        <v>3210679</v>
      </c>
      <c r="E26" s="32">
        <f t="shared" si="5"/>
        <v>163422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35542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577266</v>
      </c>
      <c r="N26" s="44">
        <f>SUM(D26:M26)</f>
        <v>3986909</v>
      </c>
      <c r="O26" s="45">
        <f t="shared" si="1"/>
        <v>191.04456370693373</v>
      </c>
      <c r="P26" s="10"/>
    </row>
    <row r="27" spans="1:16">
      <c r="A27" s="12"/>
      <c r="B27" s="25">
        <v>331.2</v>
      </c>
      <c r="C27" s="20" t="s">
        <v>23</v>
      </c>
      <c r="D27" s="46">
        <v>0</v>
      </c>
      <c r="E27" s="46">
        <v>23730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23730</v>
      </c>
      <c r="O27" s="47">
        <f t="shared" si="1"/>
        <v>1.1370932962767741</v>
      </c>
      <c r="P27" s="9"/>
    </row>
    <row r="28" spans="1:16">
      <c r="A28" s="12"/>
      <c r="B28" s="25">
        <v>331.5</v>
      </c>
      <c r="C28" s="20" t="s">
        <v>25</v>
      </c>
      <c r="D28" s="46">
        <v>224463</v>
      </c>
      <c r="E28" s="46">
        <v>139692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364155</v>
      </c>
      <c r="O28" s="47">
        <f t="shared" si="1"/>
        <v>17.449566342421775</v>
      </c>
      <c r="P28" s="9"/>
    </row>
    <row r="29" spans="1:16">
      <c r="A29" s="12"/>
      <c r="B29" s="25">
        <v>333</v>
      </c>
      <c r="C29" s="20" t="s">
        <v>110</v>
      </c>
      <c r="D29" s="46">
        <v>37543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37543</v>
      </c>
      <c r="O29" s="47">
        <f t="shared" si="1"/>
        <v>1.7989841391537686</v>
      </c>
      <c r="P29" s="9"/>
    </row>
    <row r="30" spans="1:16">
      <c r="A30" s="12"/>
      <c r="B30" s="25">
        <v>334.36</v>
      </c>
      <c r="C30" s="20" t="s">
        <v>29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35542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6">SUM(D30:M30)</f>
        <v>35542</v>
      </c>
      <c r="O30" s="47">
        <f t="shared" si="1"/>
        <v>1.703100292299583</v>
      </c>
      <c r="P30" s="9"/>
    </row>
    <row r="31" spans="1:16">
      <c r="A31" s="12"/>
      <c r="B31" s="25">
        <v>334.5</v>
      </c>
      <c r="C31" s="20" t="s">
        <v>31</v>
      </c>
      <c r="D31" s="46">
        <v>37410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37410</v>
      </c>
      <c r="O31" s="47">
        <f t="shared" si="1"/>
        <v>1.7926110498826009</v>
      </c>
      <c r="P31" s="9"/>
    </row>
    <row r="32" spans="1:16">
      <c r="A32" s="12"/>
      <c r="B32" s="25">
        <v>334.7</v>
      </c>
      <c r="C32" s="20" t="s">
        <v>32</v>
      </c>
      <c r="D32" s="46">
        <v>213000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213000</v>
      </c>
      <c r="O32" s="47">
        <f t="shared" si="1"/>
        <v>10.206526426757391</v>
      </c>
      <c r="P32" s="9"/>
    </row>
    <row r="33" spans="1:16">
      <c r="A33" s="12"/>
      <c r="B33" s="25">
        <v>335.12</v>
      </c>
      <c r="C33" s="20" t="s">
        <v>135</v>
      </c>
      <c r="D33" s="46">
        <v>788771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788771</v>
      </c>
      <c r="O33" s="47">
        <f t="shared" si="1"/>
        <v>37.796300733144854</v>
      </c>
      <c r="P33" s="9"/>
    </row>
    <row r="34" spans="1:16">
      <c r="A34" s="12"/>
      <c r="B34" s="25">
        <v>335.14</v>
      </c>
      <c r="C34" s="20" t="s">
        <v>136</v>
      </c>
      <c r="D34" s="46">
        <v>11346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11346</v>
      </c>
      <c r="O34" s="47">
        <f t="shared" si="1"/>
        <v>0.54367722459149936</v>
      </c>
      <c r="P34" s="9"/>
    </row>
    <row r="35" spans="1:16">
      <c r="A35" s="12"/>
      <c r="B35" s="25">
        <v>335.15</v>
      </c>
      <c r="C35" s="20" t="s">
        <v>137</v>
      </c>
      <c r="D35" s="46">
        <v>33105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33105</v>
      </c>
      <c r="O35" s="47">
        <f t="shared" si="1"/>
        <v>1.586324212947434</v>
      </c>
      <c r="P35" s="9"/>
    </row>
    <row r="36" spans="1:16">
      <c r="A36" s="12"/>
      <c r="B36" s="25">
        <v>335.18</v>
      </c>
      <c r="C36" s="20" t="s">
        <v>138</v>
      </c>
      <c r="D36" s="46">
        <v>1757758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1757758</v>
      </c>
      <c r="O36" s="47">
        <f t="shared" si="1"/>
        <v>84.228185346686473</v>
      </c>
      <c r="P36" s="9"/>
    </row>
    <row r="37" spans="1:16">
      <c r="A37" s="12"/>
      <c r="B37" s="25">
        <v>335.21</v>
      </c>
      <c r="C37" s="20" t="s">
        <v>37</v>
      </c>
      <c r="D37" s="46">
        <v>7615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7615</v>
      </c>
      <c r="O37" s="47">
        <f t="shared" ref="O37:O68" si="7">(N37/O$80)</f>
        <v>0.36489529924768793</v>
      </c>
      <c r="P37" s="9"/>
    </row>
    <row r="38" spans="1:16">
      <c r="A38" s="12"/>
      <c r="B38" s="25">
        <v>337.7</v>
      </c>
      <c r="C38" s="20" t="s">
        <v>39</v>
      </c>
      <c r="D38" s="46">
        <v>73596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73596</v>
      </c>
      <c r="O38" s="47">
        <f t="shared" si="7"/>
        <v>3.5265705112846808</v>
      </c>
      <c r="P38" s="9"/>
    </row>
    <row r="39" spans="1:16">
      <c r="A39" s="12"/>
      <c r="B39" s="25">
        <v>338</v>
      </c>
      <c r="C39" s="20" t="s">
        <v>40</v>
      </c>
      <c r="D39" s="46">
        <v>26072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577266</v>
      </c>
      <c r="N39" s="46">
        <f>SUM(D39:M39)</f>
        <v>603338</v>
      </c>
      <c r="O39" s="47">
        <f t="shared" si="7"/>
        <v>28.910728832239208</v>
      </c>
      <c r="P39" s="9"/>
    </row>
    <row r="40" spans="1:16" ht="15.75">
      <c r="A40" s="29" t="s">
        <v>45</v>
      </c>
      <c r="B40" s="30"/>
      <c r="C40" s="31"/>
      <c r="D40" s="32">
        <f t="shared" ref="D40:M40" si="8">SUM(D41:D56)</f>
        <v>2499107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13481841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15980948</v>
      </c>
      <c r="O40" s="45">
        <f t="shared" si="7"/>
        <v>765.77449805932247</v>
      </c>
      <c r="P40" s="10"/>
    </row>
    <row r="41" spans="1:16">
      <c r="A41" s="12"/>
      <c r="B41" s="25">
        <v>341.3</v>
      </c>
      <c r="C41" s="20" t="s">
        <v>139</v>
      </c>
      <c r="D41" s="46">
        <v>10560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6" si="9">SUM(D41:M41)</f>
        <v>10560</v>
      </c>
      <c r="O41" s="47">
        <f t="shared" si="7"/>
        <v>0.50601370453783123</v>
      </c>
      <c r="P41" s="9"/>
    </row>
    <row r="42" spans="1:16">
      <c r="A42" s="12"/>
      <c r="B42" s="25">
        <v>341.9</v>
      </c>
      <c r="C42" s="20" t="s">
        <v>140</v>
      </c>
      <c r="D42" s="46">
        <v>9416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9416</v>
      </c>
      <c r="O42" s="47">
        <f t="shared" si="7"/>
        <v>0.4511955532128995</v>
      </c>
      <c r="P42" s="9"/>
    </row>
    <row r="43" spans="1:16">
      <c r="A43" s="12"/>
      <c r="B43" s="25">
        <v>342.1</v>
      </c>
      <c r="C43" s="20" t="s">
        <v>51</v>
      </c>
      <c r="D43" s="46">
        <v>15495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15495</v>
      </c>
      <c r="O43" s="47">
        <f t="shared" si="7"/>
        <v>0.74248885907326656</v>
      </c>
      <c r="P43" s="9"/>
    </row>
    <row r="44" spans="1:16">
      <c r="A44" s="12"/>
      <c r="B44" s="25">
        <v>342.2</v>
      </c>
      <c r="C44" s="20" t="s">
        <v>52</v>
      </c>
      <c r="D44" s="46">
        <v>24211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24211</v>
      </c>
      <c r="O44" s="47">
        <f t="shared" si="7"/>
        <v>1.1601418371747567</v>
      </c>
      <c r="P44" s="9"/>
    </row>
    <row r="45" spans="1:16">
      <c r="A45" s="12"/>
      <c r="B45" s="25">
        <v>343.3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3447881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3447881</v>
      </c>
      <c r="O45" s="47">
        <f t="shared" si="7"/>
        <v>165.21543916814414</v>
      </c>
      <c r="P45" s="9"/>
    </row>
    <row r="46" spans="1:16">
      <c r="A46" s="12"/>
      <c r="B46" s="25">
        <v>343.4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3570835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3570835</v>
      </c>
      <c r="O46" s="47">
        <f t="shared" si="7"/>
        <v>171.10714456849874</v>
      </c>
      <c r="P46" s="9"/>
    </row>
    <row r="47" spans="1:16">
      <c r="A47" s="12"/>
      <c r="B47" s="25">
        <v>343.5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5768544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5768544</v>
      </c>
      <c r="O47" s="47">
        <f t="shared" si="7"/>
        <v>276.41688629067039</v>
      </c>
      <c r="P47" s="9"/>
    </row>
    <row r="48" spans="1:16">
      <c r="A48" s="12"/>
      <c r="B48" s="25">
        <v>343.7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694581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694581</v>
      </c>
      <c r="O48" s="47">
        <f t="shared" si="7"/>
        <v>33.282907662082515</v>
      </c>
      <c r="P48" s="9"/>
    </row>
    <row r="49" spans="1:16">
      <c r="A49" s="12"/>
      <c r="B49" s="25">
        <v>343.8</v>
      </c>
      <c r="C49" s="20" t="s">
        <v>58</v>
      </c>
      <c r="D49" s="46">
        <v>381069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381069</v>
      </c>
      <c r="O49" s="47">
        <f t="shared" si="7"/>
        <v>18.260050793042311</v>
      </c>
      <c r="P49" s="9"/>
    </row>
    <row r="50" spans="1:16">
      <c r="A50" s="12"/>
      <c r="B50" s="25">
        <v>343.9</v>
      </c>
      <c r="C50" s="20" t="s">
        <v>112</v>
      </c>
      <c r="D50" s="46">
        <v>6500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6500</v>
      </c>
      <c r="O50" s="47">
        <f t="shared" si="7"/>
        <v>0.31146676889165748</v>
      </c>
      <c r="P50" s="9"/>
    </row>
    <row r="51" spans="1:16">
      <c r="A51" s="12"/>
      <c r="B51" s="25">
        <v>344.9</v>
      </c>
      <c r="C51" s="20" t="s">
        <v>141</v>
      </c>
      <c r="D51" s="46">
        <v>140809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140809</v>
      </c>
      <c r="O51" s="47">
        <f t="shared" si="7"/>
        <v>6.7472806555177538</v>
      </c>
      <c r="P51" s="9"/>
    </row>
    <row r="52" spans="1:16">
      <c r="A52" s="12"/>
      <c r="B52" s="25">
        <v>347.1</v>
      </c>
      <c r="C52" s="20" t="s">
        <v>60</v>
      </c>
      <c r="D52" s="46">
        <v>9455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9455</v>
      </c>
      <c r="O52" s="47">
        <f t="shared" si="7"/>
        <v>0.45306435382624949</v>
      </c>
      <c r="P52" s="9"/>
    </row>
    <row r="53" spans="1:16">
      <c r="A53" s="12"/>
      <c r="B53" s="25">
        <v>347.2</v>
      </c>
      <c r="C53" s="20" t="s">
        <v>61</v>
      </c>
      <c r="D53" s="46">
        <v>209768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209768</v>
      </c>
      <c r="O53" s="47">
        <f t="shared" si="7"/>
        <v>10.05165556567157</v>
      </c>
      <c r="P53" s="9"/>
    </row>
    <row r="54" spans="1:16">
      <c r="A54" s="12"/>
      <c r="B54" s="25">
        <v>347.3</v>
      </c>
      <c r="C54" s="20" t="s">
        <v>62</v>
      </c>
      <c r="D54" s="46">
        <v>64377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64377</v>
      </c>
      <c r="O54" s="47">
        <f t="shared" si="7"/>
        <v>3.0848147970674207</v>
      </c>
      <c r="P54" s="9"/>
    </row>
    <row r="55" spans="1:16">
      <c r="A55" s="12"/>
      <c r="B55" s="25">
        <v>347.4</v>
      </c>
      <c r="C55" s="20" t="s">
        <v>63</v>
      </c>
      <c r="D55" s="46">
        <v>8860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8860</v>
      </c>
      <c r="O55" s="47">
        <f t="shared" si="7"/>
        <v>0.4245531649815516</v>
      </c>
      <c r="P55" s="9"/>
    </row>
    <row r="56" spans="1:16">
      <c r="A56" s="12"/>
      <c r="B56" s="25">
        <v>347.5</v>
      </c>
      <c r="C56" s="20" t="s">
        <v>64</v>
      </c>
      <c r="D56" s="46">
        <v>1618587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1618587</v>
      </c>
      <c r="O56" s="47">
        <f t="shared" si="7"/>
        <v>77.559394316929414</v>
      </c>
      <c r="P56" s="9"/>
    </row>
    <row r="57" spans="1:16" ht="15.75">
      <c r="A57" s="29" t="s">
        <v>46</v>
      </c>
      <c r="B57" s="30"/>
      <c r="C57" s="31"/>
      <c r="D57" s="32">
        <f t="shared" ref="D57:M57" si="10">SUM(D58:D62)</f>
        <v>111519</v>
      </c>
      <c r="E57" s="32">
        <f t="shared" si="10"/>
        <v>19501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ref="N57:N64" si="11">SUM(D57:M57)</f>
        <v>131020</v>
      </c>
      <c r="O57" s="45">
        <f t="shared" si="7"/>
        <v>6.2782117015669172</v>
      </c>
      <c r="P57" s="10"/>
    </row>
    <row r="58" spans="1:16">
      <c r="A58" s="13"/>
      <c r="B58" s="39">
        <v>351.5</v>
      </c>
      <c r="C58" s="21" t="s">
        <v>99</v>
      </c>
      <c r="D58" s="46">
        <v>71028</v>
      </c>
      <c r="E58" s="46">
        <v>6755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77783</v>
      </c>
      <c r="O58" s="47">
        <f t="shared" si="7"/>
        <v>3.727203028415353</v>
      </c>
      <c r="P58" s="9"/>
    </row>
    <row r="59" spans="1:16">
      <c r="A59" s="13"/>
      <c r="B59" s="39">
        <v>352</v>
      </c>
      <c r="C59" s="21" t="s">
        <v>68</v>
      </c>
      <c r="D59" s="46">
        <v>11734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11734</v>
      </c>
      <c r="O59" s="47">
        <f t="shared" si="7"/>
        <v>0.56226939479610905</v>
      </c>
      <c r="P59" s="9"/>
    </row>
    <row r="60" spans="1:16">
      <c r="A60" s="13"/>
      <c r="B60" s="39">
        <v>354</v>
      </c>
      <c r="C60" s="21" t="s">
        <v>69</v>
      </c>
      <c r="D60" s="46">
        <v>28757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28757</v>
      </c>
      <c r="O60" s="47">
        <f t="shared" si="7"/>
        <v>1.3779769035411376</v>
      </c>
      <c r="P60" s="9"/>
    </row>
    <row r="61" spans="1:16">
      <c r="A61" s="13"/>
      <c r="B61" s="39">
        <v>356</v>
      </c>
      <c r="C61" s="21" t="s">
        <v>100</v>
      </c>
      <c r="D61" s="46">
        <v>0</v>
      </c>
      <c r="E61" s="46">
        <v>567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567</v>
      </c>
      <c r="O61" s="47">
        <f t="shared" si="7"/>
        <v>2.7169485840241505E-2</v>
      </c>
      <c r="P61" s="9"/>
    </row>
    <row r="62" spans="1:16">
      <c r="A62" s="13"/>
      <c r="B62" s="39">
        <v>358.2</v>
      </c>
      <c r="C62" s="21" t="s">
        <v>143</v>
      </c>
      <c r="D62" s="46">
        <v>0</v>
      </c>
      <c r="E62" s="46">
        <v>12179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12179</v>
      </c>
      <c r="O62" s="47">
        <f t="shared" si="7"/>
        <v>0.58359288897407635</v>
      </c>
      <c r="P62" s="9"/>
    </row>
    <row r="63" spans="1:16" ht="15.75">
      <c r="A63" s="29" t="s">
        <v>4</v>
      </c>
      <c r="B63" s="30"/>
      <c r="C63" s="31"/>
      <c r="D63" s="32">
        <f t="shared" ref="D63:M63" si="12">SUM(D64:D73)</f>
        <v>824283</v>
      </c>
      <c r="E63" s="32">
        <f t="shared" si="12"/>
        <v>262307</v>
      </c>
      <c r="F63" s="32">
        <f t="shared" si="12"/>
        <v>0</v>
      </c>
      <c r="G63" s="32">
        <f t="shared" si="12"/>
        <v>0</v>
      </c>
      <c r="H63" s="32">
        <f t="shared" si="12"/>
        <v>0</v>
      </c>
      <c r="I63" s="32">
        <f t="shared" si="12"/>
        <v>187094</v>
      </c>
      <c r="J63" s="32">
        <f t="shared" si="12"/>
        <v>0</v>
      </c>
      <c r="K63" s="32">
        <f t="shared" si="12"/>
        <v>3114577</v>
      </c>
      <c r="L63" s="32">
        <f t="shared" si="12"/>
        <v>0</v>
      </c>
      <c r="M63" s="32">
        <f t="shared" si="12"/>
        <v>56346</v>
      </c>
      <c r="N63" s="32">
        <f t="shared" si="11"/>
        <v>4444607</v>
      </c>
      <c r="O63" s="45">
        <f t="shared" si="7"/>
        <v>212.97652019742202</v>
      </c>
      <c r="P63" s="10"/>
    </row>
    <row r="64" spans="1:16">
      <c r="A64" s="12"/>
      <c r="B64" s="25">
        <v>361.1</v>
      </c>
      <c r="C64" s="20" t="s">
        <v>71</v>
      </c>
      <c r="D64" s="46">
        <v>192795</v>
      </c>
      <c r="E64" s="46">
        <v>24314</v>
      </c>
      <c r="F64" s="46">
        <v>0</v>
      </c>
      <c r="G64" s="46">
        <v>0</v>
      </c>
      <c r="H64" s="46">
        <v>0</v>
      </c>
      <c r="I64" s="46">
        <v>146812</v>
      </c>
      <c r="J64" s="46">
        <v>0</v>
      </c>
      <c r="K64" s="46">
        <v>742242</v>
      </c>
      <c r="L64" s="46">
        <v>0</v>
      </c>
      <c r="M64" s="46">
        <v>45024</v>
      </c>
      <c r="N64" s="46">
        <f t="shared" si="11"/>
        <v>1151187</v>
      </c>
      <c r="O64" s="47">
        <f t="shared" si="7"/>
        <v>55.162537735397002</v>
      </c>
      <c r="P64" s="9"/>
    </row>
    <row r="65" spans="1:119">
      <c r="A65" s="12"/>
      <c r="B65" s="25">
        <v>361.2</v>
      </c>
      <c r="C65" s="20" t="s">
        <v>72</v>
      </c>
      <c r="D65" s="46">
        <v>8866</v>
      </c>
      <c r="E65" s="46">
        <v>49513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1029272</v>
      </c>
      <c r="L65" s="46">
        <v>0</v>
      </c>
      <c r="M65" s="46">
        <v>0</v>
      </c>
      <c r="N65" s="46">
        <f t="shared" ref="N65:N73" si="13">SUM(D65:M65)</f>
        <v>1087651</v>
      </c>
      <c r="O65" s="47">
        <f t="shared" si="7"/>
        <v>52.118021946427717</v>
      </c>
      <c r="P65" s="9"/>
    </row>
    <row r="66" spans="1:119">
      <c r="A66" s="12"/>
      <c r="B66" s="25">
        <v>361.3</v>
      </c>
      <c r="C66" s="20" t="s">
        <v>102</v>
      </c>
      <c r="D66" s="46">
        <v>-14956</v>
      </c>
      <c r="E66" s="46">
        <v>-333944</v>
      </c>
      <c r="F66" s="46">
        <v>0</v>
      </c>
      <c r="G66" s="46">
        <v>0</v>
      </c>
      <c r="H66" s="46">
        <v>0</v>
      </c>
      <c r="I66" s="46">
        <v>-15853</v>
      </c>
      <c r="J66" s="46">
        <v>0</v>
      </c>
      <c r="K66" s="46">
        <v>-2384527</v>
      </c>
      <c r="L66" s="46">
        <v>0</v>
      </c>
      <c r="M66" s="46">
        <v>-2793</v>
      </c>
      <c r="N66" s="46">
        <f t="shared" si="13"/>
        <v>-2752073</v>
      </c>
      <c r="O66" s="47">
        <f t="shared" si="7"/>
        <v>-131.87373616368777</v>
      </c>
      <c r="P66" s="9"/>
    </row>
    <row r="67" spans="1:119">
      <c r="A67" s="12"/>
      <c r="B67" s="25">
        <v>361.4</v>
      </c>
      <c r="C67" s="20" t="s">
        <v>144</v>
      </c>
      <c r="D67" s="46">
        <v>27173</v>
      </c>
      <c r="E67" s="46">
        <v>278994</v>
      </c>
      <c r="F67" s="46">
        <v>0</v>
      </c>
      <c r="G67" s="46">
        <v>0</v>
      </c>
      <c r="H67" s="46">
        <v>0</v>
      </c>
      <c r="I67" s="46">
        <v>28802</v>
      </c>
      <c r="J67" s="46">
        <v>0</v>
      </c>
      <c r="K67" s="46">
        <v>526806</v>
      </c>
      <c r="L67" s="46">
        <v>0</v>
      </c>
      <c r="M67" s="46">
        <v>5075</v>
      </c>
      <c r="N67" s="46">
        <f t="shared" si="13"/>
        <v>866850</v>
      </c>
      <c r="O67" s="47">
        <f t="shared" si="7"/>
        <v>41.537687479035888</v>
      </c>
      <c r="P67" s="9"/>
    </row>
    <row r="68" spans="1:119">
      <c r="A68" s="12"/>
      <c r="B68" s="25">
        <v>362</v>
      </c>
      <c r="C68" s="20" t="s">
        <v>73</v>
      </c>
      <c r="D68" s="46">
        <v>0</v>
      </c>
      <c r="E68" s="46">
        <v>240136</v>
      </c>
      <c r="F68" s="46">
        <v>0</v>
      </c>
      <c r="G68" s="46">
        <v>0</v>
      </c>
      <c r="H68" s="46">
        <v>0</v>
      </c>
      <c r="I68" s="46">
        <v>17395</v>
      </c>
      <c r="J68" s="46">
        <v>0</v>
      </c>
      <c r="K68" s="46">
        <v>0</v>
      </c>
      <c r="L68" s="46">
        <v>0</v>
      </c>
      <c r="M68" s="46">
        <v>5000</v>
      </c>
      <c r="N68" s="46">
        <f t="shared" si="13"/>
        <v>262531</v>
      </c>
      <c r="O68" s="47">
        <f t="shared" si="7"/>
        <v>12.579951123676267</v>
      </c>
      <c r="P68" s="9"/>
    </row>
    <row r="69" spans="1:119">
      <c r="A69" s="12"/>
      <c r="B69" s="25">
        <v>364</v>
      </c>
      <c r="C69" s="20" t="s">
        <v>145</v>
      </c>
      <c r="D69" s="46">
        <v>79625</v>
      </c>
      <c r="E69" s="46">
        <v>3095</v>
      </c>
      <c r="F69" s="46">
        <v>0</v>
      </c>
      <c r="G69" s="46">
        <v>0</v>
      </c>
      <c r="H69" s="46">
        <v>0</v>
      </c>
      <c r="I69" s="46">
        <v>716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83436</v>
      </c>
      <c r="O69" s="47">
        <f t="shared" ref="O69:O78" si="14">(N69/O$80)</f>
        <v>3.9980832814222054</v>
      </c>
      <c r="P69" s="9"/>
    </row>
    <row r="70" spans="1:119">
      <c r="A70" s="12"/>
      <c r="B70" s="25">
        <v>365</v>
      </c>
      <c r="C70" s="20" t="s">
        <v>146</v>
      </c>
      <c r="D70" s="46">
        <v>225</v>
      </c>
      <c r="E70" s="46">
        <v>0</v>
      </c>
      <c r="F70" s="46">
        <v>0</v>
      </c>
      <c r="G70" s="46">
        <v>0</v>
      </c>
      <c r="H70" s="46">
        <v>0</v>
      </c>
      <c r="I70" s="46">
        <v>1911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2136</v>
      </c>
      <c r="O70" s="47">
        <f t="shared" si="14"/>
        <v>0.10235277205424313</v>
      </c>
      <c r="P70" s="9"/>
    </row>
    <row r="71" spans="1:119">
      <c r="A71" s="12"/>
      <c r="B71" s="25">
        <v>366</v>
      </c>
      <c r="C71" s="20" t="s">
        <v>76</v>
      </c>
      <c r="D71" s="46">
        <v>331092</v>
      </c>
      <c r="E71" s="46">
        <v>150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331242</v>
      </c>
      <c r="O71" s="47">
        <f t="shared" si="14"/>
        <v>15.872442378647754</v>
      </c>
      <c r="P71" s="9"/>
    </row>
    <row r="72" spans="1:119">
      <c r="A72" s="12"/>
      <c r="B72" s="25">
        <v>368</v>
      </c>
      <c r="C72" s="20" t="s">
        <v>77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3200784</v>
      </c>
      <c r="L72" s="46">
        <v>0</v>
      </c>
      <c r="M72" s="46">
        <v>0</v>
      </c>
      <c r="N72" s="46">
        <f t="shared" si="13"/>
        <v>3200784</v>
      </c>
      <c r="O72" s="47">
        <f t="shared" si="14"/>
        <v>153.37505390771</v>
      </c>
      <c r="P72" s="9"/>
    </row>
    <row r="73" spans="1:119">
      <c r="A73" s="12"/>
      <c r="B73" s="25">
        <v>369.9</v>
      </c>
      <c r="C73" s="20" t="s">
        <v>79</v>
      </c>
      <c r="D73" s="46">
        <v>199463</v>
      </c>
      <c r="E73" s="46">
        <v>49</v>
      </c>
      <c r="F73" s="46">
        <v>0</v>
      </c>
      <c r="G73" s="46">
        <v>0</v>
      </c>
      <c r="H73" s="46">
        <v>0</v>
      </c>
      <c r="I73" s="46">
        <v>7311</v>
      </c>
      <c r="J73" s="46">
        <v>0</v>
      </c>
      <c r="K73" s="46">
        <v>0</v>
      </c>
      <c r="L73" s="46">
        <v>0</v>
      </c>
      <c r="M73" s="46">
        <v>4040</v>
      </c>
      <c r="N73" s="46">
        <f t="shared" si="13"/>
        <v>210863</v>
      </c>
      <c r="O73" s="47">
        <f t="shared" si="14"/>
        <v>10.104125736738704</v>
      </c>
      <c r="P73" s="9"/>
    </row>
    <row r="74" spans="1:119" ht="15.75">
      <c r="A74" s="29" t="s">
        <v>47</v>
      </c>
      <c r="B74" s="30"/>
      <c r="C74" s="31"/>
      <c r="D74" s="32">
        <f t="shared" ref="D74:M74" si="15">SUM(D75:D77)</f>
        <v>750332</v>
      </c>
      <c r="E74" s="32">
        <f t="shared" si="15"/>
        <v>34423</v>
      </c>
      <c r="F74" s="32">
        <f t="shared" si="15"/>
        <v>1004651</v>
      </c>
      <c r="G74" s="32">
        <f t="shared" si="15"/>
        <v>0</v>
      </c>
      <c r="H74" s="32">
        <f t="shared" si="15"/>
        <v>0</v>
      </c>
      <c r="I74" s="32">
        <f t="shared" si="15"/>
        <v>0</v>
      </c>
      <c r="J74" s="32">
        <f t="shared" si="15"/>
        <v>0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>SUM(D74:M74)</f>
        <v>1789406</v>
      </c>
      <c r="O74" s="45">
        <f t="shared" si="14"/>
        <v>85.744693085437731</v>
      </c>
      <c r="P74" s="9"/>
    </row>
    <row r="75" spans="1:119">
      <c r="A75" s="12"/>
      <c r="B75" s="25">
        <v>381</v>
      </c>
      <c r="C75" s="20" t="s">
        <v>80</v>
      </c>
      <c r="D75" s="46">
        <v>25000</v>
      </c>
      <c r="E75" s="46">
        <v>34423</v>
      </c>
      <c r="F75" s="46">
        <v>1004651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1064074</v>
      </c>
      <c r="O75" s="47">
        <f t="shared" si="14"/>
        <v>50.98826009871101</v>
      </c>
      <c r="P75" s="9"/>
    </row>
    <row r="76" spans="1:119">
      <c r="A76" s="12"/>
      <c r="B76" s="25">
        <v>382</v>
      </c>
      <c r="C76" s="20" t="s">
        <v>113</v>
      </c>
      <c r="D76" s="46">
        <v>657558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657558</v>
      </c>
      <c r="O76" s="47">
        <f t="shared" si="14"/>
        <v>31.508840864440078</v>
      </c>
      <c r="P76" s="9"/>
    </row>
    <row r="77" spans="1:119" ht="15.75" thickBot="1">
      <c r="A77" s="12"/>
      <c r="B77" s="25">
        <v>383</v>
      </c>
      <c r="C77" s="20" t="s">
        <v>147</v>
      </c>
      <c r="D77" s="46">
        <v>67774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67774</v>
      </c>
      <c r="O77" s="47">
        <f t="shared" si="14"/>
        <v>3.2475921222866453</v>
      </c>
      <c r="P77" s="9"/>
    </row>
    <row r="78" spans="1:119" ht="16.5" thickBot="1">
      <c r="A78" s="14" t="s">
        <v>65</v>
      </c>
      <c r="B78" s="23"/>
      <c r="C78" s="22"/>
      <c r="D78" s="15">
        <f t="shared" ref="D78:M78" si="16">SUM(D5,D17,D26,D40,D57,D63,D74)</f>
        <v>20496344</v>
      </c>
      <c r="E78" s="15">
        <f t="shared" si="16"/>
        <v>805191</v>
      </c>
      <c r="F78" s="15">
        <f t="shared" si="16"/>
        <v>1004651</v>
      </c>
      <c r="G78" s="15">
        <f t="shared" si="16"/>
        <v>0</v>
      </c>
      <c r="H78" s="15">
        <f t="shared" si="16"/>
        <v>0</v>
      </c>
      <c r="I78" s="15">
        <f t="shared" si="16"/>
        <v>13767902</v>
      </c>
      <c r="J78" s="15">
        <f t="shared" si="16"/>
        <v>0</v>
      </c>
      <c r="K78" s="15">
        <f t="shared" si="16"/>
        <v>3494609</v>
      </c>
      <c r="L78" s="15">
        <f t="shared" si="16"/>
        <v>0</v>
      </c>
      <c r="M78" s="15">
        <f t="shared" si="16"/>
        <v>1608906</v>
      </c>
      <c r="N78" s="15">
        <f>SUM(D78:M78)</f>
        <v>41177603</v>
      </c>
      <c r="O78" s="38">
        <f t="shared" si="14"/>
        <v>1973.146916478988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48" t="s">
        <v>157</v>
      </c>
      <c r="M80" s="48"/>
      <c r="N80" s="48"/>
      <c r="O80" s="43">
        <v>20869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107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2024-07-16T14:25:45Z</cp:lastPrinted>
  <dcterms:created xsi:type="dcterms:W3CDTF">2000-08-31T21:26:31Z</dcterms:created>
  <dcterms:modified xsi:type="dcterms:W3CDTF">2024-08-22T21:07:59Z</dcterms:modified>
</cp:coreProperties>
</file>