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'2007'!$A$1:$O$37</definedName>
    <definedName name="_xlnm.Print_Area" localSheetId="15">'2008'!$A$1:$O$37</definedName>
    <definedName name="_xlnm.Print_Area" localSheetId="14">'2009'!$A$1:$O$37</definedName>
    <definedName name="_xlnm.Print_Area" localSheetId="13">'2010'!$A$1:$O$39</definedName>
    <definedName name="_xlnm.Print_Area" localSheetId="12">'2011'!$A$1:$O$44</definedName>
    <definedName name="_xlnm.Print_Area" localSheetId="11">'2012'!$A$1:$O$44</definedName>
    <definedName name="_xlnm.Print_Area" localSheetId="10">'2013'!$A$1:$O$44</definedName>
    <definedName name="_xlnm.Print_Area" localSheetId="9">'2014'!$A$1:$O$42</definedName>
    <definedName name="_xlnm.Print_Area" localSheetId="8">'2015'!$A$1:$O$42</definedName>
    <definedName name="_xlnm.Print_Area" localSheetId="7">'2016'!$A$1:$O$42</definedName>
    <definedName name="_xlnm.Print_Area" localSheetId="6">'2017'!$A$1:$O$43</definedName>
    <definedName name="_xlnm.Print_Area" localSheetId="5">'2018'!$A$1:$O$43</definedName>
    <definedName name="_xlnm.Print_Area" localSheetId="4">'2019'!$A$1:$O$43</definedName>
    <definedName name="_xlnm.Print_Area" localSheetId="3">'2020'!$A$1:$O$43</definedName>
    <definedName name="_xlnm.Print_Area" localSheetId="2">'2021'!$A$1:$P$44</definedName>
    <definedName name="_xlnm.Print_Area" localSheetId="1">'2022'!$A$1:$P$44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7" i="49" l="1"/>
  <c r="F37" i="49"/>
  <c r="G37" i="49"/>
  <c r="H37" i="49"/>
  <c r="I37" i="49"/>
  <c r="J37" i="49"/>
  <c r="K37" i="49"/>
  <c r="L37" i="49"/>
  <c r="M37" i="49"/>
  <c r="N37" i="49"/>
  <c r="D37" i="49"/>
  <c r="O36" i="49" l="1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26" i="49"/>
  <c r="P26" i="49" s="1"/>
  <c r="O31" i="49"/>
  <c r="P31" i="49" s="1"/>
  <c r="O28" i="49"/>
  <c r="P28" i="49" s="1"/>
  <c r="O14" i="49"/>
  <c r="P14" i="49" s="1"/>
  <c r="O5" i="49"/>
  <c r="P5" i="49" s="1"/>
  <c r="O19" i="49"/>
  <c r="P19" i="49" s="1"/>
  <c r="E40" i="48"/>
  <c r="F40" i="48"/>
  <c r="G40" i="48"/>
  <c r="H40" i="48"/>
  <c r="I40" i="48"/>
  <c r="J40" i="48"/>
  <c r="K40" i="48"/>
  <c r="L40" i="48"/>
  <c r="M40" i="48"/>
  <c r="N40" i="48"/>
  <c r="D40" i="48"/>
  <c r="O37" i="49" l="1"/>
  <c r="P37" i="49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8" l="1"/>
  <c r="P36" i="48" s="1"/>
  <c r="O32" i="48"/>
  <c r="P32" i="48" s="1"/>
  <c r="O29" i="48"/>
  <c r="P29" i="48" s="1"/>
  <c r="O27" i="48"/>
  <c r="P27" i="48" s="1"/>
  <c r="O20" i="48"/>
  <c r="P20" i="48" s="1"/>
  <c r="O14" i="48"/>
  <c r="P14" i="48" s="1"/>
  <c r="O5" i="48"/>
  <c r="P5" i="48" s="1"/>
  <c r="D40" i="47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O36" i="47" s="1"/>
  <c r="P36" i="47" s="1"/>
  <c r="H36" i="47"/>
  <c r="G36" i="47"/>
  <c r="F36" i="47"/>
  <c r="E36" i="47"/>
  <c r="D36" i="47"/>
  <c r="O35" i="47"/>
  <c r="P35" i="47"/>
  <c r="O34" i="47"/>
  <c r="P34" i="47" s="1"/>
  <c r="O33" i="47"/>
  <c r="P33" i="47" s="1"/>
  <c r="N32" i="47"/>
  <c r="O32" i="47" s="1"/>
  <c r="P32" i="47" s="1"/>
  <c r="M32" i="47"/>
  <c r="L32" i="47"/>
  <c r="K32" i="47"/>
  <c r="J32" i="47"/>
  <c r="I32" i="47"/>
  <c r="H32" i="47"/>
  <c r="G32" i="47"/>
  <c r="F32" i="47"/>
  <c r="E32" i="47"/>
  <c r="D32" i="47"/>
  <c r="O31" i="47"/>
  <c r="P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O27" i="47" s="1"/>
  <c r="P27" i="47" s="1"/>
  <c r="E27" i="47"/>
  <c r="D27" i="47"/>
  <c r="O26" i="47"/>
  <c r="P26" i="47" s="1"/>
  <c r="O25" i="47"/>
  <c r="P25" i="47" s="1"/>
  <c r="O24" i="47"/>
  <c r="P24" i="47" s="1"/>
  <c r="O23" i="47"/>
  <c r="P23" i="47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O20" i="47" s="1"/>
  <c r="P20" i="47" s="1"/>
  <c r="D20" i="47"/>
  <c r="O19" i="47"/>
  <c r="P19" i="47" s="1"/>
  <c r="O18" i="47"/>
  <c r="P18" i="47" s="1"/>
  <c r="O17" i="47"/>
  <c r="P17" i="47"/>
  <c r="O16" i="47"/>
  <c r="P16" i="47" s="1"/>
  <c r="O15" i="47"/>
  <c r="P15" i="47" s="1"/>
  <c r="N14" i="47"/>
  <c r="O14" i="47" s="1"/>
  <c r="P14" i="47" s="1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/>
  <c r="O6" i="47"/>
  <c r="P6" i="47" s="1"/>
  <c r="N5" i="47"/>
  <c r="N40" i="47" s="1"/>
  <c r="M5" i="47"/>
  <c r="M40" i="47" s="1"/>
  <c r="L5" i="47"/>
  <c r="L40" i="47" s="1"/>
  <c r="K5" i="47"/>
  <c r="K40" i="47" s="1"/>
  <c r="J5" i="47"/>
  <c r="J40" i="47" s="1"/>
  <c r="I5" i="47"/>
  <c r="I40" i="47" s="1"/>
  <c r="H5" i="47"/>
  <c r="H40" i="47" s="1"/>
  <c r="G5" i="47"/>
  <c r="G40" i="47" s="1"/>
  <c r="F5" i="47"/>
  <c r="F40" i="47" s="1"/>
  <c r="E5" i="47"/>
  <c r="E40" i="47" s="1"/>
  <c r="D5" i="47"/>
  <c r="N38" i="46"/>
  <c r="O38" i="46" s="1"/>
  <c r="N37" i="46"/>
  <c r="O37" i="46" s="1"/>
  <c r="N36" i="46"/>
  <c r="O36" i="46" s="1"/>
  <c r="M35" i="46"/>
  <c r="L35" i="46"/>
  <c r="K35" i="46"/>
  <c r="J35" i="46"/>
  <c r="I35" i="46"/>
  <c r="H35" i="46"/>
  <c r="G35" i="46"/>
  <c r="N35" i="46" s="1"/>
  <c r="O35" i="46" s="1"/>
  <c r="F35" i="46"/>
  <c r="E35" i="46"/>
  <c r="D35" i="46"/>
  <c r="N34" i="46"/>
  <c r="O34" i="46" s="1"/>
  <c r="N33" i="46"/>
  <c r="O33" i="46"/>
  <c r="N32" i="46"/>
  <c r="O32" i="46" s="1"/>
  <c r="M31" i="46"/>
  <c r="L31" i="46"/>
  <c r="K31" i="46"/>
  <c r="N31" i="46" s="1"/>
  <c r="O31" i="46" s="1"/>
  <c r="J31" i="46"/>
  <c r="I31" i="46"/>
  <c r="H31" i="46"/>
  <c r="G31" i="46"/>
  <c r="F31" i="46"/>
  <c r="E31" i="46"/>
  <c r="D31" i="46"/>
  <c r="N30" i="46"/>
  <c r="O30" i="46" s="1"/>
  <c r="N29" i="46"/>
  <c r="O29" i="46" s="1"/>
  <c r="M28" i="46"/>
  <c r="N28" i="46" s="1"/>
  <c r="O28" i="46" s="1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N26" i="46" s="1"/>
  <c r="O26" i="46" s="1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N23" i="46"/>
  <c r="O23" i="46" s="1"/>
  <c r="N22" i="46"/>
  <c r="O22" i="46" s="1"/>
  <c r="N21" i="46"/>
  <c r="O21" i="46"/>
  <c r="N20" i="46"/>
  <c r="O20" i="46" s="1"/>
  <c r="M19" i="46"/>
  <c r="L19" i="46"/>
  <c r="K19" i="46"/>
  <c r="N19" i="46" s="1"/>
  <c r="O19" i="46" s="1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39" i="46" s="1"/>
  <c r="L5" i="46"/>
  <c r="L39" i="46" s="1"/>
  <c r="K5" i="46"/>
  <c r="K39" i="46" s="1"/>
  <c r="J5" i="46"/>
  <c r="J39" i="46" s="1"/>
  <c r="I5" i="46"/>
  <c r="I39" i="46" s="1"/>
  <c r="H5" i="46"/>
  <c r="H39" i="46" s="1"/>
  <c r="G5" i="46"/>
  <c r="N5" i="46" s="1"/>
  <c r="O5" i="46" s="1"/>
  <c r="F5" i="46"/>
  <c r="F39" i="46" s="1"/>
  <c r="E5" i="46"/>
  <c r="E39" i="46" s="1"/>
  <c r="D5" i="46"/>
  <c r="D39" i="46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M31" i="45"/>
  <c r="N31" i="45" s="1"/>
  <c r="O31" i="45" s="1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M19" i="45"/>
  <c r="N19" i="45" s="1"/>
  <c r="O19" i="45" s="1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N14" i="45" s="1"/>
  <c r="O14" i="45" s="1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L39" i="45" s="1"/>
  <c r="K5" i="45"/>
  <c r="K39" i="45" s="1"/>
  <c r="J5" i="45"/>
  <c r="J39" i="45" s="1"/>
  <c r="I5" i="45"/>
  <c r="I39" i="45" s="1"/>
  <c r="H5" i="45"/>
  <c r="H39" i="45" s="1"/>
  <c r="G5" i="45"/>
  <c r="G39" i="45" s="1"/>
  <c r="F5" i="45"/>
  <c r="F39" i="45" s="1"/>
  <c r="E5" i="45"/>
  <c r="E39" i="45" s="1"/>
  <c r="D5" i="45"/>
  <c r="D39" i="45" s="1"/>
  <c r="N38" i="44"/>
  <c r="O38" i="44" s="1"/>
  <c r="N37" i="44"/>
  <c r="O37" i="44"/>
  <c r="N36" i="44"/>
  <c r="O36" i="44" s="1"/>
  <c r="M35" i="44"/>
  <c r="L35" i="44"/>
  <c r="K35" i="44"/>
  <c r="N35" i="44" s="1"/>
  <c r="O35" i="44" s="1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N26" i="44" s="1"/>
  <c r="O26" i="44" s="1"/>
  <c r="D26" i="44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N14" i="44" s="1"/>
  <c r="O14" i="44" s="1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39" i="44" s="1"/>
  <c r="L5" i="44"/>
  <c r="L39" i="44" s="1"/>
  <c r="K5" i="44"/>
  <c r="K39" i="44" s="1"/>
  <c r="J5" i="44"/>
  <c r="J39" i="44" s="1"/>
  <c r="I5" i="44"/>
  <c r="I39" i="44" s="1"/>
  <c r="H5" i="44"/>
  <c r="H39" i="44" s="1"/>
  <c r="G5" i="44"/>
  <c r="G39" i="44" s="1"/>
  <c r="F5" i="44"/>
  <c r="F39" i="44" s="1"/>
  <c r="E5" i="44"/>
  <c r="E39" i="44" s="1"/>
  <c r="D5" i="44"/>
  <c r="D39" i="44" s="1"/>
  <c r="I39" i="43"/>
  <c r="N38" i="43"/>
  <c r="O38" i="43"/>
  <c r="N37" i="43"/>
  <c r="O37" i="43" s="1"/>
  <c r="N36" i="43"/>
  <c r="O36" i="43" s="1"/>
  <c r="M35" i="43"/>
  <c r="N35" i="43" s="1"/>
  <c r="O35" i="43" s="1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N31" i="43" s="1"/>
  <c r="O31" i="43" s="1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N28" i="43" s="1"/>
  <c r="O28" i="43" s="1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N26" i="43" s="1"/>
  <c r="O26" i="43" s="1"/>
  <c r="F26" i="43"/>
  <c r="E26" i="43"/>
  <c r="D26" i="43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 s="1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N5" i="43" s="1"/>
  <c r="O5" i="43" s="1"/>
  <c r="L5" i="43"/>
  <c r="L39" i="43" s="1"/>
  <c r="K5" i="43"/>
  <c r="K39" i="43" s="1"/>
  <c r="J5" i="43"/>
  <c r="J39" i="43" s="1"/>
  <c r="I5" i="43"/>
  <c r="H5" i="43"/>
  <c r="H39" i="43" s="1"/>
  <c r="G5" i="43"/>
  <c r="G39" i="43" s="1"/>
  <c r="F5" i="43"/>
  <c r="F39" i="43" s="1"/>
  <c r="E5" i="43"/>
  <c r="E39" i="43" s="1"/>
  <c r="D5" i="43"/>
  <c r="D39" i="43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N30" i="42" s="1"/>
  <c r="O30" i="42" s="1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N27" i="42" s="1"/>
  <c r="O27" i="42" s="1"/>
  <c r="H27" i="42"/>
  <c r="G27" i="42"/>
  <c r="F27" i="42"/>
  <c r="E27" i="42"/>
  <c r="D27" i="42"/>
  <c r="N26" i="42"/>
  <c r="O26" i="42"/>
  <c r="M25" i="42"/>
  <c r="L25" i="42"/>
  <c r="K25" i="42"/>
  <c r="J25" i="42"/>
  <c r="I25" i="42"/>
  <c r="N25" i="42" s="1"/>
  <c r="O25" i="42" s="1"/>
  <c r="H25" i="42"/>
  <c r="G25" i="42"/>
  <c r="F25" i="42"/>
  <c r="E25" i="42"/>
  <c r="D25" i="42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N18" i="42" s="1"/>
  <c r="O18" i="42" s="1"/>
  <c r="F18" i="42"/>
  <c r="E18" i="42"/>
  <c r="D18" i="42"/>
  <c r="N17" i="42"/>
  <c r="O17" i="42" s="1"/>
  <c r="N16" i="42"/>
  <c r="O16" i="42"/>
  <c r="N15" i="42"/>
  <c r="O15" i="42" s="1"/>
  <c r="N14" i="42"/>
  <c r="O14" i="42" s="1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38" i="42" s="1"/>
  <c r="L5" i="42"/>
  <c r="L38" i="42" s="1"/>
  <c r="K5" i="42"/>
  <c r="K38" i="42" s="1"/>
  <c r="J5" i="42"/>
  <c r="J38" i="42" s="1"/>
  <c r="I5" i="42"/>
  <c r="I38" i="42" s="1"/>
  <c r="H5" i="42"/>
  <c r="H38" i="42" s="1"/>
  <c r="G5" i="42"/>
  <c r="F5" i="42"/>
  <c r="F38" i="42" s="1"/>
  <c r="E5" i="42"/>
  <c r="E38" i="42" s="1"/>
  <c r="D5" i="42"/>
  <c r="D38" i="42" s="1"/>
  <c r="G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M27" i="41"/>
  <c r="L27" i="41"/>
  <c r="K27" i="41"/>
  <c r="J27" i="41"/>
  <c r="I27" i="41"/>
  <c r="N27" i="41" s="1"/>
  <c r="O27" i="41" s="1"/>
  <c r="H27" i="41"/>
  <c r="G27" i="41"/>
  <c r="F27" i="41"/>
  <c r="E27" i="41"/>
  <c r="D27" i="41"/>
  <c r="N26" i="41"/>
  <c r="O26" i="41"/>
  <c r="M25" i="41"/>
  <c r="L25" i="41"/>
  <c r="K25" i="41"/>
  <c r="J25" i="41"/>
  <c r="I25" i="41"/>
  <c r="N25" i="41" s="1"/>
  <c r="O25" i="41" s="1"/>
  <c r="H25" i="41"/>
  <c r="G25" i="41"/>
  <c r="F25" i="41"/>
  <c r="E25" i="41"/>
  <c r="D25" i="4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N18" i="41" s="1"/>
  <c r="O18" i="41" s="1"/>
  <c r="F18" i="41"/>
  <c r="E18" i="41"/>
  <c r="D18" i="41"/>
  <c r="N17" i="41"/>
  <c r="O17" i="41" s="1"/>
  <c r="N16" i="41"/>
  <c r="O16" i="41"/>
  <c r="N15" i="41"/>
  <c r="O15" i="41" s="1"/>
  <c r="N14" i="41"/>
  <c r="O14" i="41" s="1"/>
  <c r="M13" i="41"/>
  <c r="N13" i="41" s="1"/>
  <c r="O13" i="41" s="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38" i="41" s="1"/>
  <c r="L5" i="41"/>
  <c r="L38" i="41" s="1"/>
  <c r="K5" i="41"/>
  <c r="K38" i="41" s="1"/>
  <c r="J5" i="41"/>
  <c r="J38" i="41" s="1"/>
  <c r="I5" i="41"/>
  <c r="I38" i="41" s="1"/>
  <c r="H5" i="41"/>
  <c r="H38" i="41" s="1"/>
  <c r="G5" i="41"/>
  <c r="F5" i="41"/>
  <c r="F38" i="41" s="1"/>
  <c r="E5" i="41"/>
  <c r="E38" i="41" s="1"/>
  <c r="D5" i="41"/>
  <c r="D38" i="41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N27" i="40" s="1"/>
  <c r="O27" i="40" s="1"/>
  <c r="E27" i="40"/>
  <c r="D27" i="40"/>
  <c r="N26" i="40"/>
  <c r="O26" i="40" s="1"/>
  <c r="N25" i="40"/>
  <c r="O25" i="40" s="1"/>
  <c r="M24" i="40"/>
  <c r="L24" i="40"/>
  <c r="K24" i="40"/>
  <c r="J24" i="40"/>
  <c r="I24" i="40"/>
  <c r="H24" i="40"/>
  <c r="H33" i="40" s="1"/>
  <c r="G24" i="40"/>
  <c r="F24" i="40"/>
  <c r="E24" i="40"/>
  <c r="D24" i="40"/>
  <c r="N24" i="40" s="1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L33" i="40" s="1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M10" i="40"/>
  <c r="L10" i="40"/>
  <c r="K10" i="40"/>
  <c r="J10" i="40"/>
  <c r="I10" i="40"/>
  <c r="H10" i="40"/>
  <c r="G10" i="40"/>
  <c r="F10" i="40"/>
  <c r="E10" i="40"/>
  <c r="N10" i="40"/>
  <c r="O10" i="40" s="1"/>
  <c r="D10" i="40"/>
  <c r="N9" i="40"/>
  <c r="O9" i="40"/>
  <c r="N8" i="40"/>
  <c r="O8" i="40" s="1"/>
  <c r="N7" i="40"/>
  <c r="O7" i="40" s="1"/>
  <c r="N6" i="40"/>
  <c r="O6" i="40" s="1"/>
  <c r="M5" i="40"/>
  <c r="M33" i="40"/>
  <c r="L5" i="40"/>
  <c r="K5" i="40"/>
  <c r="K33" i="40" s="1"/>
  <c r="J5" i="40"/>
  <c r="J33" i="40" s="1"/>
  <c r="I5" i="40"/>
  <c r="I33" i="40"/>
  <c r="H5" i="40"/>
  <c r="G5" i="40"/>
  <c r="G33" i="40"/>
  <c r="F5" i="40"/>
  <c r="N5" i="40" s="1"/>
  <c r="O5" i="40" s="1"/>
  <c r="E5" i="40"/>
  <c r="E33" i="40" s="1"/>
  <c r="D5" i="40"/>
  <c r="D33" i="40"/>
  <c r="N37" i="39"/>
  <c r="O37" i="39" s="1"/>
  <c r="N36" i="39"/>
  <c r="O36" i="39"/>
  <c r="N35" i="39"/>
  <c r="O35" i="39" s="1"/>
  <c r="M34" i="39"/>
  <c r="L34" i="39"/>
  <c r="K34" i="39"/>
  <c r="J34" i="39"/>
  <c r="I34" i="39"/>
  <c r="H34" i="39"/>
  <c r="G34" i="39"/>
  <c r="F34" i="39"/>
  <c r="E34" i="39"/>
  <c r="N34" i="39"/>
  <c r="O34" i="39"/>
  <c r="D34" i="39"/>
  <c r="N33" i="39"/>
  <c r="O33" i="39" s="1"/>
  <c r="N32" i="39"/>
  <c r="O32" i="39" s="1"/>
  <c r="N31" i="39"/>
  <c r="O31" i="39"/>
  <c r="M30" i="39"/>
  <c r="L30" i="39"/>
  <c r="K30" i="39"/>
  <c r="J30" i="39"/>
  <c r="I30" i="39"/>
  <c r="N30" i="39" s="1"/>
  <c r="O30" i="39" s="1"/>
  <c r="H30" i="39"/>
  <c r="G30" i="39"/>
  <c r="F30" i="39"/>
  <c r="E30" i="39"/>
  <c r="D30" i="39"/>
  <c r="N29" i="39"/>
  <c r="O29" i="39"/>
  <c r="N28" i="39"/>
  <c r="O28" i="39" s="1"/>
  <c r="M27" i="39"/>
  <c r="L27" i="39"/>
  <c r="K27" i="39"/>
  <c r="N27" i="39" s="1"/>
  <c r="O27" i="39" s="1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K38" i="39" s="1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/>
  <c r="M18" i="39"/>
  <c r="L18" i="39"/>
  <c r="K18" i="39"/>
  <c r="J18" i="39"/>
  <c r="N18" i="39" s="1"/>
  <c r="O18" i="39" s="1"/>
  <c r="I18" i="39"/>
  <c r="H18" i="39"/>
  <c r="G18" i="39"/>
  <c r="F18" i="39"/>
  <c r="E18" i="39"/>
  <c r="D18" i="39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N13" i="39"/>
  <c r="O13" i="39" s="1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38" i="39" s="1"/>
  <c r="L5" i="39"/>
  <c r="L38" i="39"/>
  <c r="K5" i="39"/>
  <c r="J5" i="39"/>
  <c r="J38" i="39"/>
  <c r="I5" i="39"/>
  <c r="I38" i="39" s="1"/>
  <c r="H5" i="39"/>
  <c r="H38" i="39"/>
  <c r="G5" i="39"/>
  <c r="F5" i="39"/>
  <c r="F38" i="39" s="1"/>
  <c r="E5" i="39"/>
  <c r="E38" i="39" s="1"/>
  <c r="D5" i="39"/>
  <c r="D38" i="39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N35" i="38" s="1"/>
  <c r="O35" i="38" s="1"/>
  <c r="F35" i="38"/>
  <c r="E35" i="38"/>
  <c r="D35" i="38"/>
  <c r="N34" i="38"/>
  <c r="O34" i="38" s="1"/>
  <c r="N33" i="38"/>
  <c r="O33" i="38"/>
  <c r="N32" i="38"/>
  <c r="O32" i="38"/>
  <c r="M31" i="38"/>
  <c r="L31" i="38"/>
  <c r="K31" i="38"/>
  <c r="N31" i="38" s="1"/>
  <c r="O31" i="38" s="1"/>
  <c r="J31" i="38"/>
  <c r="I31" i="38"/>
  <c r="H31" i="38"/>
  <c r="G31" i="38"/>
  <c r="F31" i="38"/>
  <c r="E31" i="38"/>
  <c r="D31" i="38"/>
  <c r="N30" i="38"/>
  <c r="O30" i="38"/>
  <c r="N29" i="38"/>
  <c r="O29" i="38" s="1"/>
  <c r="M28" i="38"/>
  <c r="N28" i="38" s="1"/>
  <c r="O28" i="38" s="1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/>
  <c r="O18" i="38" s="1"/>
  <c r="N17" i="38"/>
  <c r="O17" i="38"/>
  <c r="N16" i="38"/>
  <c r="O16" i="38" s="1"/>
  <c r="N15" i="38"/>
  <c r="O15" i="38"/>
  <c r="N14" i="38"/>
  <c r="O14" i="38"/>
  <c r="M13" i="38"/>
  <c r="L13" i="38"/>
  <c r="K13" i="38"/>
  <c r="K40" i="38" s="1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M40" i="38"/>
  <c r="L5" i="38"/>
  <c r="K5" i="38"/>
  <c r="J5" i="38"/>
  <c r="J40" i="38" s="1"/>
  <c r="I5" i="38"/>
  <c r="I40" i="38" s="1"/>
  <c r="H5" i="38"/>
  <c r="H40" i="38"/>
  <c r="G5" i="38"/>
  <c r="G40" i="38" s="1"/>
  <c r="F5" i="38"/>
  <c r="F40" i="38" s="1"/>
  <c r="E5" i="38"/>
  <c r="E40" i="38"/>
  <c r="D5" i="38"/>
  <c r="D40" i="38" s="1"/>
  <c r="N32" i="37"/>
  <c r="O32" i="37" s="1"/>
  <c r="M31" i="37"/>
  <c r="L31" i="37"/>
  <c r="K31" i="37"/>
  <c r="J31" i="37"/>
  <c r="I31" i="37"/>
  <c r="H31" i="37"/>
  <c r="G31" i="37"/>
  <c r="F31" i="37"/>
  <c r="E31" i="37"/>
  <c r="E33" i="37" s="1"/>
  <c r="D31" i="37"/>
  <c r="N30" i="37"/>
  <c r="O30" i="37" s="1"/>
  <c r="N29" i="37"/>
  <c r="O29" i="37" s="1"/>
  <c r="N28" i="37"/>
  <c r="O28" i="37"/>
  <c r="M27" i="37"/>
  <c r="L27" i="37"/>
  <c r="K27" i="37"/>
  <c r="J27" i="37"/>
  <c r="I27" i="37"/>
  <c r="I33" i="37" s="1"/>
  <c r="H27" i="37"/>
  <c r="G27" i="37"/>
  <c r="F27" i="37"/>
  <c r="E27" i="37"/>
  <c r="D27" i="37"/>
  <c r="N26" i="37"/>
  <c r="O26" i="37"/>
  <c r="N25" i="37"/>
  <c r="O25" i="37"/>
  <c r="M24" i="37"/>
  <c r="L24" i="37"/>
  <c r="K24" i="37"/>
  <c r="K33" i="37" s="1"/>
  <c r="J24" i="37"/>
  <c r="I24" i="37"/>
  <c r="H24" i="37"/>
  <c r="G24" i="37"/>
  <c r="F24" i="37"/>
  <c r="E24" i="37"/>
  <c r="D24" i="37"/>
  <c r="N23" i="37"/>
  <c r="O23" i="37" s="1"/>
  <c r="M22" i="37"/>
  <c r="L22" i="37"/>
  <c r="N22" i="37" s="1"/>
  <c r="O22" i="37" s="1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/>
  <c r="N18" i="37"/>
  <c r="O18" i="37"/>
  <c r="N17" i="37"/>
  <c r="O17" i="37"/>
  <c r="N16" i="37"/>
  <c r="O16" i="37" s="1"/>
  <c r="N15" i="37"/>
  <c r="O15" i="37" s="1"/>
  <c r="M14" i="37"/>
  <c r="L14" i="37"/>
  <c r="L33" i="37" s="1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/>
  <c r="N7" i="37"/>
  <c r="O7" i="37" s="1"/>
  <c r="N6" i="37"/>
  <c r="O6" i="37" s="1"/>
  <c r="M5" i="37"/>
  <c r="M33" i="37"/>
  <c r="L5" i="37"/>
  <c r="K5" i="37"/>
  <c r="J5" i="37"/>
  <c r="I5" i="37"/>
  <c r="H5" i="37"/>
  <c r="H33" i="37"/>
  <c r="G5" i="37"/>
  <c r="G33" i="37"/>
  <c r="F5" i="37"/>
  <c r="N5" i="37" s="1"/>
  <c r="O5" i="37" s="1"/>
  <c r="E5" i="37"/>
  <c r="D5" i="37"/>
  <c r="D33" i="37" s="1"/>
  <c r="N39" i="36"/>
  <c r="O39" i="36" s="1"/>
  <c r="N38" i="36"/>
  <c r="O38" i="36"/>
  <c r="N37" i="36"/>
  <c r="O37" i="36"/>
  <c r="N36" i="36"/>
  <c r="O36" i="36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H40" i="36" s="1"/>
  <c r="G31" i="36"/>
  <c r="F31" i="36"/>
  <c r="E31" i="36"/>
  <c r="D31" i="36"/>
  <c r="N31" i="36" s="1"/>
  <c r="O31" i="36" s="1"/>
  <c r="N30" i="36"/>
  <c r="O30" i="36" s="1"/>
  <c r="N29" i="36"/>
  <c r="O29" i="36" s="1"/>
  <c r="M28" i="36"/>
  <c r="L28" i="36"/>
  <c r="N28" i="36" s="1"/>
  <c r="O28" i="36" s="1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N13" i="36" s="1"/>
  <c r="O13" i="36" s="1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/>
  <c r="N8" i="36"/>
  <c r="O8" i="36"/>
  <c r="N7" i="36"/>
  <c r="O7" i="36" s="1"/>
  <c r="N6" i="36"/>
  <c r="O6" i="36" s="1"/>
  <c r="M5" i="36"/>
  <c r="M40" i="36" s="1"/>
  <c r="L5" i="36"/>
  <c r="L40" i="36"/>
  <c r="K5" i="36"/>
  <c r="K40" i="36"/>
  <c r="J5" i="36"/>
  <c r="J40" i="36" s="1"/>
  <c r="I5" i="36"/>
  <c r="I40" i="36" s="1"/>
  <c r="H5" i="36"/>
  <c r="G5" i="36"/>
  <c r="G40" i="36" s="1"/>
  <c r="F5" i="36"/>
  <c r="E5" i="36"/>
  <c r="E40" i="36" s="1"/>
  <c r="D5" i="36"/>
  <c r="D40" i="36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N36" i="35" s="1"/>
  <c r="O36" i="35" s="1"/>
  <c r="D36" i="35"/>
  <c r="N35" i="35"/>
  <c r="O35" i="35"/>
  <c r="N34" i="35"/>
  <c r="O34" i="35"/>
  <c r="N33" i="35"/>
  <c r="O33" i="35" s="1"/>
  <c r="M32" i="35"/>
  <c r="N32" i="35" s="1"/>
  <c r="O32" i="35" s="1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/>
  <c r="N24" i="35"/>
  <c r="O24" i="35"/>
  <c r="N23" i="35"/>
  <c r="O23" i="35" s="1"/>
  <c r="N22" i="35"/>
  <c r="O22" i="35" s="1"/>
  <c r="N21" i="35"/>
  <c r="O21" i="35" s="1"/>
  <c r="N20" i="35"/>
  <c r="O20" i="35" s="1"/>
  <c r="N19" i="35"/>
  <c r="O19" i="35"/>
  <c r="M18" i="35"/>
  <c r="L18" i="35"/>
  <c r="K18" i="35"/>
  <c r="J18" i="35"/>
  <c r="I18" i="35"/>
  <c r="N18" i="35" s="1"/>
  <c r="O18" i="35" s="1"/>
  <c r="H18" i="35"/>
  <c r="G18" i="35"/>
  <c r="F18" i="35"/>
  <c r="E18" i="35"/>
  <c r="D18" i="35"/>
  <c r="N17" i="35"/>
  <c r="O17" i="35" s="1"/>
  <c r="N16" i="35"/>
  <c r="O16" i="35" s="1"/>
  <c r="N15" i="35"/>
  <c r="O15" i="35"/>
  <c r="N14" i="35"/>
  <c r="O14" i="35"/>
  <c r="M13" i="35"/>
  <c r="L13" i="35"/>
  <c r="K13" i="35"/>
  <c r="J13" i="35"/>
  <c r="J40" i="35"/>
  <c r="I13" i="35"/>
  <c r="H13" i="35"/>
  <c r="G13" i="35"/>
  <c r="F13" i="35"/>
  <c r="E13" i="35"/>
  <c r="N13" i="35" s="1"/>
  <c r="O13" i="35" s="1"/>
  <c r="D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M40" i="35" s="1"/>
  <c r="L5" i="35"/>
  <c r="L40" i="35"/>
  <c r="K5" i="35"/>
  <c r="J5" i="35"/>
  <c r="I5" i="35"/>
  <c r="I40" i="35" s="1"/>
  <c r="H5" i="35"/>
  <c r="H40" i="35" s="1"/>
  <c r="G5" i="35"/>
  <c r="G40" i="35" s="1"/>
  <c r="F5" i="35"/>
  <c r="E5" i="35"/>
  <c r="E40" i="35" s="1"/>
  <c r="D5" i="35"/>
  <c r="N34" i="34"/>
  <c r="O34" i="34" s="1"/>
  <c r="N33" i="34"/>
  <c r="O33" i="34" s="1"/>
  <c r="M32" i="34"/>
  <c r="L32" i="34"/>
  <c r="K32" i="34"/>
  <c r="J32" i="34"/>
  <c r="N32" i="34" s="1"/>
  <c r="O32" i="34" s="1"/>
  <c r="I32" i="34"/>
  <c r="H32" i="34"/>
  <c r="G32" i="34"/>
  <c r="F32" i="34"/>
  <c r="E32" i="34"/>
  <c r="D32" i="34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D35" i="34" s="1"/>
  <c r="N27" i="34"/>
  <c r="O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/>
  <c r="N20" i="34"/>
  <c r="O20" i="34"/>
  <c r="N19" i="34"/>
  <c r="O19" i="34"/>
  <c r="N18" i="34"/>
  <c r="O18" i="34" s="1"/>
  <c r="N17" i="34"/>
  <c r="O17" i="34" s="1"/>
  <c r="M16" i="34"/>
  <c r="L16" i="34"/>
  <c r="K16" i="34"/>
  <c r="J16" i="34"/>
  <c r="N16" i="34" s="1"/>
  <c r="O16" i="34" s="1"/>
  <c r="I16" i="34"/>
  <c r="H16" i="34"/>
  <c r="G16" i="34"/>
  <c r="F16" i="34"/>
  <c r="E16" i="34"/>
  <c r="D16" i="34"/>
  <c r="N15" i="34"/>
  <c r="O15" i="34" s="1"/>
  <c r="N14" i="34"/>
  <c r="O14" i="34"/>
  <c r="N13" i="34"/>
  <c r="O13" i="34"/>
  <c r="N12" i="34"/>
  <c r="O12" i="34"/>
  <c r="M11" i="34"/>
  <c r="L11" i="34"/>
  <c r="K11" i="34"/>
  <c r="J11" i="34"/>
  <c r="I11" i="34"/>
  <c r="H11" i="34"/>
  <c r="G11" i="34"/>
  <c r="F11" i="34"/>
  <c r="F35" i="34" s="1"/>
  <c r="E11" i="34"/>
  <c r="D11" i="34"/>
  <c r="N11" i="34" s="1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M35" i="34" s="1"/>
  <c r="L5" i="34"/>
  <c r="K5" i="34"/>
  <c r="K35" i="34" s="1"/>
  <c r="J5" i="34"/>
  <c r="I5" i="34"/>
  <c r="I35" i="34" s="1"/>
  <c r="H5" i="34"/>
  <c r="G5" i="34"/>
  <c r="G35" i="34"/>
  <c r="F5" i="34"/>
  <c r="E5" i="34"/>
  <c r="N5" i="34" s="1"/>
  <c r="O5" i="34" s="1"/>
  <c r="D5" i="34"/>
  <c r="E30" i="33"/>
  <c r="F30" i="33"/>
  <c r="G30" i="33"/>
  <c r="H30" i="33"/>
  <c r="I30" i="33"/>
  <c r="J30" i="33"/>
  <c r="K30" i="33"/>
  <c r="L30" i="33"/>
  <c r="N30" i="33" s="1"/>
  <c r="O30" i="33" s="1"/>
  <c r="M30" i="33"/>
  <c r="D30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21" i="33"/>
  <c r="N21" i="33" s="1"/>
  <c r="O21" i="33" s="1"/>
  <c r="F21" i="33"/>
  <c r="G21" i="33"/>
  <c r="H21" i="33"/>
  <c r="I21" i="33"/>
  <c r="J21" i="33"/>
  <c r="K21" i="33"/>
  <c r="L21" i="33"/>
  <c r="M21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J33" i="33" s="1"/>
  <c r="K10" i="33"/>
  <c r="L10" i="33"/>
  <c r="M10" i="33"/>
  <c r="E5" i="33"/>
  <c r="E33" i="33" s="1"/>
  <c r="F5" i="33"/>
  <c r="F33" i="33" s="1"/>
  <c r="G5" i="33"/>
  <c r="H5" i="33"/>
  <c r="I5" i="33"/>
  <c r="J5" i="33"/>
  <c r="K5" i="33"/>
  <c r="K33" i="33" s="1"/>
  <c r="L5" i="33"/>
  <c r="L33" i="33" s="1"/>
  <c r="M5" i="33"/>
  <c r="D26" i="33"/>
  <c r="N26" i="33" s="1"/>
  <c r="O26" i="33" s="1"/>
  <c r="D21" i="33"/>
  <c r="D14" i="33"/>
  <c r="N14" i="33" s="1"/>
  <c r="O14" i="33" s="1"/>
  <c r="D10" i="33"/>
  <c r="N10" i="33" s="1"/>
  <c r="O10" i="33" s="1"/>
  <c r="D5" i="33"/>
  <c r="N32" i="33"/>
  <c r="O32" i="33"/>
  <c r="N31" i="33"/>
  <c r="O31" i="33"/>
  <c r="N27" i="33"/>
  <c r="N28" i="33"/>
  <c r="O28" i="33" s="1"/>
  <c r="N29" i="33"/>
  <c r="O29" i="33"/>
  <c r="D23" i="33"/>
  <c r="N23" i="33"/>
  <c r="O23" i="33" s="1"/>
  <c r="N24" i="33"/>
  <c r="O24" i="33"/>
  <c r="N25" i="33"/>
  <c r="O25" i="33"/>
  <c r="N22" i="33"/>
  <c r="O22" i="33"/>
  <c r="O27" i="33"/>
  <c r="N12" i="33"/>
  <c r="O12" i="33"/>
  <c r="N13" i="33"/>
  <c r="O13" i="33"/>
  <c r="N7" i="33"/>
  <c r="O7" i="33"/>
  <c r="N8" i="33"/>
  <c r="O8" i="33" s="1"/>
  <c r="N9" i="33"/>
  <c r="O9" i="33" s="1"/>
  <c r="N6" i="33"/>
  <c r="O6" i="33" s="1"/>
  <c r="N15" i="33"/>
  <c r="O15" i="33"/>
  <c r="N16" i="33"/>
  <c r="O16" i="33"/>
  <c r="N17" i="33"/>
  <c r="O17" i="33"/>
  <c r="N18" i="33"/>
  <c r="O18" i="33" s="1"/>
  <c r="N19" i="33"/>
  <c r="O19" i="33" s="1"/>
  <c r="N20" i="33"/>
  <c r="O20" i="33" s="1"/>
  <c r="N11" i="33"/>
  <c r="O11" i="33"/>
  <c r="G33" i="33"/>
  <c r="N5" i="36"/>
  <c r="O5" i="36" s="1"/>
  <c r="N14" i="37"/>
  <c r="O14" i="37" s="1"/>
  <c r="N13" i="38"/>
  <c r="O13" i="38" s="1"/>
  <c r="M33" i="33"/>
  <c r="I33" i="33"/>
  <c r="H33" i="33"/>
  <c r="N5" i="39"/>
  <c r="O5" i="39"/>
  <c r="N31" i="40"/>
  <c r="O31" i="40" s="1"/>
  <c r="K40" i="35"/>
  <c r="F40" i="35"/>
  <c r="D40" i="35"/>
  <c r="F40" i="36"/>
  <c r="N25" i="36"/>
  <c r="O25" i="36" s="1"/>
  <c r="G38" i="39"/>
  <c r="J33" i="37"/>
  <c r="D33" i="33"/>
  <c r="N5" i="38"/>
  <c r="O5" i="38" s="1"/>
  <c r="L35" i="34"/>
  <c r="H35" i="34"/>
  <c r="L40" i="38"/>
  <c r="N30" i="41"/>
  <c r="O30" i="41" s="1"/>
  <c r="N34" i="41"/>
  <c r="O34" i="41" s="1"/>
  <c r="N34" i="42"/>
  <c r="O34" i="42" s="1"/>
  <c r="N14" i="43"/>
  <c r="O14" i="43" s="1"/>
  <c r="N31" i="44"/>
  <c r="O31" i="44" s="1"/>
  <c r="N28" i="44"/>
  <c r="O28" i="44" s="1"/>
  <c r="N19" i="44"/>
  <c r="O19" i="44" s="1"/>
  <c r="N26" i="45"/>
  <c r="O26" i="45" s="1"/>
  <c r="N35" i="45"/>
  <c r="O35" i="45" s="1"/>
  <c r="N28" i="45"/>
  <c r="O28" i="45" s="1"/>
  <c r="N14" i="46"/>
  <c r="O14" i="46" s="1"/>
  <c r="O29" i="47"/>
  <c r="P29" i="47" s="1"/>
  <c r="O40" i="48" l="1"/>
  <c r="P40" i="48" s="1"/>
  <c r="N40" i="38"/>
  <c r="O40" i="38" s="1"/>
  <c r="N40" i="35"/>
  <c r="O40" i="35" s="1"/>
  <c r="N40" i="36"/>
  <c r="O40" i="36" s="1"/>
  <c r="N39" i="44"/>
  <c r="O39" i="44" s="1"/>
  <c r="N38" i="39"/>
  <c r="O38" i="39" s="1"/>
  <c r="N39" i="45"/>
  <c r="O39" i="45" s="1"/>
  <c r="N33" i="33"/>
  <c r="O33" i="33" s="1"/>
  <c r="N38" i="41"/>
  <c r="O38" i="41" s="1"/>
  <c r="O40" i="47"/>
  <c r="P40" i="47" s="1"/>
  <c r="N25" i="39"/>
  <c r="O25" i="39" s="1"/>
  <c r="F33" i="40"/>
  <c r="N33" i="40" s="1"/>
  <c r="O33" i="40" s="1"/>
  <c r="J35" i="34"/>
  <c r="G38" i="42"/>
  <c r="N38" i="42" s="1"/>
  <c r="O38" i="42" s="1"/>
  <c r="N5" i="45"/>
  <c r="O5" i="45" s="1"/>
  <c r="N5" i="42"/>
  <c r="O5" i="42" s="1"/>
  <c r="F33" i="37"/>
  <c r="N33" i="37" s="1"/>
  <c r="O33" i="37" s="1"/>
  <c r="N31" i="37"/>
  <c r="O31" i="37" s="1"/>
  <c r="N28" i="34"/>
  <c r="O28" i="34" s="1"/>
  <c r="M39" i="45"/>
  <c r="N14" i="40"/>
  <c r="O14" i="40" s="1"/>
  <c r="N27" i="37"/>
  <c r="O27" i="37" s="1"/>
  <c r="O5" i="47"/>
  <c r="P5" i="47" s="1"/>
  <c r="N5" i="44"/>
  <c r="O5" i="44" s="1"/>
  <c r="N5" i="41"/>
  <c r="O5" i="41" s="1"/>
  <c r="N5" i="35"/>
  <c r="O5" i="35" s="1"/>
  <c r="N5" i="33"/>
  <c r="O5" i="33" s="1"/>
  <c r="N24" i="37"/>
  <c r="O24" i="37" s="1"/>
  <c r="M39" i="43"/>
  <c r="N39" i="43" s="1"/>
  <c r="O39" i="43" s="1"/>
  <c r="G39" i="46"/>
  <c r="N39" i="46" s="1"/>
  <c r="O39" i="46" s="1"/>
  <c r="E35" i="34"/>
  <c r="N35" i="34" s="1"/>
  <c r="O35" i="34" s="1"/>
</calcChain>
</file>

<file path=xl/sharedStrings.xml><?xml version="1.0" encoding="utf-8"?>
<sst xmlns="http://schemas.openxmlformats.org/spreadsheetml/2006/main" count="916" uniqueCount="106">
  <si>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</si>
  <si>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</si>
  <si>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</si>
  <si>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</si>
  <si>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</si>
  <si>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</si>
  <si>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</si>
  <si>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</si>
  <si>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</si>
  <si>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</si>
  <si>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</si>
  <si>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</si>
  <si>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</si>
  <si>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</si>
  <si>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</si>
  <si>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</si>
  <si>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</si>
  <si>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</si>
  <si>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</si>
  <si>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</si>
  <si>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</si>
  <si>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</si>
  <si>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</si>
  <si>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</si>
  <si>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</si>
  <si>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</si>
  <si>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</si>
  <si>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</si>
  <si>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</si>
  <si>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</si>
  <si>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</si>
  <si>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</si>
  <si>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</si>
  <si>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</si>
  <si>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</si>
  <si>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</si>
  <si>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</si>
  <si>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</si>
  <si>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</si>
  <si>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</si>
  <si>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Libraries</t>
  </si>
  <si>
    <t>Parks and Recreation</t>
  </si>
  <si>
    <t>Cultural Services</t>
  </si>
  <si>
    <t>Inter-Fund Group Transfers Out</t>
  </si>
  <si>
    <t>Extraordinary Items (Loss)</t>
  </si>
  <si>
    <t>Other Uses and Non-Operating</t>
  </si>
  <si>
    <t>2009 Municipal Population:</t>
  </si>
  <si>
    <t>Fort Walton Beach Expenditures Reported by Account Code and Fund Type</t>
  </si>
  <si>
    <t>Local Fiscal Year Ended September 30, 2010</t>
  </si>
  <si>
    <t>Non-Court Information Systems</t>
  </si>
  <si>
    <t>Emergency and Disaster Relief Services</t>
  </si>
  <si>
    <t>Proprietary - Other Non-Operating Disbursements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</si>
  <si>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</si>
  <si>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</si>
  <si>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</si>
  <si>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Comprehensive Planning</t>
  </si>
  <si>
    <t>Debt Service Payments</t>
  </si>
  <si>
    <t>Other Public Safety</t>
  </si>
  <si>
    <t>Conservation and Resource Management</t>
  </si>
  <si>
    <t>Parking Facilities</t>
  </si>
  <si>
    <t>Proprietary - Non-Operating Interest Expense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</si>
  <si>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</si>
  <si>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</si>
  <si>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</si>
  <si>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</si>
  <si>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</si>
  <si>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</si>
  <si>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Payment to Refunded Bond Escrow Agent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</si>
  <si>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</si>
  <si>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</si>
  <si>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</si>
  <si>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</si>
  <si>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</si>
  <si>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</si>
  <si>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</si>
  <si>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</si>
  <si>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</si>
  <si>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</si>
  <si>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</si>
  <si>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</si>
  <si>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</si>
  <si>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</si>
  <si>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</si>
  <si>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</si>
  <si>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</si>
  <si>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</si>
  <si>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</si>
  <si>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</si>
  <si>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Pension Benefits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</si>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</sst>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5641262</v>
      </c>
      <c r="E5" s="26">
        <f t="shared" si="0"/>
        <v>0</v>
      </c>
      <c r="F5" s="26">
        <f t="shared" si="0"/>
        <v>2406861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7879558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15927681</v>
      </c>
      <c r="P5" s="32">
        <f t="shared" ref="P5:P37" si="1">(O5/P$39)</f>
        <v>754.15156249999995</v>
      </c>
      <c r="Q5" s="6"/>
    </row>
    <row r="6" spans="1:134">
      <c r="A6" s="12"/>
      <c r="B6" s="44">
        <v>511</v>
      </c>
      <c r="C6" s="20" t="s">
        <v>19</v>
      </c>
      <c r="D6" s="46">
        <v>594505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594505</v>
      </c>
      <c r="P6" s="47">
        <f t="shared" si="1"/>
        <v>28.148910984848484</v>
      </c>
      <c r="Q6" s="9"/>
    </row>
    <row r="7" spans="1:134">
      <c r="A7" s="12"/>
      <c r="B7" s="44">
        <v>512</v>
      </c>
      <c r="C7" s="20" t="s">
        <v>20</v>
      </c>
      <c r="D7" s="46">
        <v>679349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679349</v>
      </c>
      <c r="P7" s="47">
        <f t="shared" si="1"/>
        <v>32.166145833333331</v>
      </c>
      <c r="Q7" s="9"/>
    </row>
    <row r="8" spans="1:134">
      <c r="A8" s="12"/>
      <c r="B8" s="44">
        <v>513</v>
      </c>
      <c r="C8" s="20" t="s">
        <v>21</v>
      </c>
      <c r="D8" s="46">
        <v>1460150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658909</v>
      </c>
      <c r="L8" s="46">
        <v>0</v>
      </c>
      <c r="M8" s="46">
        <v>0</v>
      </c>
      <c r="N8" s="46">
        <v>0</v>
      </c>
      <c r="O8" s="46">
        <f t="shared" si="2"/>
        <v>2119059</v>
      </c>
      <c r="P8" s="47">
        <f t="shared" si="1"/>
        <v>100.33423295454546</v>
      </c>
      <c r="Q8" s="9"/>
    </row>
    <row r="9" spans="1:134">
      <c r="A9" s="12"/>
      <c r="B9" s="44">
        <v>515</v>
      </c>
      <c r="C9" s="20" t="s">
        <v>55</v>
      </c>
      <c r="D9" s="46">
        <v>164157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164157</v>
      </c>
      <c r="P9" s="47">
        <f t="shared" si="1"/>
        <v>7.7725852272727272</v>
      </c>
      <c r="Q9" s="9"/>
    </row>
    <row r="10" spans="1:134">
      <c r="A10" s="12"/>
      <c r="B10" s="44">
        <v>516</v>
      </c>
      <c r="C10" s="20" t="s">
        <v>49</v>
      </c>
      <c r="D10" s="46">
        <v>918551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918551</v>
      </c>
      <c r="P10" s="47">
        <f t="shared" si="1"/>
        <v>43.491998106060606</v>
      </c>
      <c r="Q10" s="9"/>
    </row>
    <row r="11" spans="1:134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2406861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2406861</v>
      </c>
      <c r="P11" s="47">
        <f t="shared" si="1"/>
        <v>113.96122159090909</v>
      </c>
      <c r="Q11" s="9"/>
    </row>
    <row r="12" spans="1:134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7220649</v>
      </c>
      <c r="L12" s="46">
        <v>0</v>
      </c>
      <c r="M12" s="46">
        <v>0</v>
      </c>
      <c r="N12" s="46">
        <v>0</v>
      </c>
      <c r="O12" s="46">
        <f t="shared" si="2"/>
        <v>7220649</v>
      </c>
      <c r="P12" s="47">
        <f t="shared" si="1"/>
        <v>341.8867897727273</v>
      </c>
      <c r="Q12" s="9"/>
    </row>
    <row r="13" spans="1:134">
      <c r="A13" s="12"/>
      <c r="B13" s="44">
        <v>519</v>
      </c>
      <c r="C13" s="20" t="s">
        <v>22</v>
      </c>
      <c r="D13" s="46">
        <v>1824550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1824550</v>
      </c>
      <c r="P13" s="47">
        <f t="shared" si="1"/>
        <v>86.389678030303031</v>
      </c>
      <c r="Q13" s="9"/>
    </row>
    <row r="14" spans="1:134" ht="15.75">
      <c r="A14" s="28" t="s">
        <v>23</v>
      </c>
      <c r="B14" s="29"/>
      <c r="C14" s="30"/>
      <c r="D14" s="31">
        <f t="shared" ref="D14:N14" si="3">SUM(D15:D18)</f>
        <v>15651243</v>
      </c>
      <c r="E14" s="31">
        <f t="shared" si="3"/>
        <v>1001689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16652932</v>
      </c>
      <c r="P14" s="43">
        <f t="shared" si="1"/>
        <v>788.49109848484852</v>
      </c>
      <c r="Q14" s="10"/>
    </row>
    <row r="15" spans="1:134">
      <c r="A15" s="12"/>
      <c r="B15" s="44">
        <v>521</v>
      </c>
      <c r="C15" s="20" t="s">
        <v>24</v>
      </c>
      <c r="D15" s="46">
        <v>9004175</v>
      </c>
      <c r="E15" s="46">
        <v>360091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9364266</v>
      </c>
      <c r="P15" s="47">
        <f t="shared" si="1"/>
        <v>443.38380681818182</v>
      </c>
      <c r="Q15" s="9"/>
    </row>
    <row r="16" spans="1:134">
      <c r="A16" s="12"/>
      <c r="B16" s="44">
        <v>522</v>
      </c>
      <c r="C16" s="20" t="s">
        <v>25</v>
      </c>
      <c r="D16" s="46">
        <v>6393685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6393685</v>
      </c>
      <c r="P16" s="47">
        <f t="shared" si="1"/>
        <v>302.73129734848487</v>
      </c>
      <c r="Q16" s="9"/>
    </row>
    <row r="17" spans="1:17">
      <c r="A17" s="12"/>
      <c r="B17" s="44">
        <v>524</v>
      </c>
      <c r="C17" s="20" t="s">
        <v>26</v>
      </c>
      <c r="D17" s="46">
        <v>0</v>
      </c>
      <c r="E17" s="46">
        <v>641598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641598</v>
      </c>
      <c r="P17" s="47">
        <f t="shared" si="1"/>
        <v>30.378693181818182</v>
      </c>
      <c r="Q17" s="9"/>
    </row>
    <row r="18" spans="1:17">
      <c r="A18" s="12"/>
      <c r="B18" s="44">
        <v>529</v>
      </c>
      <c r="C18" s="20" t="s">
        <v>57</v>
      </c>
      <c r="D18" s="46">
        <v>253383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253383</v>
      </c>
      <c r="P18" s="47">
        <f t="shared" si="1"/>
        <v>11.997301136363637</v>
      </c>
      <c r="Q18" s="9"/>
    </row>
    <row r="19" spans="1:17" ht="15.75">
      <c r="A19" s="28" t="s">
        <v>27</v>
      </c>
      <c r="B19" s="29"/>
      <c r="C19" s="30"/>
      <c r="D19" s="31">
        <f t="shared" ref="D19:N19" si="5">SUM(D20:D25)</f>
        <v>481579</v>
      </c>
      <c r="E19" s="31">
        <f t="shared" si="5"/>
        <v>11098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15746538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16239215</v>
      </c>
      <c r="P19" s="43">
        <f t="shared" si="1"/>
        <v>768.90222537878788</v>
      </c>
      <c r="Q19" s="10"/>
    </row>
    <row r="20" spans="1:17">
      <c r="A20" s="12"/>
      <c r="B20" s="44">
        <v>533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1464924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4" si="6">SUM(D20:N20)</f>
        <v>1464924</v>
      </c>
      <c r="P20" s="47">
        <f t="shared" si="1"/>
        <v>69.361931818181816</v>
      </c>
      <c r="Q20" s="9"/>
    </row>
    <row r="21" spans="1:17">
      <c r="A21" s="12"/>
      <c r="B21" s="44">
        <v>534</v>
      </c>
      <c r="C21" s="20" t="s">
        <v>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4774632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4774632</v>
      </c>
      <c r="P21" s="47">
        <f t="shared" si="1"/>
        <v>226.0715909090909</v>
      </c>
      <c r="Q21" s="9"/>
    </row>
    <row r="22" spans="1:17">
      <c r="A22" s="12"/>
      <c r="B22" s="44">
        <v>535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3940831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3940831</v>
      </c>
      <c r="P22" s="47">
        <f t="shared" si="1"/>
        <v>186.59237689393939</v>
      </c>
      <c r="Q22" s="9"/>
    </row>
    <row r="23" spans="1:17">
      <c r="A23" s="12"/>
      <c r="B23" s="44">
        <v>536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4598229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4598229</v>
      </c>
      <c r="P23" s="47">
        <f t="shared" si="1"/>
        <v>217.71917613636364</v>
      </c>
      <c r="Q23" s="9"/>
    </row>
    <row r="24" spans="1:17">
      <c r="A24" s="12"/>
      <c r="B24" s="44">
        <v>538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967922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967922</v>
      </c>
      <c r="P24" s="47">
        <f t="shared" si="1"/>
        <v>45.82964015151515</v>
      </c>
      <c r="Q24" s="9"/>
    </row>
    <row r="25" spans="1:17">
      <c r="A25" s="12"/>
      <c r="B25" s="44">
        <v>539</v>
      </c>
      <c r="C25" s="20" t="s">
        <v>33</v>
      </c>
      <c r="D25" s="46">
        <v>481579</v>
      </c>
      <c r="E25" s="46">
        <v>11098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492677</v>
      </c>
      <c r="P25" s="47">
        <f t="shared" si="1"/>
        <v>23.32750946969697</v>
      </c>
      <c r="Q25" s="9"/>
    </row>
    <row r="26" spans="1:17" ht="15.75">
      <c r="A26" s="28" t="s">
        <v>34</v>
      </c>
      <c r="B26" s="29"/>
      <c r="C26" s="30"/>
      <c r="D26" s="31">
        <f t="shared" ref="D26:N26" si="7">SUM(D27:D27)</f>
        <v>1618729</v>
      </c>
      <c r="E26" s="31">
        <f t="shared" si="7"/>
        <v>387934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2006663</v>
      </c>
      <c r="P26" s="43">
        <f t="shared" si="1"/>
        <v>95.012452651515147</v>
      </c>
      <c r="Q26" s="10"/>
    </row>
    <row r="27" spans="1:17">
      <c r="A27" s="12"/>
      <c r="B27" s="44">
        <v>541</v>
      </c>
      <c r="C27" s="20" t="s">
        <v>35</v>
      </c>
      <c r="D27" s="46">
        <v>1618729</v>
      </c>
      <c r="E27" s="46">
        <v>387934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2006663</v>
      </c>
      <c r="P27" s="47">
        <f t="shared" si="1"/>
        <v>95.012452651515147</v>
      </c>
      <c r="Q27" s="9"/>
    </row>
    <row r="28" spans="1:17" ht="15.75">
      <c r="A28" s="28" t="s">
        <v>36</v>
      </c>
      <c r="B28" s="29"/>
      <c r="C28" s="30"/>
      <c r="D28" s="31">
        <f t="shared" ref="D28:N28" si="8">SUM(D29:D30)</f>
        <v>20309</v>
      </c>
      <c r="E28" s="31">
        <f t="shared" si="8"/>
        <v>1580943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1601252</v>
      </c>
      <c r="P28" s="43">
        <f t="shared" si="1"/>
        <v>75.816856060606057</v>
      </c>
      <c r="Q28" s="10"/>
    </row>
    <row r="29" spans="1:17">
      <c r="A29" s="13"/>
      <c r="B29" s="45">
        <v>552</v>
      </c>
      <c r="C29" s="21" t="s">
        <v>37</v>
      </c>
      <c r="D29" s="46">
        <v>20309</v>
      </c>
      <c r="E29" s="46">
        <v>1329151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1349460</v>
      </c>
      <c r="P29" s="47">
        <f t="shared" si="1"/>
        <v>63.894886363636367</v>
      </c>
      <c r="Q29" s="9"/>
    </row>
    <row r="30" spans="1:17">
      <c r="A30" s="13"/>
      <c r="B30" s="45">
        <v>554</v>
      </c>
      <c r="C30" s="21" t="s">
        <v>38</v>
      </c>
      <c r="D30" s="46">
        <v>0</v>
      </c>
      <c r="E30" s="46">
        <v>251792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251792</v>
      </c>
      <c r="P30" s="47">
        <f t="shared" si="1"/>
        <v>11.921969696969697</v>
      </c>
      <c r="Q30" s="9"/>
    </row>
    <row r="31" spans="1:17" ht="15.75">
      <c r="A31" s="28" t="s">
        <v>39</v>
      </c>
      <c r="B31" s="29"/>
      <c r="C31" s="30"/>
      <c r="D31" s="31">
        <f t="shared" ref="D31:N31" si="9">SUM(D32:D34)</f>
        <v>6144033</v>
      </c>
      <c r="E31" s="31">
        <f t="shared" si="9"/>
        <v>1100949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7244982</v>
      </c>
      <c r="P31" s="43">
        <f t="shared" si="1"/>
        <v>343.03892045454546</v>
      </c>
      <c r="Q31" s="9"/>
    </row>
    <row r="32" spans="1:17">
      <c r="A32" s="12"/>
      <c r="B32" s="44">
        <v>571</v>
      </c>
      <c r="C32" s="20" t="s">
        <v>40</v>
      </c>
      <c r="D32" s="46">
        <v>644977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644977</v>
      </c>
      <c r="P32" s="47">
        <f t="shared" si="1"/>
        <v>30.538683712121212</v>
      </c>
      <c r="Q32" s="9"/>
    </row>
    <row r="33" spans="1:120">
      <c r="A33" s="12"/>
      <c r="B33" s="44">
        <v>572</v>
      </c>
      <c r="C33" s="20" t="s">
        <v>41</v>
      </c>
      <c r="D33" s="46">
        <v>5162677</v>
      </c>
      <c r="E33" s="46">
        <v>1100949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6263626</v>
      </c>
      <c r="P33" s="47">
        <f t="shared" si="1"/>
        <v>296.57320075757576</v>
      </c>
      <c r="Q33" s="9"/>
    </row>
    <row r="34" spans="1:120">
      <c r="A34" s="12"/>
      <c r="B34" s="44">
        <v>573</v>
      </c>
      <c r="C34" s="20" t="s">
        <v>42</v>
      </c>
      <c r="D34" s="46">
        <v>336379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336379</v>
      </c>
      <c r="P34" s="47">
        <f t="shared" si="1"/>
        <v>15.927035984848485</v>
      </c>
      <c r="Q34" s="9"/>
    </row>
    <row r="35" spans="1:120" ht="15.75">
      <c r="A35" s="28" t="s">
        <v>45</v>
      </c>
      <c r="B35" s="29"/>
      <c r="C35" s="30"/>
      <c r="D35" s="31">
        <f t="shared" ref="D35:N35" si="10">SUM(D36:D36)</f>
        <v>2441479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1797765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4239244</v>
      </c>
      <c r="P35" s="43">
        <f t="shared" si="1"/>
        <v>200.7217803030303</v>
      </c>
      <c r="Q35" s="9"/>
    </row>
    <row r="36" spans="1:120" ht="15.75" thickBot="1">
      <c r="A36" s="12"/>
      <c r="B36" s="44">
        <v>581</v>
      </c>
      <c r="C36" s="20" t="s">
        <v>100</v>
      </c>
      <c r="D36" s="46">
        <v>2441479</v>
      </c>
      <c r="E36" s="46">
        <v>0</v>
      </c>
      <c r="F36" s="46">
        <v>0</v>
      </c>
      <c r="G36" s="46">
        <v>0</v>
      </c>
      <c r="H36" s="46">
        <v>0</v>
      </c>
      <c r="I36" s="46">
        <v>1797765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4239244</v>
      </c>
      <c r="P36" s="47">
        <f t="shared" si="1"/>
        <v>200.7217803030303</v>
      </c>
      <c r="Q36" s="9"/>
    </row>
    <row r="37" spans="1:120" ht="16.5" thickBot="1">
      <c r="A37" s="14" t="s">
        <v>10</v>
      </c>
      <c r="B37" s="23"/>
      <c r="C37" s="22"/>
      <c r="D37" s="15">
        <f>SUM(D5,D14,D19,D26,D28,D31,D35)</f>
        <v>31998634</v>
      </c>
      <c r="E37" s="15">
        <f t="shared" ref="E37:N37" si="11">SUM(E5,E14,E19,E26,E28,E31,E35)</f>
        <v>4082613</v>
      </c>
      <c r="F37" s="15">
        <f t="shared" si="11"/>
        <v>2406861</v>
      </c>
      <c r="G37" s="15">
        <f t="shared" si="11"/>
        <v>0</v>
      </c>
      <c r="H37" s="15">
        <f t="shared" si="11"/>
        <v>0</v>
      </c>
      <c r="I37" s="15">
        <f t="shared" si="11"/>
        <v>17544303</v>
      </c>
      <c r="J37" s="15">
        <f t="shared" si="11"/>
        <v>0</v>
      </c>
      <c r="K37" s="15">
        <f t="shared" si="11"/>
        <v>7879558</v>
      </c>
      <c r="L37" s="15">
        <f t="shared" si="11"/>
        <v>0</v>
      </c>
      <c r="M37" s="15">
        <f t="shared" si="11"/>
        <v>0</v>
      </c>
      <c r="N37" s="15">
        <f t="shared" si="11"/>
        <v>0</v>
      </c>
      <c r="O37" s="15">
        <f>SUM(D37:N37)</f>
        <v>63911969</v>
      </c>
      <c r="P37" s="37">
        <f t="shared" si="1"/>
        <v>3026.1348958333333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105</v>
      </c>
      <c r="N39" s="93"/>
      <c r="O39" s="93"/>
      <c r="P39" s="41">
        <v>21120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3134691</v>
      </c>
      <c r="E5" s="59">
        <f t="shared" si="0"/>
        <v>0</v>
      </c>
      <c r="F5" s="59">
        <f t="shared" si="0"/>
        <v>990570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5793594</v>
      </c>
      <c r="L5" s="59">
        <f t="shared" si="0"/>
        <v>0</v>
      </c>
      <c r="M5" s="59">
        <f t="shared" si="0"/>
        <v>0</v>
      </c>
      <c r="N5" s="60">
        <f>SUM(D5:M5)</f>
        <v>9918855</v>
      </c>
      <c r="O5" s="61">
        <f t="shared" ref="O5:O38" si="1">(N5/O$40)</f>
        <v>478.73232298856124</v>
      </c>
      <c r="P5" s="62"/>
    </row>
    <row r="6" spans="1:133">
      <c r="A6" s="64"/>
      <c r="B6" s="65">
        <v>511</v>
      </c>
      <c r="C6" s="66" t="s">
        <v>19</v>
      </c>
      <c r="D6" s="67">
        <v>309117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309117</v>
      </c>
      <c r="O6" s="68">
        <f t="shared" si="1"/>
        <v>14.919494184082243</v>
      </c>
      <c r="P6" s="69"/>
    </row>
    <row r="7" spans="1:133">
      <c r="A7" s="64"/>
      <c r="B7" s="65">
        <v>512</v>
      </c>
      <c r="C7" s="66" t="s">
        <v>20</v>
      </c>
      <c r="D7" s="67">
        <v>528306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528306</v>
      </c>
      <c r="O7" s="68">
        <f t="shared" si="1"/>
        <v>25.498624450987016</v>
      </c>
      <c r="P7" s="69"/>
    </row>
    <row r="8" spans="1:133">
      <c r="A8" s="64"/>
      <c r="B8" s="65">
        <v>513</v>
      </c>
      <c r="C8" s="66" t="s">
        <v>21</v>
      </c>
      <c r="D8" s="67">
        <v>-404975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5793594</v>
      </c>
      <c r="L8" s="67">
        <v>0</v>
      </c>
      <c r="M8" s="67">
        <v>0</v>
      </c>
      <c r="N8" s="67">
        <f t="shared" si="2"/>
        <v>5388619</v>
      </c>
      <c r="O8" s="68">
        <f t="shared" si="1"/>
        <v>260.08103672957191</v>
      </c>
      <c r="P8" s="69"/>
    </row>
    <row r="9" spans="1:133">
      <c r="A9" s="64"/>
      <c r="B9" s="65">
        <v>515</v>
      </c>
      <c r="C9" s="66" t="s">
        <v>55</v>
      </c>
      <c r="D9" s="67">
        <v>96077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96077</v>
      </c>
      <c r="O9" s="68">
        <f t="shared" si="1"/>
        <v>4.6371446498383131</v>
      </c>
      <c r="P9" s="69"/>
    </row>
    <row r="10" spans="1:133">
      <c r="A10" s="64"/>
      <c r="B10" s="65">
        <v>516</v>
      </c>
      <c r="C10" s="66" t="s">
        <v>49</v>
      </c>
      <c r="D10" s="67">
        <v>381990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381990</v>
      </c>
      <c r="O10" s="68">
        <f t="shared" si="1"/>
        <v>18.436700612963946</v>
      </c>
      <c r="P10" s="69"/>
    </row>
    <row r="11" spans="1:133">
      <c r="A11" s="64"/>
      <c r="B11" s="65">
        <v>517</v>
      </c>
      <c r="C11" s="66" t="s">
        <v>56</v>
      </c>
      <c r="D11" s="67">
        <v>0</v>
      </c>
      <c r="E11" s="67">
        <v>0</v>
      </c>
      <c r="F11" s="67">
        <v>990570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990570</v>
      </c>
      <c r="O11" s="68">
        <f t="shared" si="1"/>
        <v>47.809739852309477</v>
      </c>
      <c r="P11" s="69"/>
    </row>
    <row r="12" spans="1:133">
      <c r="A12" s="64"/>
      <c r="B12" s="65">
        <v>519</v>
      </c>
      <c r="C12" s="66" t="s">
        <v>70</v>
      </c>
      <c r="D12" s="67">
        <v>2224176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2224176</v>
      </c>
      <c r="O12" s="68">
        <f t="shared" si="1"/>
        <v>107.34958250880834</v>
      </c>
      <c r="P12" s="69"/>
    </row>
    <row r="13" spans="1:133" ht="15.75">
      <c r="A13" s="70" t="s">
        <v>23</v>
      </c>
      <c r="B13" s="71"/>
      <c r="C13" s="72"/>
      <c r="D13" s="73">
        <f t="shared" ref="D13:M13" si="3">SUM(D14:D17)</f>
        <v>8592253</v>
      </c>
      <c r="E13" s="73">
        <f t="shared" si="3"/>
        <v>327366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421172</v>
      </c>
      <c r="N13" s="74">
        <f t="shared" ref="N13:N18" si="4">SUM(D13:M13)</f>
        <v>9340791</v>
      </c>
      <c r="O13" s="75">
        <f t="shared" si="1"/>
        <v>450.83213475553839</v>
      </c>
      <c r="P13" s="76"/>
    </row>
    <row r="14" spans="1:133">
      <c r="A14" s="64"/>
      <c r="B14" s="65">
        <v>521</v>
      </c>
      <c r="C14" s="66" t="s">
        <v>24</v>
      </c>
      <c r="D14" s="67">
        <v>4655653</v>
      </c>
      <c r="E14" s="67">
        <v>49315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421172</v>
      </c>
      <c r="N14" s="67">
        <f t="shared" si="4"/>
        <v>5126140</v>
      </c>
      <c r="O14" s="68">
        <f t="shared" si="1"/>
        <v>247.41251990926202</v>
      </c>
      <c r="P14" s="69"/>
    </row>
    <row r="15" spans="1:133">
      <c r="A15" s="64"/>
      <c r="B15" s="65">
        <v>522</v>
      </c>
      <c r="C15" s="66" t="s">
        <v>25</v>
      </c>
      <c r="D15" s="67">
        <v>3784785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3784785</v>
      </c>
      <c r="O15" s="68">
        <f t="shared" si="1"/>
        <v>182.67218495101116</v>
      </c>
      <c r="P15" s="69"/>
    </row>
    <row r="16" spans="1:133">
      <c r="A16" s="64"/>
      <c r="B16" s="65">
        <v>524</v>
      </c>
      <c r="C16" s="66" t="s">
        <v>26</v>
      </c>
      <c r="D16" s="67">
        <v>0</v>
      </c>
      <c r="E16" s="67">
        <v>278051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278051</v>
      </c>
      <c r="O16" s="68">
        <f t="shared" si="1"/>
        <v>13.42009749505285</v>
      </c>
      <c r="P16" s="69"/>
    </row>
    <row r="17" spans="1:16">
      <c r="A17" s="64"/>
      <c r="B17" s="65">
        <v>529</v>
      </c>
      <c r="C17" s="66" t="s">
        <v>57</v>
      </c>
      <c r="D17" s="67">
        <v>151815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151815</v>
      </c>
      <c r="O17" s="68">
        <f t="shared" si="1"/>
        <v>7.3273324002123656</v>
      </c>
      <c r="P17" s="69"/>
    </row>
    <row r="18" spans="1:16" ht="15.75">
      <c r="A18" s="70" t="s">
        <v>27</v>
      </c>
      <c r="B18" s="71"/>
      <c r="C18" s="72"/>
      <c r="D18" s="73">
        <f t="shared" ref="D18:M18" si="5">SUM(D19:D24)</f>
        <v>308702</v>
      </c>
      <c r="E18" s="73">
        <f t="shared" si="5"/>
        <v>17162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16378852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16704716</v>
      </c>
      <c r="O18" s="75">
        <f t="shared" si="1"/>
        <v>806.25107389352763</v>
      </c>
      <c r="P18" s="76"/>
    </row>
    <row r="19" spans="1:16">
      <c r="A19" s="64"/>
      <c r="B19" s="65">
        <v>533</v>
      </c>
      <c r="C19" s="66" t="s">
        <v>28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1125021</v>
      </c>
      <c r="J19" s="67">
        <v>0</v>
      </c>
      <c r="K19" s="67">
        <v>0</v>
      </c>
      <c r="L19" s="67">
        <v>0</v>
      </c>
      <c r="M19" s="67">
        <v>0</v>
      </c>
      <c r="N19" s="67">
        <f t="shared" ref="N19:N24" si="6">SUM(D19:M19)</f>
        <v>1125021</v>
      </c>
      <c r="O19" s="68">
        <f t="shared" si="1"/>
        <v>54.299000917032679</v>
      </c>
      <c r="P19" s="69"/>
    </row>
    <row r="20" spans="1:16">
      <c r="A20" s="64"/>
      <c r="B20" s="65">
        <v>534</v>
      </c>
      <c r="C20" s="66" t="s">
        <v>71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3668627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3668627</v>
      </c>
      <c r="O20" s="68">
        <f t="shared" si="1"/>
        <v>177.0658332931126</v>
      </c>
      <c r="P20" s="69"/>
    </row>
    <row r="21" spans="1:16">
      <c r="A21" s="64"/>
      <c r="B21" s="65">
        <v>535</v>
      </c>
      <c r="C21" s="66" t="s">
        <v>30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7243072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7243072</v>
      </c>
      <c r="O21" s="68">
        <f t="shared" si="1"/>
        <v>349.58598387953089</v>
      </c>
      <c r="P21" s="69"/>
    </row>
    <row r="22" spans="1:16">
      <c r="A22" s="64"/>
      <c r="B22" s="65">
        <v>536</v>
      </c>
      <c r="C22" s="66" t="s">
        <v>72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3604616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3604616</v>
      </c>
      <c r="O22" s="68">
        <f t="shared" si="1"/>
        <v>173.97635020995222</v>
      </c>
      <c r="P22" s="69"/>
    </row>
    <row r="23" spans="1:16">
      <c r="A23" s="64"/>
      <c r="B23" s="65">
        <v>538</v>
      </c>
      <c r="C23" s="66" t="s">
        <v>73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737516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737516</v>
      </c>
      <c r="O23" s="68">
        <f t="shared" si="1"/>
        <v>35.596119503837059</v>
      </c>
      <c r="P23" s="69"/>
    </row>
    <row r="24" spans="1:16">
      <c r="A24" s="64"/>
      <c r="B24" s="65">
        <v>539</v>
      </c>
      <c r="C24" s="66" t="s">
        <v>33</v>
      </c>
      <c r="D24" s="67">
        <v>308702</v>
      </c>
      <c r="E24" s="67">
        <v>17162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325864</v>
      </c>
      <c r="O24" s="68">
        <f t="shared" si="1"/>
        <v>15.727786090062262</v>
      </c>
      <c r="P24" s="69"/>
    </row>
    <row r="25" spans="1:16" ht="15.75">
      <c r="A25" s="70" t="s">
        <v>34</v>
      </c>
      <c r="B25" s="71"/>
      <c r="C25" s="72"/>
      <c r="D25" s="73">
        <f t="shared" ref="D25:M25" si="7">SUM(D26:D26)</f>
        <v>1063106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80311</v>
      </c>
      <c r="N25" s="73">
        <f t="shared" ref="N25:N38" si="8">SUM(D25:M25)</f>
        <v>1143417</v>
      </c>
      <c r="O25" s="75">
        <f t="shared" si="1"/>
        <v>55.186881606255128</v>
      </c>
      <c r="P25" s="76"/>
    </row>
    <row r="26" spans="1:16">
      <c r="A26" s="64"/>
      <c r="B26" s="65">
        <v>541</v>
      </c>
      <c r="C26" s="66" t="s">
        <v>74</v>
      </c>
      <c r="D26" s="67">
        <v>1063106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80311</v>
      </c>
      <c r="N26" s="67">
        <f t="shared" si="8"/>
        <v>1143417</v>
      </c>
      <c r="O26" s="68">
        <f t="shared" si="1"/>
        <v>55.186881606255128</v>
      </c>
      <c r="P26" s="69"/>
    </row>
    <row r="27" spans="1:16" ht="15.75">
      <c r="A27" s="70" t="s">
        <v>36</v>
      </c>
      <c r="B27" s="71"/>
      <c r="C27" s="72"/>
      <c r="D27" s="73">
        <f t="shared" ref="D27:M27" si="9">SUM(D28:D29)</f>
        <v>0</v>
      </c>
      <c r="E27" s="73">
        <f t="shared" si="9"/>
        <v>82968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823445</v>
      </c>
      <c r="N27" s="73">
        <f t="shared" si="8"/>
        <v>906413</v>
      </c>
      <c r="O27" s="75">
        <f t="shared" si="1"/>
        <v>43.747912544041704</v>
      </c>
      <c r="P27" s="76"/>
    </row>
    <row r="28" spans="1:16">
      <c r="A28" s="64"/>
      <c r="B28" s="65">
        <v>552</v>
      </c>
      <c r="C28" s="66" t="s">
        <v>37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823445</v>
      </c>
      <c r="N28" s="67">
        <f t="shared" si="8"/>
        <v>823445</v>
      </c>
      <c r="O28" s="68">
        <f t="shared" si="1"/>
        <v>39.743472175298038</v>
      </c>
      <c r="P28" s="69"/>
    </row>
    <row r="29" spans="1:16">
      <c r="A29" s="64"/>
      <c r="B29" s="65">
        <v>554</v>
      </c>
      <c r="C29" s="66" t="s">
        <v>38</v>
      </c>
      <c r="D29" s="67">
        <v>0</v>
      </c>
      <c r="E29" s="67">
        <v>82968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82968</v>
      </c>
      <c r="O29" s="68">
        <f t="shared" si="1"/>
        <v>4.0044403687436656</v>
      </c>
      <c r="P29" s="69"/>
    </row>
    <row r="30" spans="1:16" ht="15.75">
      <c r="A30" s="70" t="s">
        <v>39</v>
      </c>
      <c r="B30" s="71"/>
      <c r="C30" s="72"/>
      <c r="D30" s="73">
        <f t="shared" ref="D30:M30" si="10">SUM(D31:D33)</f>
        <v>7463648</v>
      </c>
      <c r="E30" s="73">
        <f t="shared" si="10"/>
        <v>0</v>
      </c>
      <c r="F30" s="73">
        <f t="shared" si="10"/>
        <v>0</v>
      </c>
      <c r="G30" s="73">
        <f t="shared" si="10"/>
        <v>0</v>
      </c>
      <c r="H30" s="73">
        <f t="shared" si="10"/>
        <v>0</v>
      </c>
      <c r="I30" s="73">
        <f t="shared" si="10"/>
        <v>0</v>
      </c>
      <c r="J30" s="73">
        <f t="shared" si="10"/>
        <v>0</v>
      </c>
      <c r="K30" s="73">
        <f t="shared" si="10"/>
        <v>0</v>
      </c>
      <c r="L30" s="73">
        <f t="shared" si="10"/>
        <v>0</v>
      </c>
      <c r="M30" s="73">
        <f t="shared" si="10"/>
        <v>64055</v>
      </c>
      <c r="N30" s="73">
        <f t="shared" si="8"/>
        <v>7527703</v>
      </c>
      <c r="O30" s="75">
        <f t="shared" si="1"/>
        <v>363.32366426951108</v>
      </c>
      <c r="P30" s="69"/>
    </row>
    <row r="31" spans="1:16">
      <c r="A31" s="64"/>
      <c r="B31" s="65">
        <v>571</v>
      </c>
      <c r="C31" s="66" t="s">
        <v>40</v>
      </c>
      <c r="D31" s="67">
        <v>468565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468565</v>
      </c>
      <c r="O31" s="68">
        <f t="shared" si="1"/>
        <v>22.615232395385878</v>
      </c>
      <c r="P31" s="69"/>
    </row>
    <row r="32" spans="1:16">
      <c r="A32" s="64"/>
      <c r="B32" s="65">
        <v>572</v>
      </c>
      <c r="C32" s="66" t="s">
        <v>75</v>
      </c>
      <c r="D32" s="67">
        <v>6764448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64055</v>
      </c>
      <c r="N32" s="67">
        <f t="shared" si="8"/>
        <v>6828503</v>
      </c>
      <c r="O32" s="68">
        <f t="shared" si="1"/>
        <v>329.5768618176553</v>
      </c>
      <c r="P32" s="69"/>
    </row>
    <row r="33" spans="1:119">
      <c r="A33" s="64"/>
      <c r="B33" s="65">
        <v>573</v>
      </c>
      <c r="C33" s="66" t="s">
        <v>42</v>
      </c>
      <c r="D33" s="67">
        <v>230635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230635</v>
      </c>
      <c r="O33" s="68">
        <f t="shared" si="1"/>
        <v>11.131570056469906</v>
      </c>
      <c r="P33" s="69"/>
    </row>
    <row r="34" spans="1:119" ht="15.75">
      <c r="A34" s="70" t="s">
        <v>76</v>
      </c>
      <c r="B34" s="71"/>
      <c r="C34" s="72"/>
      <c r="D34" s="73">
        <f t="shared" ref="D34:M34" si="11">SUM(D35:D37)</f>
        <v>1241454</v>
      </c>
      <c r="E34" s="73">
        <f t="shared" si="11"/>
        <v>0</v>
      </c>
      <c r="F34" s="73">
        <f t="shared" si="11"/>
        <v>0</v>
      </c>
      <c r="G34" s="73">
        <f t="shared" si="11"/>
        <v>0</v>
      </c>
      <c r="H34" s="73">
        <f t="shared" si="11"/>
        <v>0</v>
      </c>
      <c r="I34" s="73">
        <f t="shared" si="11"/>
        <v>-281479</v>
      </c>
      <c r="J34" s="73">
        <f t="shared" si="11"/>
        <v>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 t="shared" si="8"/>
        <v>959975</v>
      </c>
      <c r="O34" s="75">
        <f t="shared" si="1"/>
        <v>46.33307592065254</v>
      </c>
      <c r="P34" s="69"/>
    </row>
    <row r="35" spans="1:119">
      <c r="A35" s="64"/>
      <c r="B35" s="65">
        <v>581</v>
      </c>
      <c r="C35" s="66" t="s">
        <v>77</v>
      </c>
      <c r="D35" s="67">
        <v>1241454</v>
      </c>
      <c r="E35" s="67">
        <v>0</v>
      </c>
      <c r="F35" s="67">
        <v>0</v>
      </c>
      <c r="G35" s="67">
        <v>0</v>
      </c>
      <c r="H35" s="67">
        <v>0</v>
      </c>
      <c r="I35" s="67">
        <v>620433</v>
      </c>
      <c r="J35" s="67">
        <v>0</v>
      </c>
      <c r="K35" s="67">
        <v>0</v>
      </c>
      <c r="L35" s="67">
        <v>0</v>
      </c>
      <c r="M35" s="67">
        <v>0</v>
      </c>
      <c r="N35" s="67">
        <f t="shared" si="8"/>
        <v>1861887</v>
      </c>
      <c r="O35" s="68">
        <f t="shared" si="1"/>
        <v>89.863748250398189</v>
      </c>
      <c r="P35" s="69"/>
    </row>
    <row r="36" spans="1:119">
      <c r="A36" s="64"/>
      <c r="B36" s="65">
        <v>590</v>
      </c>
      <c r="C36" s="66" t="s">
        <v>78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-1316724</v>
      </c>
      <c r="J36" s="67">
        <v>0</v>
      </c>
      <c r="K36" s="67">
        <v>0</v>
      </c>
      <c r="L36" s="67">
        <v>0</v>
      </c>
      <c r="M36" s="67">
        <v>0</v>
      </c>
      <c r="N36" s="67">
        <f t="shared" si="8"/>
        <v>-1316724</v>
      </c>
      <c r="O36" s="68">
        <f t="shared" si="1"/>
        <v>-63.55152275688981</v>
      </c>
      <c r="P36" s="69"/>
    </row>
    <row r="37" spans="1:119" ht="15.75" thickBot="1">
      <c r="A37" s="64"/>
      <c r="B37" s="65">
        <v>591</v>
      </c>
      <c r="C37" s="66" t="s">
        <v>79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414812</v>
      </c>
      <c r="J37" s="67">
        <v>0</v>
      </c>
      <c r="K37" s="67">
        <v>0</v>
      </c>
      <c r="L37" s="67">
        <v>0</v>
      </c>
      <c r="M37" s="67">
        <v>0</v>
      </c>
      <c r="N37" s="67">
        <f t="shared" si="8"/>
        <v>414812</v>
      </c>
      <c r="O37" s="68">
        <f t="shared" si="1"/>
        <v>20.020850427144168</v>
      </c>
      <c r="P37" s="69"/>
    </row>
    <row r="38" spans="1:119" ht="16.5" thickBot="1">
      <c r="A38" s="77" t="s">
        <v>10</v>
      </c>
      <c r="B38" s="78"/>
      <c r="C38" s="79"/>
      <c r="D38" s="80">
        <f>SUM(D5,D13,D18,D25,D27,D30,D34)</f>
        <v>21803854</v>
      </c>
      <c r="E38" s="80">
        <f t="shared" ref="E38:M38" si="12">SUM(E5,E13,E18,E25,E27,E30,E34)</f>
        <v>427496</v>
      </c>
      <c r="F38" s="80">
        <f t="shared" si="12"/>
        <v>990570</v>
      </c>
      <c r="G38" s="80">
        <f t="shared" si="12"/>
        <v>0</v>
      </c>
      <c r="H38" s="80">
        <f t="shared" si="12"/>
        <v>0</v>
      </c>
      <c r="I38" s="80">
        <f t="shared" si="12"/>
        <v>16097373</v>
      </c>
      <c r="J38" s="80">
        <f t="shared" si="12"/>
        <v>0</v>
      </c>
      <c r="K38" s="80">
        <f t="shared" si="12"/>
        <v>5793594</v>
      </c>
      <c r="L38" s="80">
        <f t="shared" si="12"/>
        <v>0</v>
      </c>
      <c r="M38" s="80">
        <f t="shared" si="12"/>
        <v>1388983</v>
      </c>
      <c r="N38" s="80">
        <f t="shared" si="8"/>
        <v>46501870</v>
      </c>
      <c r="O38" s="81">
        <f t="shared" si="1"/>
        <v>2244.4070659780878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17" t="s">
        <v>80</v>
      </c>
      <c r="M40" s="117"/>
      <c r="N40" s="117"/>
      <c r="O40" s="91">
        <v>20719</v>
      </c>
    </row>
    <row r="41" spans="1:119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1:119" ht="15.75" customHeight="1" thickBot="1">
      <c r="A42" s="121" t="s">
        <v>53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2606567</v>
      </c>
      <c r="E5" s="26">
        <f t="shared" si="0"/>
        <v>0</v>
      </c>
      <c r="F5" s="26">
        <f t="shared" si="0"/>
        <v>273835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5539984</v>
      </c>
      <c r="L5" s="26">
        <f t="shared" si="0"/>
        <v>0</v>
      </c>
      <c r="M5" s="26">
        <f t="shared" si="0"/>
        <v>0</v>
      </c>
      <c r="N5" s="27">
        <f>SUM(D5:M5)</f>
        <v>8420386</v>
      </c>
      <c r="O5" s="32">
        <f t="shared" ref="O5:O40" si="1">(N5/O$42)</f>
        <v>415.69836097946285</v>
      </c>
      <c r="P5" s="6"/>
    </row>
    <row r="6" spans="1:133">
      <c r="A6" s="12"/>
      <c r="B6" s="44">
        <v>511</v>
      </c>
      <c r="C6" s="20" t="s">
        <v>19</v>
      </c>
      <c r="D6" s="46">
        <v>399361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399361</v>
      </c>
      <c r="O6" s="47">
        <f t="shared" si="1"/>
        <v>19.715689178515007</v>
      </c>
      <c r="P6" s="9"/>
    </row>
    <row r="7" spans="1:133">
      <c r="A7" s="12"/>
      <c r="B7" s="44">
        <v>512</v>
      </c>
      <c r="C7" s="20" t="s">
        <v>20</v>
      </c>
      <c r="D7" s="46">
        <v>462237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462237</v>
      </c>
      <c r="O7" s="47">
        <f t="shared" si="1"/>
        <v>22.81975710900474</v>
      </c>
      <c r="P7" s="9"/>
    </row>
    <row r="8" spans="1:133">
      <c r="A8" s="12"/>
      <c r="B8" s="44">
        <v>513</v>
      </c>
      <c r="C8" s="20" t="s">
        <v>21</v>
      </c>
      <c r="D8" s="46">
        <v>-404295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5539984</v>
      </c>
      <c r="L8" s="46">
        <v>0</v>
      </c>
      <c r="M8" s="46">
        <v>0</v>
      </c>
      <c r="N8" s="46">
        <f t="shared" si="2"/>
        <v>5135689</v>
      </c>
      <c r="O8" s="47">
        <f t="shared" si="1"/>
        <v>253.53914889415481</v>
      </c>
      <c r="P8" s="9"/>
    </row>
    <row r="9" spans="1:133">
      <c r="A9" s="12"/>
      <c r="B9" s="44">
        <v>515</v>
      </c>
      <c r="C9" s="20" t="s">
        <v>55</v>
      </c>
      <c r="D9" s="46">
        <v>87077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87077</v>
      </c>
      <c r="O9" s="47">
        <f t="shared" si="1"/>
        <v>4.2988250394944707</v>
      </c>
      <c r="P9" s="9"/>
    </row>
    <row r="10" spans="1:133">
      <c r="A10" s="12"/>
      <c r="B10" s="44">
        <v>516</v>
      </c>
      <c r="C10" s="20" t="s">
        <v>49</v>
      </c>
      <c r="D10" s="46">
        <v>420314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420314</v>
      </c>
      <c r="O10" s="47">
        <f t="shared" si="1"/>
        <v>20.750098736176934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273835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273835</v>
      </c>
      <c r="O11" s="47">
        <f t="shared" si="1"/>
        <v>13.518710505529226</v>
      </c>
      <c r="P11" s="9"/>
    </row>
    <row r="12" spans="1:133">
      <c r="A12" s="12"/>
      <c r="B12" s="44">
        <v>519</v>
      </c>
      <c r="C12" s="20" t="s">
        <v>22</v>
      </c>
      <c r="D12" s="46">
        <v>1641873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1641873</v>
      </c>
      <c r="O12" s="47">
        <f t="shared" si="1"/>
        <v>81.056131516587683</v>
      </c>
      <c r="P12" s="9"/>
    </row>
    <row r="13" spans="1:133" ht="15.75">
      <c r="A13" s="28" t="s">
        <v>23</v>
      </c>
      <c r="B13" s="29"/>
      <c r="C13" s="30"/>
      <c r="D13" s="31">
        <f t="shared" ref="D13:M13" si="3">SUM(D14:D17)</f>
        <v>8387923</v>
      </c>
      <c r="E13" s="31">
        <f t="shared" si="3"/>
        <v>269210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465045</v>
      </c>
      <c r="N13" s="42">
        <f t="shared" ref="N13:N18" si="4">SUM(D13:M13)</f>
        <v>9122178</v>
      </c>
      <c r="O13" s="43">
        <f t="shared" si="1"/>
        <v>450.34449052132703</v>
      </c>
      <c r="P13" s="10"/>
    </row>
    <row r="14" spans="1:133">
      <c r="A14" s="12"/>
      <c r="B14" s="44">
        <v>521</v>
      </c>
      <c r="C14" s="20" t="s">
        <v>24</v>
      </c>
      <c r="D14" s="46">
        <v>4520679</v>
      </c>
      <c r="E14" s="46">
        <v>41057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465045</v>
      </c>
      <c r="N14" s="46">
        <f t="shared" si="4"/>
        <v>5026781</v>
      </c>
      <c r="O14" s="47">
        <f t="shared" si="1"/>
        <v>248.16256911532386</v>
      </c>
      <c r="P14" s="9"/>
    </row>
    <row r="15" spans="1:133">
      <c r="A15" s="12"/>
      <c r="B15" s="44">
        <v>522</v>
      </c>
      <c r="C15" s="20" t="s">
        <v>25</v>
      </c>
      <c r="D15" s="46">
        <v>3717433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3717433</v>
      </c>
      <c r="O15" s="47">
        <f t="shared" si="1"/>
        <v>183.52256121642969</v>
      </c>
      <c r="P15" s="9"/>
    </row>
    <row r="16" spans="1:133">
      <c r="A16" s="12"/>
      <c r="B16" s="44">
        <v>524</v>
      </c>
      <c r="C16" s="20" t="s">
        <v>26</v>
      </c>
      <c r="D16" s="46">
        <v>0</v>
      </c>
      <c r="E16" s="46">
        <v>228153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228153</v>
      </c>
      <c r="O16" s="47">
        <f t="shared" si="1"/>
        <v>11.26347748815166</v>
      </c>
      <c r="P16" s="9"/>
    </row>
    <row r="17" spans="1:16">
      <c r="A17" s="12"/>
      <c r="B17" s="44">
        <v>529</v>
      </c>
      <c r="C17" s="20" t="s">
        <v>57</v>
      </c>
      <c r="D17" s="46">
        <v>149811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149811</v>
      </c>
      <c r="O17" s="47">
        <f t="shared" si="1"/>
        <v>7.3958827014218009</v>
      </c>
      <c r="P17" s="9"/>
    </row>
    <row r="18" spans="1:16" ht="15.75">
      <c r="A18" s="28" t="s">
        <v>27</v>
      </c>
      <c r="B18" s="29"/>
      <c r="C18" s="30"/>
      <c r="D18" s="31">
        <f t="shared" ref="D18:M18" si="5">SUM(D19:D24)</f>
        <v>304271</v>
      </c>
      <c r="E18" s="31">
        <f t="shared" si="5"/>
        <v>8642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26678332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26991245</v>
      </c>
      <c r="O18" s="43">
        <f t="shared" si="1"/>
        <v>1332.5061710110585</v>
      </c>
      <c r="P18" s="10"/>
    </row>
    <row r="19" spans="1:16">
      <c r="A19" s="12"/>
      <c r="B19" s="44">
        <v>533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1204529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1204529</v>
      </c>
      <c r="O19" s="47">
        <f t="shared" si="1"/>
        <v>59.465294233807271</v>
      </c>
      <c r="P19" s="9"/>
    </row>
    <row r="20" spans="1:16">
      <c r="A20" s="12"/>
      <c r="B20" s="44">
        <v>534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3428220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3428220</v>
      </c>
      <c r="O20" s="47">
        <f t="shared" si="1"/>
        <v>169.24466824644549</v>
      </c>
      <c r="P20" s="9"/>
    </row>
    <row r="21" spans="1:16">
      <c r="A21" s="12"/>
      <c r="B21" s="44">
        <v>535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18371204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18371204</v>
      </c>
      <c r="O21" s="47">
        <f t="shared" si="1"/>
        <v>906.95122432859398</v>
      </c>
      <c r="P21" s="9"/>
    </row>
    <row r="22" spans="1:16">
      <c r="A22" s="12"/>
      <c r="B22" s="44">
        <v>536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3059691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3059691</v>
      </c>
      <c r="O22" s="47">
        <f t="shared" si="1"/>
        <v>151.05109597156397</v>
      </c>
      <c r="P22" s="9"/>
    </row>
    <row r="23" spans="1:16">
      <c r="A23" s="12"/>
      <c r="B23" s="44">
        <v>538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614688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614688</v>
      </c>
      <c r="O23" s="47">
        <f t="shared" si="1"/>
        <v>30.345971563981042</v>
      </c>
      <c r="P23" s="9"/>
    </row>
    <row r="24" spans="1:16">
      <c r="A24" s="12"/>
      <c r="B24" s="44">
        <v>539</v>
      </c>
      <c r="C24" s="20" t="s">
        <v>33</v>
      </c>
      <c r="D24" s="46">
        <v>304271</v>
      </c>
      <c r="E24" s="46">
        <v>8642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312913</v>
      </c>
      <c r="O24" s="47">
        <f t="shared" si="1"/>
        <v>15.447916666666666</v>
      </c>
      <c r="P24" s="9"/>
    </row>
    <row r="25" spans="1:16" ht="15.75">
      <c r="A25" s="28" t="s">
        <v>34</v>
      </c>
      <c r="B25" s="29"/>
      <c r="C25" s="30"/>
      <c r="D25" s="31">
        <f t="shared" ref="D25:M25" si="7">SUM(D26:D27)</f>
        <v>1136448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36459</v>
      </c>
      <c r="N25" s="31">
        <f t="shared" ref="N25:N30" si="8">SUM(D25:M25)</f>
        <v>1172907</v>
      </c>
      <c r="O25" s="43">
        <f t="shared" si="1"/>
        <v>57.904176540284361</v>
      </c>
      <c r="P25" s="10"/>
    </row>
    <row r="26" spans="1:16">
      <c r="A26" s="12"/>
      <c r="B26" s="44">
        <v>541</v>
      </c>
      <c r="C26" s="20" t="s">
        <v>35</v>
      </c>
      <c r="D26" s="46">
        <v>1136448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27974</v>
      </c>
      <c r="N26" s="46">
        <f t="shared" si="8"/>
        <v>1164422</v>
      </c>
      <c r="O26" s="47">
        <f t="shared" si="1"/>
        <v>57.485288309636651</v>
      </c>
      <c r="P26" s="9"/>
    </row>
    <row r="27" spans="1:16">
      <c r="A27" s="12"/>
      <c r="B27" s="44">
        <v>545</v>
      </c>
      <c r="C27" s="20" t="s">
        <v>59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8485</v>
      </c>
      <c r="N27" s="46">
        <f t="shared" si="8"/>
        <v>8485</v>
      </c>
      <c r="O27" s="47">
        <f t="shared" si="1"/>
        <v>0.4188882306477093</v>
      </c>
      <c r="P27" s="9"/>
    </row>
    <row r="28" spans="1:16" ht="15.75">
      <c r="A28" s="28" t="s">
        <v>36</v>
      </c>
      <c r="B28" s="29"/>
      <c r="C28" s="30"/>
      <c r="D28" s="31">
        <f t="shared" ref="D28:M28" si="9">SUM(D29:D30)</f>
        <v>0</v>
      </c>
      <c r="E28" s="31">
        <f t="shared" si="9"/>
        <v>57855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977878</v>
      </c>
      <c r="N28" s="31">
        <f t="shared" si="8"/>
        <v>1035733</v>
      </c>
      <c r="O28" s="43">
        <f t="shared" si="1"/>
        <v>51.132158372827803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977878</v>
      </c>
      <c r="N29" s="46">
        <f t="shared" si="8"/>
        <v>977878</v>
      </c>
      <c r="O29" s="47">
        <f t="shared" si="1"/>
        <v>48.275967614533968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57855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57855</v>
      </c>
      <c r="O30" s="47">
        <f t="shared" si="1"/>
        <v>2.8561907582938391</v>
      </c>
      <c r="P30" s="9"/>
    </row>
    <row r="31" spans="1:16" ht="15.75">
      <c r="A31" s="28" t="s">
        <v>39</v>
      </c>
      <c r="B31" s="29"/>
      <c r="C31" s="30"/>
      <c r="D31" s="31">
        <f t="shared" ref="D31:M31" si="10">SUM(D32:D34)</f>
        <v>3094974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2057781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141721</v>
      </c>
      <c r="N31" s="31">
        <f t="shared" ref="N31:N40" si="11">SUM(D31:M31)</f>
        <v>5294476</v>
      </c>
      <c r="O31" s="43">
        <f t="shared" si="1"/>
        <v>261.37815955766195</v>
      </c>
      <c r="P31" s="9"/>
    </row>
    <row r="32" spans="1:16">
      <c r="A32" s="12"/>
      <c r="B32" s="44">
        <v>571</v>
      </c>
      <c r="C32" s="20" t="s">
        <v>40</v>
      </c>
      <c r="D32" s="46">
        <v>481928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481928</v>
      </c>
      <c r="O32" s="47">
        <f t="shared" si="1"/>
        <v>23.791864139020536</v>
      </c>
      <c r="P32" s="9"/>
    </row>
    <row r="33" spans="1:119">
      <c r="A33" s="12"/>
      <c r="B33" s="44">
        <v>572</v>
      </c>
      <c r="C33" s="20" t="s">
        <v>41</v>
      </c>
      <c r="D33" s="46">
        <v>2392504</v>
      </c>
      <c r="E33" s="46">
        <v>0</v>
      </c>
      <c r="F33" s="46">
        <v>0</v>
      </c>
      <c r="G33" s="46">
        <v>0</v>
      </c>
      <c r="H33" s="46">
        <v>0</v>
      </c>
      <c r="I33" s="46">
        <v>2057781</v>
      </c>
      <c r="J33" s="46">
        <v>0</v>
      </c>
      <c r="K33" s="46">
        <v>0</v>
      </c>
      <c r="L33" s="46">
        <v>0</v>
      </c>
      <c r="M33" s="46">
        <v>141721</v>
      </c>
      <c r="N33" s="46">
        <f t="shared" si="11"/>
        <v>4592006</v>
      </c>
      <c r="O33" s="47">
        <f t="shared" si="1"/>
        <v>226.69855845181675</v>
      </c>
      <c r="P33" s="9"/>
    </row>
    <row r="34" spans="1:119">
      <c r="A34" s="12"/>
      <c r="B34" s="44">
        <v>573</v>
      </c>
      <c r="C34" s="20" t="s">
        <v>42</v>
      </c>
      <c r="D34" s="46">
        <v>220542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220542</v>
      </c>
      <c r="O34" s="47">
        <f t="shared" si="1"/>
        <v>10.887736966824644</v>
      </c>
      <c r="P34" s="9"/>
    </row>
    <row r="35" spans="1:119" ht="15.75">
      <c r="A35" s="28" t="s">
        <v>45</v>
      </c>
      <c r="B35" s="29"/>
      <c r="C35" s="30"/>
      <c r="D35" s="31">
        <f t="shared" ref="D35:M35" si="12">SUM(D36:D39)</f>
        <v>7285987</v>
      </c>
      <c r="E35" s="31">
        <f t="shared" si="12"/>
        <v>3290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-14842551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-7553274</v>
      </c>
      <c r="O35" s="43">
        <f t="shared" si="1"/>
        <v>-372.89069905213267</v>
      </c>
      <c r="P35" s="9"/>
    </row>
    <row r="36" spans="1:119">
      <c r="A36" s="12"/>
      <c r="B36" s="44">
        <v>581</v>
      </c>
      <c r="C36" s="20" t="s">
        <v>43</v>
      </c>
      <c r="D36" s="46">
        <v>2815987</v>
      </c>
      <c r="E36" s="46">
        <v>3290</v>
      </c>
      <c r="F36" s="46">
        <v>0</v>
      </c>
      <c r="G36" s="46">
        <v>0</v>
      </c>
      <c r="H36" s="46">
        <v>0</v>
      </c>
      <c r="I36" s="46">
        <v>450536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3269813</v>
      </c>
      <c r="O36" s="47">
        <f t="shared" si="1"/>
        <v>161.42441745655609</v>
      </c>
      <c r="P36" s="9"/>
    </row>
    <row r="37" spans="1:119">
      <c r="A37" s="12"/>
      <c r="B37" s="44">
        <v>585</v>
      </c>
      <c r="C37" s="20" t="s">
        <v>67</v>
      </c>
      <c r="D37" s="46">
        <v>4470000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4470000</v>
      </c>
      <c r="O37" s="47">
        <f t="shared" si="1"/>
        <v>220.67535545023696</v>
      </c>
      <c r="P37" s="9"/>
    </row>
    <row r="38" spans="1:119">
      <c r="A38" s="12"/>
      <c r="B38" s="44">
        <v>590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-15484792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-15484792</v>
      </c>
      <c r="O38" s="47">
        <f t="shared" si="1"/>
        <v>-764.45458135860974</v>
      </c>
      <c r="P38" s="9"/>
    </row>
    <row r="39" spans="1:119" ht="15.75" thickBot="1">
      <c r="A39" s="12"/>
      <c r="B39" s="44">
        <v>591</v>
      </c>
      <c r="C39" s="20" t="s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191705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191705</v>
      </c>
      <c r="O39" s="47">
        <f t="shared" si="1"/>
        <v>9.4641093996840446</v>
      </c>
      <c r="P39" s="9"/>
    </row>
    <row r="40" spans="1:119" ht="16.5" thickBot="1">
      <c r="A40" s="14" t="s">
        <v>10</v>
      </c>
      <c r="B40" s="23"/>
      <c r="C40" s="22"/>
      <c r="D40" s="15">
        <f>SUM(D5,D13,D18,D25,D28,D31,D35)</f>
        <v>22816170</v>
      </c>
      <c r="E40" s="15">
        <f t="shared" ref="E40:M40" si="13">SUM(E5,E13,E18,E25,E28,E31,E35)</f>
        <v>338997</v>
      </c>
      <c r="F40" s="15">
        <f t="shared" si="13"/>
        <v>273835</v>
      </c>
      <c r="G40" s="15">
        <f t="shared" si="13"/>
        <v>0</v>
      </c>
      <c r="H40" s="15">
        <f t="shared" si="13"/>
        <v>0</v>
      </c>
      <c r="I40" s="15">
        <f t="shared" si="13"/>
        <v>13893562</v>
      </c>
      <c r="J40" s="15">
        <f t="shared" si="13"/>
        <v>0</v>
      </c>
      <c r="K40" s="15">
        <f t="shared" si="13"/>
        <v>5539984</v>
      </c>
      <c r="L40" s="15">
        <f t="shared" si="13"/>
        <v>0</v>
      </c>
      <c r="M40" s="15">
        <f t="shared" si="13"/>
        <v>1621103</v>
      </c>
      <c r="N40" s="15">
        <f t="shared" si="11"/>
        <v>44483651</v>
      </c>
      <c r="O40" s="37">
        <f t="shared" si="1"/>
        <v>2196.0728179304897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68</v>
      </c>
      <c r="M42" s="93"/>
      <c r="N42" s="93"/>
      <c r="O42" s="41">
        <v>20256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4079909</v>
      </c>
      <c r="E5" s="26">
        <f t="shared" si="0"/>
        <v>0</v>
      </c>
      <c r="F5" s="26">
        <f t="shared" si="0"/>
        <v>455642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5452806</v>
      </c>
      <c r="L5" s="26">
        <f t="shared" si="0"/>
        <v>0</v>
      </c>
      <c r="M5" s="26">
        <f t="shared" si="0"/>
        <v>0</v>
      </c>
      <c r="N5" s="27">
        <f>SUM(D5:M5)</f>
        <v>9988357</v>
      </c>
      <c r="O5" s="32">
        <f t="shared" ref="O5:O40" si="1">(N5/O$42)</f>
        <v>494.62003565415472</v>
      </c>
      <c r="P5" s="6"/>
    </row>
    <row r="6" spans="1:133">
      <c r="A6" s="12"/>
      <c r="B6" s="44">
        <v>511</v>
      </c>
      <c r="C6" s="20" t="s">
        <v>19</v>
      </c>
      <c r="D6" s="46">
        <v>307999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307999</v>
      </c>
      <c r="O6" s="47">
        <f t="shared" si="1"/>
        <v>15.252005546201842</v>
      </c>
      <c r="P6" s="9"/>
    </row>
    <row r="7" spans="1:133">
      <c r="A7" s="12"/>
      <c r="B7" s="44">
        <v>512</v>
      </c>
      <c r="C7" s="20" t="s">
        <v>20</v>
      </c>
      <c r="D7" s="46">
        <v>417744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417744</v>
      </c>
      <c r="O7" s="47">
        <f t="shared" si="1"/>
        <v>20.686540556600971</v>
      </c>
      <c r="P7" s="9"/>
    </row>
    <row r="8" spans="1:133">
      <c r="A8" s="12"/>
      <c r="B8" s="44">
        <v>513</v>
      </c>
      <c r="C8" s="20" t="s">
        <v>21</v>
      </c>
      <c r="D8" s="46">
        <v>1162013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5452806</v>
      </c>
      <c r="L8" s="46">
        <v>0</v>
      </c>
      <c r="M8" s="46">
        <v>0</v>
      </c>
      <c r="N8" s="46">
        <f t="shared" si="2"/>
        <v>6614819</v>
      </c>
      <c r="O8" s="47">
        <f t="shared" si="1"/>
        <v>327.56358324254728</v>
      </c>
      <c r="P8" s="9"/>
    </row>
    <row r="9" spans="1:133">
      <c r="A9" s="12"/>
      <c r="B9" s="44">
        <v>515</v>
      </c>
      <c r="C9" s="20" t="s">
        <v>55</v>
      </c>
      <c r="D9" s="46">
        <v>75291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75291</v>
      </c>
      <c r="O9" s="47">
        <f t="shared" si="1"/>
        <v>3.7283846687134794</v>
      </c>
      <c r="P9" s="9"/>
    </row>
    <row r="10" spans="1:133">
      <c r="A10" s="12"/>
      <c r="B10" s="44">
        <v>516</v>
      </c>
      <c r="C10" s="20" t="s">
        <v>49</v>
      </c>
      <c r="D10" s="46">
        <v>352417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352417</v>
      </c>
      <c r="O10" s="47">
        <f t="shared" si="1"/>
        <v>17.45156977319996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455642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455642</v>
      </c>
      <c r="O11" s="47">
        <f t="shared" si="1"/>
        <v>22.563236604932158</v>
      </c>
      <c r="P11" s="9"/>
    </row>
    <row r="12" spans="1:133">
      <c r="A12" s="12"/>
      <c r="B12" s="44">
        <v>519</v>
      </c>
      <c r="C12" s="20" t="s">
        <v>22</v>
      </c>
      <c r="D12" s="46">
        <v>1764445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1764445</v>
      </c>
      <c r="O12" s="47">
        <f t="shared" si="1"/>
        <v>87.374715261958997</v>
      </c>
      <c r="P12" s="9"/>
    </row>
    <row r="13" spans="1:133" ht="15.75">
      <c r="A13" s="28" t="s">
        <v>23</v>
      </c>
      <c r="B13" s="29"/>
      <c r="C13" s="30"/>
      <c r="D13" s="31">
        <f t="shared" ref="D13:M13" si="3">SUM(D14:D17)</f>
        <v>9670701</v>
      </c>
      <c r="E13" s="31">
        <f t="shared" si="3"/>
        <v>67162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498984</v>
      </c>
      <c r="N13" s="42">
        <f t="shared" ref="N13:N18" si="4">SUM(D13:M13)</f>
        <v>10236847</v>
      </c>
      <c r="O13" s="43">
        <f t="shared" si="1"/>
        <v>506.9251757947905</v>
      </c>
      <c r="P13" s="10"/>
    </row>
    <row r="14" spans="1:133">
      <c r="A14" s="12"/>
      <c r="B14" s="44">
        <v>521</v>
      </c>
      <c r="C14" s="20" t="s">
        <v>24</v>
      </c>
      <c r="D14" s="46">
        <v>5027109</v>
      </c>
      <c r="E14" s="46">
        <v>67162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498984</v>
      </c>
      <c r="N14" s="46">
        <f t="shared" si="4"/>
        <v>5593255</v>
      </c>
      <c r="O14" s="47">
        <f t="shared" si="1"/>
        <v>276.97608200455579</v>
      </c>
      <c r="P14" s="9"/>
    </row>
    <row r="15" spans="1:133">
      <c r="A15" s="12"/>
      <c r="B15" s="44">
        <v>522</v>
      </c>
      <c r="C15" s="20" t="s">
        <v>25</v>
      </c>
      <c r="D15" s="46">
        <v>4250083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4250083</v>
      </c>
      <c r="O15" s="47">
        <f t="shared" si="1"/>
        <v>210.46266217688424</v>
      </c>
      <c r="P15" s="9"/>
    </row>
    <row r="16" spans="1:133">
      <c r="A16" s="12"/>
      <c r="B16" s="44">
        <v>524</v>
      </c>
      <c r="C16" s="20" t="s">
        <v>26</v>
      </c>
      <c r="D16" s="46">
        <v>242226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242226</v>
      </c>
      <c r="O16" s="47">
        <f t="shared" si="1"/>
        <v>11.994948994750915</v>
      </c>
      <c r="P16" s="9"/>
    </row>
    <row r="17" spans="1:16">
      <c r="A17" s="12"/>
      <c r="B17" s="44">
        <v>529</v>
      </c>
      <c r="C17" s="20" t="s">
        <v>57</v>
      </c>
      <c r="D17" s="46">
        <v>151283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151283</v>
      </c>
      <c r="O17" s="47">
        <f t="shared" si="1"/>
        <v>7.4914826185995844</v>
      </c>
      <c r="P17" s="9"/>
    </row>
    <row r="18" spans="1:16" ht="15.75">
      <c r="A18" s="28" t="s">
        <v>27</v>
      </c>
      <c r="B18" s="29"/>
      <c r="C18" s="30"/>
      <c r="D18" s="31">
        <f t="shared" ref="D18:M18" si="5">SUM(D19:D24)</f>
        <v>313524</v>
      </c>
      <c r="E18" s="31">
        <f t="shared" si="5"/>
        <v>239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12210233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12523996</v>
      </c>
      <c r="O18" s="43">
        <f t="shared" si="1"/>
        <v>620.1840150539764</v>
      </c>
      <c r="P18" s="10"/>
    </row>
    <row r="19" spans="1:16">
      <c r="A19" s="12"/>
      <c r="B19" s="44">
        <v>533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1274611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1274611</v>
      </c>
      <c r="O19" s="47">
        <f t="shared" si="1"/>
        <v>63.118302466079037</v>
      </c>
      <c r="P19" s="9"/>
    </row>
    <row r="20" spans="1:16">
      <c r="A20" s="12"/>
      <c r="B20" s="44">
        <v>534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3211053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3211053</v>
      </c>
      <c r="O20" s="47">
        <f t="shared" si="1"/>
        <v>159.01025056947609</v>
      </c>
      <c r="P20" s="9"/>
    </row>
    <row r="21" spans="1:16">
      <c r="A21" s="12"/>
      <c r="B21" s="44">
        <v>535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4899066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4899066</v>
      </c>
      <c r="O21" s="47">
        <f t="shared" si="1"/>
        <v>242.60007923145488</v>
      </c>
      <c r="P21" s="9"/>
    </row>
    <row r="22" spans="1:16">
      <c r="A22" s="12"/>
      <c r="B22" s="44">
        <v>536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2244322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2244322</v>
      </c>
      <c r="O22" s="47">
        <f t="shared" si="1"/>
        <v>111.13806081014162</v>
      </c>
      <c r="P22" s="9"/>
    </row>
    <row r="23" spans="1:16">
      <c r="A23" s="12"/>
      <c r="B23" s="44">
        <v>538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581181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581181</v>
      </c>
      <c r="O23" s="47">
        <f t="shared" si="1"/>
        <v>28.779885114390414</v>
      </c>
      <c r="P23" s="9"/>
    </row>
    <row r="24" spans="1:16">
      <c r="A24" s="12"/>
      <c r="B24" s="44">
        <v>539</v>
      </c>
      <c r="C24" s="20" t="s">
        <v>33</v>
      </c>
      <c r="D24" s="46">
        <v>313524</v>
      </c>
      <c r="E24" s="46">
        <v>239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313763</v>
      </c>
      <c r="O24" s="47">
        <f t="shared" si="1"/>
        <v>15.537436862434387</v>
      </c>
      <c r="P24" s="9"/>
    </row>
    <row r="25" spans="1:16" ht="15.75">
      <c r="A25" s="28" t="s">
        <v>34</v>
      </c>
      <c r="B25" s="29"/>
      <c r="C25" s="30"/>
      <c r="D25" s="31">
        <f t="shared" ref="D25:M25" si="7">SUM(D26:D27)</f>
        <v>1244802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529241</v>
      </c>
      <c r="N25" s="31">
        <f t="shared" ref="N25:N30" si="8">SUM(D25:M25)</f>
        <v>1774043</v>
      </c>
      <c r="O25" s="43">
        <f t="shared" si="1"/>
        <v>87.850004951965929</v>
      </c>
      <c r="P25" s="10"/>
    </row>
    <row r="26" spans="1:16">
      <c r="A26" s="12"/>
      <c r="B26" s="44">
        <v>541</v>
      </c>
      <c r="C26" s="20" t="s">
        <v>35</v>
      </c>
      <c r="D26" s="46">
        <v>1244802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210716</v>
      </c>
      <c r="N26" s="46">
        <f t="shared" si="8"/>
        <v>1455518</v>
      </c>
      <c r="O26" s="47">
        <f t="shared" si="1"/>
        <v>72.076755471922354</v>
      </c>
      <c r="P26" s="9"/>
    </row>
    <row r="27" spans="1:16">
      <c r="A27" s="12"/>
      <c r="B27" s="44">
        <v>545</v>
      </c>
      <c r="C27" s="20" t="s">
        <v>59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318525</v>
      </c>
      <c r="N27" s="46">
        <f t="shared" si="8"/>
        <v>318525</v>
      </c>
      <c r="O27" s="47">
        <f t="shared" si="1"/>
        <v>15.773249480043578</v>
      </c>
      <c r="P27" s="9"/>
    </row>
    <row r="28" spans="1:16" ht="15.75">
      <c r="A28" s="28" t="s">
        <v>36</v>
      </c>
      <c r="B28" s="29"/>
      <c r="C28" s="30"/>
      <c r="D28" s="31">
        <f t="shared" ref="D28:M28" si="9">SUM(D29:D30)</f>
        <v>0</v>
      </c>
      <c r="E28" s="31">
        <f t="shared" si="9"/>
        <v>88752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601582</v>
      </c>
      <c r="N28" s="31">
        <f t="shared" si="8"/>
        <v>690334</v>
      </c>
      <c r="O28" s="43">
        <f t="shared" si="1"/>
        <v>34.18510448648113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601582</v>
      </c>
      <c r="N29" s="46">
        <f t="shared" si="8"/>
        <v>601582</v>
      </c>
      <c r="O29" s="47">
        <f t="shared" si="1"/>
        <v>29.790135683866495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88752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88752</v>
      </c>
      <c r="O30" s="47">
        <f t="shared" si="1"/>
        <v>4.3949688026146383</v>
      </c>
      <c r="P30" s="9"/>
    </row>
    <row r="31" spans="1:16" ht="15.75">
      <c r="A31" s="28" t="s">
        <v>39</v>
      </c>
      <c r="B31" s="29"/>
      <c r="C31" s="30"/>
      <c r="D31" s="31">
        <f t="shared" ref="D31:M31" si="10">SUM(D32:D34)</f>
        <v>2613469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1997113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251414</v>
      </c>
      <c r="N31" s="31">
        <f t="shared" ref="N31:N40" si="11">SUM(D31:M31)</f>
        <v>4861996</v>
      </c>
      <c r="O31" s="43">
        <f t="shared" si="1"/>
        <v>240.76438546102804</v>
      </c>
      <c r="P31" s="9"/>
    </row>
    <row r="32" spans="1:16">
      <c r="A32" s="12"/>
      <c r="B32" s="44">
        <v>571</v>
      </c>
      <c r="C32" s="20" t="s">
        <v>40</v>
      </c>
      <c r="D32" s="46">
        <v>452766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452766</v>
      </c>
      <c r="O32" s="47">
        <f t="shared" si="1"/>
        <v>22.420818064771716</v>
      </c>
      <c r="P32" s="9"/>
    </row>
    <row r="33" spans="1:119">
      <c r="A33" s="12"/>
      <c r="B33" s="44">
        <v>572</v>
      </c>
      <c r="C33" s="20" t="s">
        <v>41</v>
      </c>
      <c r="D33" s="46">
        <v>1948595</v>
      </c>
      <c r="E33" s="46">
        <v>0</v>
      </c>
      <c r="F33" s="46">
        <v>0</v>
      </c>
      <c r="G33" s="46">
        <v>0</v>
      </c>
      <c r="H33" s="46">
        <v>0</v>
      </c>
      <c r="I33" s="46">
        <v>1997113</v>
      </c>
      <c r="J33" s="46">
        <v>0</v>
      </c>
      <c r="K33" s="46">
        <v>0</v>
      </c>
      <c r="L33" s="46">
        <v>0</v>
      </c>
      <c r="M33" s="46">
        <v>251414</v>
      </c>
      <c r="N33" s="46">
        <f t="shared" si="11"/>
        <v>4197122</v>
      </c>
      <c r="O33" s="47">
        <f t="shared" si="1"/>
        <v>207.84005150044567</v>
      </c>
      <c r="P33" s="9"/>
    </row>
    <row r="34" spans="1:119">
      <c r="A34" s="12"/>
      <c r="B34" s="44">
        <v>573</v>
      </c>
      <c r="C34" s="20" t="s">
        <v>42</v>
      </c>
      <c r="D34" s="46">
        <v>212108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212108</v>
      </c>
      <c r="O34" s="47">
        <f t="shared" si="1"/>
        <v>10.503515895810636</v>
      </c>
      <c r="P34" s="9"/>
    </row>
    <row r="35" spans="1:119" ht="15.75">
      <c r="A35" s="28" t="s">
        <v>45</v>
      </c>
      <c r="B35" s="29"/>
      <c r="C35" s="30"/>
      <c r="D35" s="31">
        <f t="shared" ref="D35:M35" si="12">SUM(D36:D39)</f>
        <v>512060</v>
      </c>
      <c r="E35" s="31">
        <f t="shared" si="12"/>
        <v>44343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361412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71981</v>
      </c>
      <c r="N35" s="31">
        <f t="shared" si="11"/>
        <v>989796</v>
      </c>
      <c r="O35" s="43">
        <f t="shared" si="1"/>
        <v>49.014360701198378</v>
      </c>
      <c r="P35" s="9"/>
    </row>
    <row r="36" spans="1:119">
      <c r="A36" s="12"/>
      <c r="B36" s="44">
        <v>581</v>
      </c>
      <c r="C36" s="20" t="s">
        <v>43</v>
      </c>
      <c r="D36" s="46">
        <v>512060</v>
      </c>
      <c r="E36" s="46">
        <v>44343</v>
      </c>
      <c r="F36" s="46">
        <v>0</v>
      </c>
      <c r="G36" s="46">
        <v>0</v>
      </c>
      <c r="H36" s="46">
        <v>0</v>
      </c>
      <c r="I36" s="46">
        <v>1712304</v>
      </c>
      <c r="J36" s="46">
        <v>0</v>
      </c>
      <c r="K36" s="46">
        <v>0</v>
      </c>
      <c r="L36" s="46">
        <v>0</v>
      </c>
      <c r="M36" s="46">
        <v>71981</v>
      </c>
      <c r="N36" s="46">
        <f t="shared" si="11"/>
        <v>2340688</v>
      </c>
      <c r="O36" s="47">
        <f t="shared" si="1"/>
        <v>115.91007229870259</v>
      </c>
      <c r="P36" s="9"/>
    </row>
    <row r="37" spans="1:119">
      <c r="A37" s="12"/>
      <c r="B37" s="44">
        <v>590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-2433482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-2433482</v>
      </c>
      <c r="O37" s="47">
        <f t="shared" si="1"/>
        <v>-120.505199564227</v>
      </c>
      <c r="P37" s="9"/>
    </row>
    <row r="38" spans="1:119">
      <c r="A38" s="12"/>
      <c r="B38" s="44">
        <v>591</v>
      </c>
      <c r="C38" s="20" t="s">
        <v>60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493938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493938</v>
      </c>
      <c r="O38" s="47">
        <f t="shared" si="1"/>
        <v>24.459641477666633</v>
      </c>
      <c r="P38" s="9"/>
    </row>
    <row r="39" spans="1:119" ht="15.75" thickBot="1">
      <c r="A39" s="12"/>
      <c r="B39" s="44">
        <v>592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588652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588652</v>
      </c>
      <c r="O39" s="47">
        <f t="shared" si="1"/>
        <v>29.149846489056156</v>
      </c>
      <c r="P39" s="9"/>
    </row>
    <row r="40" spans="1:119" ht="16.5" thickBot="1">
      <c r="A40" s="14" t="s">
        <v>10</v>
      </c>
      <c r="B40" s="23"/>
      <c r="C40" s="22"/>
      <c r="D40" s="15">
        <f>SUM(D5,D13,D18,D25,D28,D31,D35)</f>
        <v>18434465</v>
      </c>
      <c r="E40" s="15">
        <f t="shared" ref="E40:M40" si="13">SUM(E5,E13,E18,E25,E28,E31,E35)</f>
        <v>200496</v>
      </c>
      <c r="F40" s="15">
        <f t="shared" si="13"/>
        <v>455642</v>
      </c>
      <c r="G40" s="15">
        <f t="shared" si="13"/>
        <v>0</v>
      </c>
      <c r="H40" s="15">
        <f t="shared" si="13"/>
        <v>0</v>
      </c>
      <c r="I40" s="15">
        <f t="shared" si="13"/>
        <v>14568758</v>
      </c>
      <c r="J40" s="15">
        <f t="shared" si="13"/>
        <v>0</v>
      </c>
      <c r="K40" s="15">
        <f t="shared" si="13"/>
        <v>5452806</v>
      </c>
      <c r="L40" s="15">
        <f t="shared" si="13"/>
        <v>0</v>
      </c>
      <c r="M40" s="15">
        <f t="shared" si="13"/>
        <v>1953202</v>
      </c>
      <c r="N40" s="15">
        <f t="shared" si="11"/>
        <v>41065369</v>
      </c>
      <c r="O40" s="37">
        <f t="shared" si="1"/>
        <v>2033.5430821035952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63</v>
      </c>
      <c r="M42" s="93"/>
      <c r="N42" s="93"/>
      <c r="O42" s="41">
        <v>20194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3738151</v>
      </c>
      <c r="E5" s="26">
        <f t="shared" si="0"/>
        <v>0</v>
      </c>
      <c r="F5" s="26">
        <f t="shared" si="0"/>
        <v>434967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5476998</v>
      </c>
      <c r="L5" s="26">
        <f t="shared" si="0"/>
        <v>0</v>
      </c>
      <c r="M5" s="26">
        <f t="shared" si="0"/>
        <v>0</v>
      </c>
      <c r="N5" s="27">
        <f>SUM(D5:M5)</f>
        <v>9650116</v>
      </c>
      <c r="O5" s="32">
        <f t="shared" ref="O5:O40" si="1">(N5/O$42)</f>
        <v>494.01638169345756</v>
      </c>
      <c r="P5" s="6"/>
    </row>
    <row r="6" spans="1:133">
      <c r="A6" s="12"/>
      <c r="B6" s="44">
        <v>511</v>
      </c>
      <c r="C6" s="20" t="s">
        <v>19</v>
      </c>
      <c r="D6" s="46">
        <v>355822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355822</v>
      </c>
      <c r="O6" s="47">
        <f t="shared" si="1"/>
        <v>18.21552165455104</v>
      </c>
      <c r="P6" s="9"/>
    </row>
    <row r="7" spans="1:133">
      <c r="A7" s="12"/>
      <c r="B7" s="44">
        <v>512</v>
      </c>
      <c r="C7" s="20" t="s">
        <v>20</v>
      </c>
      <c r="D7" s="46">
        <v>411365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411365</v>
      </c>
      <c r="O7" s="47">
        <f t="shared" si="1"/>
        <v>21.058922903655166</v>
      </c>
      <c r="P7" s="9"/>
    </row>
    <row r="8" spans="1:133">
      <c r="A8" s="12"/>
      <c r="B8" s="44">
        <v>513</v>
      </c>
      <c r="C8" s="20" t="s">
        <v>21</v>
      </c>
      <c r="D8" s="46">
        <v>977861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5476998</v>
      </c>
      <c r="L8" s="46">
        <v>0</v>
      </c>
      <c r="M8" s="46">
        <v>0</v>
      </c>
      <c r="N8" s="46">
        <f t="shared" si="2"/>
        <v>6454859</v>
      </c>
      <c r="O8" s="47">
        <f t="shared" si="1"/>
        <v>330.44225453056208</v>
      </c>
      <c r="P8" s="9"/>
    </row>
    <row r="9" spans="1:133">
      <c r="A9" s="12"/>
      <c r="B9" s="44">
        <v>515</v>
      </c>
      <c r="C9" s="20" t="s">
        <v>55</v>
      </c>
      <c r="D9" s="46">
        <v>136437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136437</v>
      </c>
      <c r="O9" s="47">
        <f t="shared" si="1"/>
        <v>6.9845909695914816</v>
      </c>
      <c r="P9" s="9"/>
    </row>
    <row r="10" spans="1:133">
      <c r="A10" s="12"/>
      <c r="B10" s="44">
        <v>516</v>
      </c>
      <c r="C10" s="20" t="s">
        <v>49</v>
      </c>
      <c r="D10" s="46">
        <v>371527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371527</v>
      </c>
      <c r="O10" s="47">
        <f t="shared" si="1"/>
        <v>19.01950445377291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434967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434967</v>
      </c>
      <c r="O11" s="47">
        <f t="shared" si="1"/>
        <v>22.267175181734412</v>
      </c>
      <c r="P11" s="9"/>
    </row>
    <row r="12" spans="1:133">
      <c r="A12" s="12"/>
      <c r="B12" s="44">
        <v>519</v>
      </c>
      <c r="C12" s="20" t="s">
        <v>22</v>
      </c>
      <c r="D12" s="46">
        <v>1485139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1485139</v>
      </c>
      <c r="O12" s="47">
        <f t="shared" si="1"/>
        <v>76.02841199959046</v>
      </c>
      <c r="P12" s="9"/>
    </row>
    <row r="13" spans="1:133" ht="15.75">
      <c r="A13" s="28" t="s">
        <v>23</v>
      </c>
      <c r="B13" s="29"/>
      <c r="C13" s="30"/>
      <c r="D13" s="31">
        <f t="shared" ref="D13:M13" si="3">SUM(D14:D17)</f>
        <v>9325880</v>
      </c>
      <c r="E13" s="31">
        <f t="shared" si="3"/>
        <v>55017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147252</v>
      </c>
      <c r="N13" s="42">
        <f t="shared" ref="N13:N18" si="4">SUM(D13:M13)</f>
        <v>9528149</v>
      </c>
      <c r="O13" s="43">
        <f t="shared" si="1"/>
        <v>487.77255042490015</v>
      </c>
      <c r="P13" s="10"/>
    </row>
    <row r="14" spans="1:133">
      <c r="A14" s="12"/>
      <c r="B14" s="44">
        <v>521</v>
      </c>
      <c r="C14" s="20" t="s">
        <v>24</v>
      </c>
      <c r="D14" s="46">
        <v>5206544</v>
      </c>
      <c r="E14" s="46">
        <v>55017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147252</v>
      </c>
      <c r="N14" s="46">
        <f t="shared" si="4"/>
        <v>5408813</v>
      </c>
      <c r="O14" s="47">
        <f t="shared" si="1"/>
        <v>276.89223917272449</v>
      </c>
      <c r="P14" s="9"/>
    </row>
    <row r="15" spans="1:133">
      <c r="A15" s="12"/>
      <c r="B15" s="44">
        <v>522</v>
      </c>
      <c r="C15" s="20" t="s">
        <v>25</v>
      </c>
      <c r="D15" s="46">
        <v>3750887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3750887</v>
      </c>
      <c r="O15" s="47">
        <f t="shared" si="1"/>
        <v>192.0183782123477</v>
      </c>
      <c r="P15" s="9"/>
    </row>
    <row r="16" spans="1:133">
      <c r="A16" s="12"/>
      <c r="B16" s="44">
        <v>524</v>
      </c>
      <c r="C16" s="20" t="s">
        <v>26</v>
      </c>
      <c r="D16" s="46">
        <v>217479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217479</v>
      </c>
      <c r="O16" s="47">
        <f t="shared" si="1"/>
        <v>11.133357223302959</v>
      </c>
      <c r="P16" s="9"/>
    </row>
    <row r="17" spans="1:16">
      <c r="A17" s="12"/>
      <c r="B17" s="44">
        <v>529</v>
      </c>
      <c r="C17" s="20" t="s">
        <v>57</v>
      </c>
      <c r="D17" s="46">
        <v>150970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150970</v>
      </c>
      <c r="O17" s="47">
        <f t="shared" si="1"/>
        <v>7.7285758165250336</v>
      </c>
      <c r="P17" s="9"/>
    </row>
    <row r="18" spans="1:16" ht="15.75">
      <c r="A18" s="28" t="s">
        <v>27</v>
      </c>
      <c r="B18" s="29"/>
      <c r="C18" s="30"/>
      <c r="D18" s="31">
        <f t="shared" ref="D18:M18" si="5">SUM(D19:D25)</f>
        <v>319514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13206883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13526397</v>
      </c>
      <c r="O18" s="43">
        <f t="shared" si="1"/>
        <v>692.45402887273474</v>
      </c>
      <c r="P18" s="10"/>
    </row>
    <row r="19" spans="1:16">
      <c r="A19" s="12"/>
      <c r="B19" s="44">
        <v>533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1936877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1936877</v>
      </c>
      <c r="O19" s="47">
        <f t="shared" si="1"/>
        <v>99.154141496877244</v>
      </c>
      <c r="P19" s="9"/>
    </row>
    <row r="20" spans="1:16">
      <c r="A20" s="12"/>
      <c r="B20" s="44">
        <v>534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2750875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2750875</v>
      </c>
      <c r="O20" s="47">
        <f t="shared" si="1"/>
        <v>140.82497184396436</v>
      </c>
      <c r="P20" s="9"/>
    </row>
    <row r="21" spans="1:16">
      <c r="A21" s="12"/>
      <c r="B21" s="44">
        <v>535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3792146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3792146</v>
      </c>
      <c r="O21" s="47">
        <f t="shared" si="1"/>
        <v>194.13054161973994</v>
      </c>
      <c r="P21" s="9"/>
    </row>
    <row r="22" spans="1:16">
      <c r="A22" s="12"/>
      <c r="B22" s="44">
        <v>536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4213529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4213529</v>
      </c>
      <c r="O22" s="47">
        <f t="shared" si="1"/>
        <v>215.70231391420089</v>
      </c>
      <c r="P22" s="9"/>
    </row>
    <row r="23" spans="1:16">
      <c r="A23" s="12"/>
      <c r="B23" s="44">
        <v>537</v>
      </c>
      <c r="C23" s="20" t="s">
        <v>58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1696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1696</v>
      </c>
      <c r="O23" s="47">
        <f t="shared" si="1"/>
        <v>8.6822975325074228E-2</v>
      </c>
      <c r="P23" s="9"/>
    </row>
    <row r="24" spans="1:16">
      <c r="A24" s="12"/>
      <c r="B24" s="44">
        <v>538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511760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511760</v>
      </c>
      <c r="O24" s="47">
        <f t="shared" si="1"/>
        <v>26.198423262004709</v>
      </c>
      <c r="P24" s="9"/>
    </row>
    <row r="25" spans="1:16">
      <c r="A25" s="12"/>
      <c r="B25" s="44">
        <v>539</v>
      </c>
      <c r="C25" s="20" t="s">
        <v>33</v>
      </c>
      <c r="D25" s="46">
        <v>319514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319514</v>
      </c>
      <c r="O25" s="47">
        <f t="shared" si="1"/>
        <v>16.356813760622504</v>
      </c>
      <c r="P25" s="9"/>
    </row>
    <row r="26" spans="1:16" ht="15.75">
      <c r="A26" s="28" t="s">
        <v>34</v>
      </c>
      <c r="B26" s="29"/>
      <c r="C26" s="30"/>
      <c r="D26" s="31">
        <f t="shared" ref="D26:M26" si="7">SUM(D27:D28)</f>
        <v>1194319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274901</v>
      </c>
      <c r="N26" s="31">
        <f t="shared" ref="N26:N31" si="8">SUM(D26:M26)</f>
        <v>1469220</v>
      </c>
      <c r="O26" s="43">
        <f t="shared" si="1"/>
        <v>75.213473942868845</v>
      </c>
      <c r="P26" s="10"/>
    </row>
    <row r="27" spans="1:16">
      <c r="A27" s="12"/>
      <c r="B27" s="44">
        <v>541</v>
      </c>
      <c r="C27" s="20" t="s">
        <v>35</v>
      </c>
      <c r="D27" s="46">
        <v>1194319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258901</v>
      </c>
      <c r="N27" s="46">
        <f t="shared" si="8"/>
        <v>1453220</v>
      </c>
      <c r="O27" s="47">
        <f t="shared" si="1"/>
        <v>74.394389269990782</v>
      </c>
      <c r="P27" s="9"/>
    </row>
    <row r="28" spans="1:16">
      <c r="A28" s="12"/>
      <c r="B28" s="44">
        <v>545</v>
      </c>
      <c r="C28" s="20" t="s">
        <v>59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16000</v>
      </c>
      <c r="N28" s="46">
        <f t="shared" si="8"/>
        <v>16000</v>
      </c>
      <c r="O28" s="47">
        <f t="shared" si="1"/>
        <v>0.81908467287805875</v>
      </c>
      <c r="P28" s="9"/>
    </row>
    <row r="29" spans="1:16" ht="15.75">
      <c r="A29" s="28" t="s">
        <v>36</v>
      </c>
      <c r="B29" s="29"/>
      <c r="C29" s="30"/>
      <c r="D29" s="31">
        <f t="shared" ref="D29:M29" si="9">SUM(D30:D31)</f>
        <v>0</v>
      </c>
      <c r="E29" s="31">
        <f t="shared" si="9"/>
        <v>127639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390437</v>
      </c>
      <c r="N29" s="31">
        <f t="shared" si="8"/>
        <v>518076</v>
      </c>
      <c r="O29" s="43">
        <f t="shared" si="1"/>
        <v>26.521756936623323</v>
      </c>
      <c r="P29" s="10"/>
    </row>
    <row r="30" spans="1:16">
      <c r="A30" s="13"/>
      <c r="B30" s="45">
        <v>552</v>
      </c>
      <c r="C30" s="21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390437</v>
      </c>
      <c r="N30" s="46">
        <f t="shared" si="8"/>
        <v>390437</v>
      </c>
      <c r="O30" s="47">
        <f t="shared" si="1"/>
        <v>19.987560151530666</v>
      </c>
      <c r="P30" s="9"/>
    </row>
    <row r="31" spans="1:16">
      <c r="A31" s="13"/>
      <c r="B31" s="45">
        <v>554</v>
      </c>
      <c r="C31" s="21" t="s">
        <v>38</v>
      </c>
      <c r="D31" s="46">
        <v>0</v>
      </c>
      <c r="E31" s="46">
        <v>127639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127639</v>
      </c>
      <c r="O31" s="47">
        <f t="shared" si="1"/>
        <v>6.534196785092659</v>
      </c>
      <c r="P31" s="9"/>
    </row>
    <row r="32" spans="1:16" ht="15.75">
      <c r="A32" s="28" t="s">
        <v>39</v>
      </c>
      <c r="B32" s="29"/>
      <c r="C32" s="30"/>
      <c r="D32" s="31">
        <f t="shared" ref="D32:M32" si="10">SUM(D33:D35)</f>
        <v>2391340</v>
      </c>
      <c r="E32" s="31">
        <f t="shared" si="10"/>
        <v>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2074139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ref="N32:N40" si="11">SUM(D32:M32)</f>
        <v>4465479</v>
      </c>
      <c r="O32" s="43">
        <f t="shared" si="1"/>
        <v>228.60033787242756</v>
      </c>
      <c r="P32" s="9"/>
    </row>
    <row r="33" spans="1:119">
      <c r="A33" s="12"/>
      <c r="B33" s="44">
        <v>571</v>
      </c>
      <c r="C33" s="20" t="s">
        <v>40</v>
      </c>
      <c r="D33" s="46">
        <v>437340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437340</v>
      </c>
      <c r="O33" s="47">
        <f t="shared" si="1"/>
        <v>22.388655677280639</v>
      </c>
      <c r="P33" s="9"/>
    </row>
    <row r="34" spans="1:119">
      <c r="A34" s="12"/>
      <c r="B34" s="44">
        <v>572</v>
      </c>
      <c r="C34" s="20" t="s">
        <v>41</v>
      </c>
      <c r="D34" s="46">
        <v>1749916</v>
      </c>
      <c r="E34" s="46">
        <v>0</v>
      </c>
      <c r="F34" s="46">
        <v>0</v>
      </c>
      <c r="G34" s="46">
        <v>0</v>
      </c>
      <c r="H34" s="46">
        <v>0</v>
      </c>
      <c r="I34" s="46">
        <v>2074139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3824055</v>
      </c>
      <c r="O34" s="47">
        <f t="shared" si="1"/>
        <v>195.76405242141905</v>
      </c>
      <c r="P34" s="9"/>
    </row>
    <row r="35" spans="1:119">
      <c r="A35" s="12"/>
      <c r="B35" s="44">
        <v>573</v>
      </c>
      <c r="C35" s="20" t="s">
        <v>42</v>
      </c>
      <c r="D35" s="46">
        <v>204084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204084</v>
      </c>
      <c r="O35" s="47">
        <f t="shared" si="1"/>
        <v>10.44762977372786</v>
      </c>
      <c r="P35" s="9"/>
    </row>
    <row r="36" spans="1:119" ht="15.75">
      <c r="A36" s="28" t="s">
        <v>45</v>
      </c>
      <c r="B36" s="29"/>
      <c r="C36" s="30"/>
      <c r="D36" s="31">
        <f t="shared" ref="D36:M36" si="12">SUM(D37:D39)</f>
        <v>489154</v>
      </c>
      <c r="E36" s="31">
        <f t="shared" si="12"/>
        <v>46997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664853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78076</v>
      </c>
      <c r="N36" s="31">
        <f t="shared" si="11"/>
        <v>1279080</v>
      </c>
      <c r="O36" s="43">
        <f t="shared" si="1"/>
        <v>65.47967646155422</v>
      </c>
      <c r="P36" s="9"/>
    </row>
    <row r="37" spans="1:119">
      <c r="A37" s="12"/>
      <c r="B37" s="44">
        <v>581</v>
      </c>
      <c r="C37" s="20" t="s">
        <v>43</v>
      </c>
      <c r="D37" s="46">
        <v>489154</v>
      </c>
      <c r="E37" s="46">
        <v>46997</v>
      </c>
      <c r="F37" s="46">
        <v>0</v>
      </c>
      <c r="G37" s="46">
        <v>0</v>
      </c>
      <c r="H37" s="46">
        <v>0</v>
      </c>
      <c r="I37" s="46">
        <v>1718959</v>
      </c>
      <c r="J37" s="46">
        <v>0</v>
      </c>
      <c r="K37" s="46">
        <v>0</v>
      </c>
      <c r="L37" s="46">
        <v>0</v>
      </c>
      <c r="M37" s="46">
        <v>78076</v>
      </c>
      <c r="N37" s="46">
        <f t="shared" si="11"/>
        <v>2333186</v>
      </c>
      <c r="O37" s="47">
        <f t="shared" si="1"/>
        <v>119.44230572335415</v>
      </c>
      <c r="P37" s="9"/>
    </row>
    <row r="38" spans="1:119">
      <c r="A38" s="12"/>
      <c r="B38" s="44">
        <v>590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-1608945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-1608945</v>
      </c>
      <c r="O38" s="47">
        <f t="shared" si="1"/>
        <v>-82.366386812736764</v>
      </c>
      <c r="P38" s="9"/>
    </row>
    <row r="39" spans="1:119" ht="15.75" thickBot="1">
      <c r="A39" s="12"/>
      <c r="B39" s="44">
        <v>591</v>
      </c>
      <c r="C39" s="20" t="s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554839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554839</v>
      </c>
      <c r="O39" s="47">
        <f t="shared" si="1"/>
        <v>28.403757550936827</v>
      </c>
      <c r="P39" s="9"/>
    </row>
    <row r="40" spans="1:119" ht="16.5" thickBot="1">
      <c r="A40" s="14" t="s">
        <v>10</v>
      </c>
      <c r="B40" s="23"/>
      <c r="C40" s="22"/>
      <c r="D40" s="15">
        <f>SUM(D5,D13,D18,D26,D29,D32,D36)</f>
        <v>17458358</v>
      </c>
      <c r="E40" s="15">
        <f t="shared" ref="E40:M40" si="13">SUM(E5,E13,E18,E26,E29,E32,E36)</f>
        <v>229653</v>
      </c>
      <c r="F40" s="15">
        <f t="shared" si="13"/>
        <v>434967</v>
      </c>
      <c r="G40" s="15">
        <f t="shared" si="13"/>
        <v>0</v>
      </c>
      <c r="H40" s="15">
        <f t="shared" si="13"/>
        <v>0</v>
      </c>
      <c r="I40" s="15">
        <f t="shared" si="13"/>
        <v>15945875</v>
      </c>
      <c r="J40" s="15">
        <f t="shared" si="13"/>
        <v>0</v>
      </c>
      <c r="K40" s="15">
        <f t="shared" si="13"/>
        <v>5476998</v>
      </c>
      <c r="L40" s="15">
        <f t="shared" si="13"/>
        <v>0</v>
      </c>
      <c r="M40" s="15">
        <f t="shared" si="13"/>
        <v>890666</v>
      </c>
      <c r="N40" s="15">
        <f t="shared" si="11"/>
        <v>40436517</v>
      </c>
      <c r="O40" s="37">
        <f t="shared" si="1"/>
        <v>2070.0582062045664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61</v>
      </c>
      <c r="M42" s="93"/>
      <c r="N42" s="93"/>
      <c r="O42" s="41">
        <v>19534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4955969</v>
      </c>
      <c r="E5" s="26">
        <f t="shared" si="0"/>
        <v>0</v>
      </c>
      <c r="F5" s="26">
        <f t="shared" si="0"/>
        <v>415722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4718783</v>
      </c>
      <c r="L5" s="26">
        <f t="shared" si="0"/>
        <v>0</v>
      </c>
      <c r="M5" s="26">
        <f t="shared" si="0"/>
        <v>0</v>
      </c>
      <c r="N5" s="27">
        <f t="shared" ref="N5:N16" si="1">SUM(D5:M5)</f>
        <v>10090474</v>
      </c>
      <c r="O5" s="32">
        <f t="shared" ref="O5:O35" si="2">(N5/O$37)</f>
        <v>517.27451684010873</v>
      </c>
      <c r="P5" s="6"/>
    </row>
    <row r="6" spans="1:133">
      <c r="A6" s="12"/>
      <c r="B6" s="44">
        <v>511</v>
      </c>
      <c r="C6" s="20" t="s">
        <v>19</v>
      </c>
      <c r="D6" s="46">
        <v>372786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372786</v>
      </c>
      <c r="O6" s="47">
        <f t="shared" si="2"/>
        <v>19.110370636181884</v>
      </c>
      <c r="P6" s="9"/>
    </row>
    <row r="7" spans="1:133">
      <c r="A7" s="12"/>
      <c r="B7" s="44">
        <v>512</v>
      </c>
      <c r="C7" s="20" t="s">
        <v>20</v>
      </c>
      <c r="D7" s="46">
        <v>473318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473318</v>
      </c>
      <c r="O7" s="47">
        <f t="shared" si="2"/>
        <v>24.26400779207464</v>
      </c>
      <c r="P7" s="9"/>
    </row>
    <row r="8" spans="1:133">
      <c r="A8" s="12"/>
      <c r="B8" s="44">
        <v>513</v>
      </c>
      <c r="C8" s="20" t="s">
        <v>21</v>
      </c>
      <c r="D8" s="46">
        <v>1110276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4718783</v>
      </c>
      <c r="L8" s="46">
        <v>0</v>
      </c>
      <c r="M8" s="46">
        <v>0</v>
      </c>
      <c r="N8" s="46">
        <f t="shared" si="1"/>
        <v>5829059</v>
      </c>
      <c r="O8" s="47">
        <f t="shared" si="2"/>
        <v>298.81883426462298</v>
      </c>
      <c r="P8" s="9"/>
    </row>
    <row r="9" spans="1:133">
      <c r="A9" s="12"/>
      <c r="B9" s="44">
        <v>516</v>
      </c>
      <c r="C9" s="20" t="s">
        <v>49</v>
      </c>
      <c r="D9" s="46">
        <v>362497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362497</v>
      </c>
      <c r="O9" s="47">
        <f t="shared" si="2"/>
        <v>18.582918952171017</v>
      </c>
      <c r="P9" s="9"/>
    </row>
    <row r="10" spans="1:133">
      <c r="A10" s="12"/>
      <c r="B10" s="44">
        <v>519</v>
      </c>
      <c r="C10" s="20" t="s">
        <v>22</v>
      </c>
      <c r="D10" s="46">
        <v>2637092</v>
      </c>
      <c r="E10" s="46">
        <v>0</v>
      </c>
      <c r="F10" s="46">
        <v>415722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3052814</v>
      </c>
      <c r="O10" s="47">
        <f t="shared" si="2"/>
        <v>156.49838519505818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SUM(D12:D15)</f>
        <v>8883458</v>
      </c>
      <c r="E11" s="31">
        <f t="shared" si="3"/>
        <v>249260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125964</v>
      </c>
      <c r="N11" s="42">
        <f t="shared" si="1"/>
        <v>9258682</v>
      </c>
      <c r="O11" s="43">
        <f t="shared" si="2"/>
        <v>474.63382375557489</v>
      </c>
      <c r="P11" s="10"/>
    </row>
    <row r="12" spans="1:133">
      <c r="A12" s="12"/>
      <c r="B12" s="44">
        <v>521</v>
      </c>
      <c r="C12" s="20" t="s">
        <v>24</v>
      </c>
      <c r="D12" s="46">
        <v>4935071</v>
      </c>
      <c r="E12" s="46">
        <v>249260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125964</v>
      </c>
      <c r="N12" s="46">
        <f t="shared" si="1"/>
        <v>5310295</v>
      </c>
      <c r="O12" s="47">
        <f t="shared" si="2"/>
        <v>272.22509868252422</v>
      </c>
      <c r="P12" s="9"/>
    </row>
    <row r="13" spans="1:133">
      <c r="A13" s="12"/>
      <c r="B13" s="44">
        <v>522</v>
      </c>
      <c r="C13" s="20" t="s">
        <v>25</v>
      </c>
      <c r="D13" s="46">
        <v>3566794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3566794</v>
      </c>
      <c r="O13" s="47">
        <f t="shared" si="2"/>
        <v>182.84687548059671</v>
      </c>
      <c r="P13" s="9"/>
    </row>
    <row r="14" spans="1:133">
      <c r="A14" s="12"/>
      <c r="B14" s="44">
        <v>524</v>
      </c>
      <c r="C14" s="20" t="s">
        <v>26</v>
      </c>
      <c r="D14" s="46">
        <v>372467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372467</v>
      </c>
      <c r="O14" s="47">
        <f t="shared" si="2"/>
        <v>19.094017532167939</v>
      </c>
      <c r="P14" s="9"/>
    </row>
    <row r="15" spans="1:133">
      <c r="A15" s="12"/>
      <c r="B15" s="44">
        <v>525</v>
      </c>
      <c r="C15" s="20" t="s">
        <v>50</v>
      </c>
      <c r="D15" s="46">
        <v>9126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9126</v>
      </c>
      <c r="O15" s="47">
        <f t="shared" si="2"/>
        <v>0.46783206028605118</v>
      </c>
      <c r="P15" s="9"/>
    </row>
    <row r="16" spans="1:133" ht="15.75">
      <c r="A16" s="28" t="s">
        <v>27</v>
      </c>
      <c r="B16" s="29"/>
      <c r="C16" s="30"/>
      <c r="D16" s="31">
        <f t="shared" ref="D16:M16" si="4">SUM(D17:D22)</f>
        <v>266246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10925831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18666</v>
      </c>
      <c r="N16" s="42">
        <f t="shared" si="1"/>
        <v>11210743</v>
      </c>
      <c r="O16" s="43">
        <f t="shared" si="2"/>
        <v>574.7035935817911</v>
      </c>
      <c r="P16" s="10"/>
    </row>
    <row r="17" spans="1:16">
      <c r="A17" s="12"/>
      <c r="B17" s="44">
        <v>533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2043659</v>
      </c>
      <c r="J17" s="46">
        <v>0</v>
      </c>
      <c r="K17" s="46">
        <v>0</v>
      </c>
      <c r="L17" s="46">
        <v>0</v>
      </c>
      <c r="M17" s="46">
        <v>18666</v>
      </c>
      <c r="N17" s="46">
        <f t="shared" ref="N17:N22" si="5">SUM(D17:M17)</f>
        <v>2062325</v>
      </c>
      <c r="O17" s="47">
        <f t="shared" si="2"/>
        <v>105.72230481365663</v>
      </c>
      <c r="P17" s="9"/>
    </row>
    <row r="18" spans="1:16">
      <c r="A18" s="12"/>
      <c r="B18" s="44">
        <v>534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2679702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2679702</v>
      </c>
      <c r="O18" s="47">
        <f t="shared" si="2"/>
        <v>137.37130260931974</v>
      </c>
      <c r="P18" s="9"/>
    </row>
    <row r="19" spans="1:16">
      <c r="A19" s="12"/>
      <c r="B19" s="44">
        <v>535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3613862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3613862</v>
      </c>
      <c r="O19" s="47">
        <f t="shared" si="2"/>
        <v>185.25975290921207</v>
      </c>
      <c r="P19" s="9"/>
    </row>
    <row r="20" spans="1:16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1980323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1980323</v>
      </c>
      <c r="O20" s="47">
        <f t="shared" si="2"/>
        <v>101.51858307274311</v>
      </c>
      <c r="P20" s="9"/>
    </row>
    <row r="21" spans="1:16">
      <c r="A21" s="12"/>
      <c r="B21" s="44">
        <v>538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608285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608285</v>
      </c>
      <c r="O21" s="47">
        <f t="shared" si="2"/>
        <v>31.182908699441228</v>
      </c>
      <c r="P21" s="9"/>
    </row>
    <row r="22" spans="1:16">
      <c r="A22" s="12"/>
      <c r="B22" s="44">
        <v>539</v>
      </c>
      <c r="C22" s="20" t="s">
        <v>33</v>
      </c>
      <c r="D22" s="46">
        <v>266246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266246</v>
      </c>
      <c r="O22" s="47">
        <f t="shared" si="2"/>
        <v>13.648741477418362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SUM(D24:D24)</f>
        <v>2222195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420254</v>
      </c>
      <c r="N23" s="31">
        <f t="shared" ref="N23:N35" si="7">SUM(D23:M23)</f>
        <v>2642449</v>
      </c>
      <c r="O23" s="43">
        <f t="shared" si="2"/>
        <v>135.46157789511457</v>
      </c>
      <c r="P23" s="10"/>
    </row>
    <row r="24" spans="1:16">
      <c r="A24" s="12"/>
      <c r="B24" s="44">
        <v>541</v>
      </c>
      <c r="C24" s="20" t="s">
        <v>35</v>
      </c>
      <c r="D24" s="46">
        <v>2222195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420254</v>
      </c>
      <c r="N24" s="46">
        <f t="shared" si="7"/>
        <v>2642449</v>
      </c>
      <c r="O24" s="47">
        <f t="shared" si="2"/>
        <v>135.46157789511457</v>
      </c>
      <c r="P24" s="9"/>
    </row>
    <row r="25" spans="1:16" ht="15.75">
      <c r="A25" s="28" t="s">
        <v>36</v>
      </c>
      <c r="B25" s="29"/>
      <c r="C25" s="30"/>
      <c r="D25" s="31">
        <f t="shared" ref="D25:M25" si="8">SUM(D26:D27)</f>
        <v>0</v>
      </c>
      <c r="E25" s="31">
        <f t="shared" si="8"/>
        <v>133948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957869</v>
      </c>
      <c r="N25" s="31">
        <f t="shared" si="7"/>
        <v>1091817</v>
      </c>
      <c r="O25" s="43">
        <f t="shared" si="2"/>
        <v>55.970523401855743</v>
      </c>
      <c r="P25" s="10"/>
    </row>
    <row r="26" spans="1:16">
      <c r="A26" s="13"/>
      <c r="B26" s="45">
        <v>552</v>
      </c>
      <c r="C26" s="21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957869</v>
      </c>
      <c r="N26" s="46">
        <f t="shared" si="7"/>
        <v>957869</v>
      </c>
      <c r="O26" s="47">
        <f t="shared" si="2"/>
        <v>49.103860152765677</v>
      </c>
      <c r="P26" s="9"/>
    </row>
    <row r="27" spans="1:16">
      <c r="A27" s="13"/>
      <c r="B27" s="45">
        <v>554</v>
      </c>
      <c r="C27" s="21" t="s">
        <v>38</v>
      </c>
      <c r="D27" s="46">
        <v>0</v>
      </c>
      <c r="E27" s="46">
        <v>133948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133948</v>
      </c>
      <c r="O27" s="47">
        <f t="shared" si="2"/>
        <v>6.8666632490900703</v>
      </c>
      <c r="P27" s="9"/>
    </row>
    <row r="28" spans="1:16" ht="15.75">
      <c r="A28" s="28" t="s">
        <v>39</v>
      </c>
      <c r="B28" s="29"/>
      <c r="C28" s="30"/>
      <c r="D28" s="31">
        <f t="shared" ref="D28:M28" si="9">SUM(D29:D31)</f>
        <v>2685325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2211429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4896754</v>
      </c>
      <c r="O28" s="43">
        <f t="shared" si="2"/>
        <v>251.02547803352644</v>
      </c>
      <c r="P28" s="9"/>
    </row>
    <row r="29" spans="1:16">
      <c r="A29" s="12"/>
      <c r="B29" s="44">
        <v>571</v>
      </c>
      <c r="C29" s="20" t="s">
        <v>40</v>
      </c>
      <c r="D29" s="46">
        <v>518350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518350</v>
      </c>
      <c r="O29" s="47">
        <f t="shared" si="2"/>
        <v>26.57251243143487</v>
      </c>
      <c r="P29" s="9"/>
    </row>
    <row r="30" spans="1:16">
      <c r="A30" s="12"/>
      <c r="B30" s="44">
        <v>572</v>
      </c>
      <c r="C30" s="20" t="s">
        <v>41</v>
      </c>
      <c r="D30" s="46">
        <v>1948389</v>
      </c>
      <c r="E30" s="46">
        <v>0</v>
      </c>
      <c r="F30" s="46">
        <v>0</v>
      </c>
      <c r="G30" s="46">
        <v>0</v>
      </c>
      <c r="H30" s="46">
        <v>0</v>
      </c>
      <c r="I30" s="46">
        <v>2211429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4159818</v>
      </c>
      <c r="O30" s="47">
        <f t="shared" si="2"/>
        <v>213.2474496334649</v>
      </c>
      <c r="P30" s="9"/>
    </row>
    <row r="31" spans="1:16">
      <c r="A31" s="12"/>
      <c r="B31" s="44">
        <v>573</v>
      </c>
      <c r="C31" s="20" t="s">
        <v>42</v>
      </c>
      <c r="D31" s="46">
        <v>218586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218586</v>
      </c>
      <c r="O31" s="47">
        <f t="shared" si="2"/>
        <v>11.205515968626647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SUM(D33:D34)</f>
        <v>617615</v>
      </c>
      <c r="E32" s="31">
        <f t="shared" si="10"/>
        <v>56968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519304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1193887</v>
      </c>
      <c r="O32" s="43">
        <f t="shared" si="2"/>
        <v>61.203004049828266</v>
      </c>
      <c r="P32" s="9"/>
    </row>
    <row r="33" spans="1:119">
      <c r="A33" s="12"/>
      <c r="B33" s="44">
        <v>581</v>
      </c>
      <c r="C33" s="20" t="s">
        <v>43</v>
      </c>
      <c r="D33" s="46">
        <v>617615</v>
      </c>
      <c r="E33" s="46">
        <v>56968</v>
      </c>
      <c r="F33" s="46">
        <v>0</v>
      </c>
      <c r="G33" s="46">
        <v>0</v>
      </c>
      <c r="H33" s="46">
        <v>0</v>
      </c>
      <c r="I33" s="46">
        <v>1885644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2560227</v>
      </c>
      <c r="O33" s="47">
        <f t="shared" si="2"/>
        <v>131.24657815143283</v>
      </c>
      <c r="P33" s="9"/>
    </row>
    <row r="34" spans="1:119" ht="15.75" thickBot="1">
      <c r="A34" s="12"/>
      <c r="B34" s="44">
        <v>590</v>
      </c>
      <c r="C34" s="20" t="s">
        <v>51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-1366340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-1366340</v>
      </c>
      <c r="O34" s="47">
        <f t="shared" si="2"/>
        <v>-70.043574101604548</v>
      </c>
      <c r="P34" s="9"/>
    </row>
    <row r="35" spans="1:119" ht="16.5" thickBot="1">
      <c r="A35" s="14" t="s">
        <v>10</v>
      </c>
      <c r="B35" s="23"/>
      <c r="C35" s="22"/>
      <c r="D35" s="15">
        <f>SUM(D5,D11,D16,D23,D25,D28,D32)</f>
        <v>19630808</v>
      </c>
      <c r="E35" s="15">
        <f t="shared" ref="E35:M35" si="11">SUM(E5,E11,E16,E23,E25,E28,E32)</f>
        <v>440176</v>
      </c>
      <c r="F35" s="15">
        <f t="shared" si="11"/>
        <v>415722</v>
      </c>
      <c r="G35" s="15">
        <f t="shared" si="11"/>
        <v>0</v>
      </c>
      <c r="H35" s="15">
        <f t="shared" si="11"/>
        <v>0</v>
      </c>
      <c r="I35" s="15">
        <f t="shared" si="11"/>
        <v>13656564</v>
      </c>
      <c r="J35" s="15">
        <f t="shared" si="11"/>
        <v>0</v>
      </c>
      <c r="K35" s="15">
        <f t="shared" si="11"/>
        <v>4718783</v>
      </c>
      <c r="L35" s="15">
        <f t="shared" si="11"/>
        <v>0</v>
      </c>
      <c r="M35" s="15">
        <f t="shared" si="11"/>
        <v>1522753</v>
      </c>
      <c r="N35" s="15">
        <f t="shared" si="7"/>
        <v>40384806</v>
      </c>
      <c r="O35" s="37">
        <f t="shared" si="2"/>
        <v>2070.2725175577998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52</v>
      </c>
      <c r="M37" s="93"/>
      <c r="N37" s="93"/>
      <c r="O37" s="41">
        <v>19507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4444966</v>
      </c>
      <c r="E5" s="26">
        <f t="shared" si="0"/>
        <v>0</v>
      </c>
      <c r="F5" s="26">
        <f t="shared" si="0"/>
        <v>415723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4479065</v>
      </c>
      <c r="L5" s="26">
        <f t="shared" si="0"/>
        <v>0</v>
      </c>
      <c r="M5" s="26">
        <f t="shared" si="0"/>
        <v>0</v>
      </c>
      <c r="N5" s="27">
        <f t="shared" ref="N5:N14" si="1">SUM(D5:M5)</f>
        <v>9339754</v>
      </c>
      <c r="O5" s="32">
        <f t="shared" ref="O5:O33" si="2">(N5/O$35)</f>
        <v>451.74142684401448</v>
      </c>
      <c r="P5" s="6"/>
    </row>
    <row r="6" spans="1:133">
      <c r="A6" s="12"/>
      <c r="B6" s="44">
        <v>511</v>
      </c>
      <c r="C6" s="20" t="s">
        <v>19</v>
      </c>
      <c r="D6" s="46">
        <v>422154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422154</v>
      </c>
      <c r="O6" s="47">
        <f t="shared" si="2"/>
        <v>20.418573155985491</v>
      </c>
      <c r="P6" s="9"/>
    </row>
    <row r="7" spans="1:133">
      <c r="A7" s="12"/>
      <c r="B7" s="44">
        <v>512</v>
      </c>
      <c r="C7" s="20" t="s">
        <v>20</v>
      </c>
      <c r="D7" s="46">
        <v>507481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507481</v>
      </c>
      <c r="O7" s="47">
        <f t="shared" si="2"/>
        <v>24.545634824667474</v>
      </c>
      <c r="P7" s="9"/>
    </row>
    <row r="8" spans="1:133">
      <c r="A8" s="12"/>
      <c r="B8" s="44">
        <v>513</v>
      </c>
      <c r="C8" s="20" t="s">
        <v>21</v>
      </c>
      <c r="D8" s="46">
        <v>1466878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4479065</v>
      </c>
      <c r="L8" s="46">
        <v>0</v>
      </c>
      <c r="M8" s="46">
        <v>0</v>
      </c>
      <c r="N8" s="46">
        <f t="shared" si="1"/>
        <v>5945943</v>
      </c>
      <c r="O8" s="47">
        <f t="shared" si="2"/>
        <v>287.59095525997583</v>
      </c>
      <c r="P8" s="9"/>
    </row>
    <row r="9" spans="1:133">
      <c r="A9" s="12"/>
      <c r="B9" s="44">
        <v>519</v>
      </c>
      <c r="C9" s="20" t="s">
        <v>22</v>
      </c>
      <c r="D9" s="46">
        <v>2048453</v>
      </c>
      <c r="E9" s="46">
        <v>0</v>
      </c>
      <c r="F9" s="46">
        <v>415723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2464176</v>
      </c>
      <c r="O9" s="47">
        <f t="shared" si="2"/>
        <v>119.18626360338573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9442817</v>
      </c>
      <c r="E10" s="31">
        <f t="shared" si="3"/>
        <v>104927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9547744</v>
      </c>
      <c r="O10" s="43">
        <f t="shared" si="2"/>
        <v>461.80140266021766</v>
      </c>
      <c r="P10" s="10"/>
    </row>
    <row r="11" spans="1:133">
      <c r="A11" s="12"/>
      <c r="B11" s="44">
        <v>521</v>
      </c>
      <c r="C11" s="20" t="s">
        <v>24</v>
      </c>
      <c r="D11" s="46">
        <v>5150996</v>
      </c>
      <c r="E11" s="46">
        <v>104927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5255923</v>
      </c>
      <c r="O11" s="47">
        <f t="shared" si="2"/>
        <v>254.21634824667473</v>
      </c>
      <c r="P11" s="9"/>
    </row>
    <row r="12" spans="1:133">
      <c r="A12" s="12"/>
      <c r="B12" s="44">
        <v>522</v>
      </c>
      <c r="C12" s="20" t="s">
        <v>25</v>
      </c>
      <c r="D12" s="46">
        <v>3589216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3589216</v>
      </c>
      <c r="O12" s="47">
        <f t="shared" si="2"/>
        <v>173.60174123337364</v>
      </c>
      <c r="P12" s="9"/>
    </row>
    <row r="13" spans="1:133">
      <c r="A13" s="12"/>
      <c r="B13" s="44">
        <v>524</v>
      </c>
      <c r="C13" s="20" t="s">
        <v>26</v>
      </c>
      <c r="D13" s="46">
        <v>702605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702605</v>
      </c>
      <c r="O13" s="47">
        <f t="shared" si="2"/>
        <v>33.98331318016929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SUM(D15:D20)</f>
        <v>351110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8437328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8788438</v>
      </c>
      <c r="O14" s="43">
        <f t="shared" si="2"/>
        <v>425.07559854897221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1266497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1266497</v>
      </c>
      <c r="O15" s="47">
        <f t="shared" si="2"/>
        <v>61.257412333736397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2493357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2493357</v>
      </c>
      <c r="O16" s="47">
        <f t="shared" si="2"/>
        <v>120.59767835550181</v>
      </c>
      <c r="P16" s="9"/>
    </row>
    <row r="17" spans="1:16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2116558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2116558</v>
      </c>
      <c r="O17" s="47">
        <f t="shared" si="2"/>
        <v>102.37281741233373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2091494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2091494</v>
      </c>
      <c r="O18" s="47">
        <f t="shared" si="2"/>
        <v>101.16053204353084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469422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469422</v>
      </c>
      <c r="O19" s="47">
        <f t="shared" si="2"/>
        <v>22.704812575574365</v>
      </c>
      <c r="P19" s="9"/>
    </row>
    <row r="20" spans="1:16">
      <c r="A20" s="12"/>
      <c r="B20" s="44">
        <v>539</v>
      </c>
      <c r="C20" s="20" t="s">
        <v>33</v>
      </c>
      <c r="D20" s="46">
        <v>351110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351110</v>
      </c>
      <c r="O20" s="47">
        <f t="shared" si="2"/>
        <v>16.982345828295042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1461885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1067770</v>
      </c>
      <c r="N21" s="31">
        <f t="shared" ref="N21:N33" si="7">SUM(D21:M21)</f>
        <v>2529655</v>
      </c>
      <c r="O21" s="43">
        <f t="shared" si="2"/>
        <v>122.35332527206772</v>
      </c>
      <c r="P21" s="10"/>
    </row>
    <row r="22" spans="1:16">
      <c r="A22" s="12"/>
      <c r="B22" s="44">
        <v>541</v>
      </c>
      <c r="C22" s="20" t="s">
        <v>35</v>
      </c>
      <c r="D22" s="46">
        <v>1461885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1067770</v>
      </c>
      <c r="N22" s="46">
        <f t="shared" si="7"/>
        <v>2529655</v>
      </c>
      <c r="O22" s="47">
        <f t="shared" si="2"/>
        <v>122.35332527206772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0</v>
      </c>
      <c r="E23" s="31">
        <f t="shared" si="8"/>
        <v>266133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1234909</v>
      </c>
      <c r="N23" s="31">
        <f t="shared" si="7"/>
        <v>1501042</v>
      </c>
      <c r="O23" s="43">
        <f t="shared" si="2"/>
        <v>72.601789600967351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1234909</v>
      </c>
      <c r="N24" s="46">
        <f t="shared" si="7"/>
        <v>1234909</v>
      </c>
      <c r="O24" s="47">
        <f t="shared" si="2"/>
        <v>59.729576783555018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266133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266133</v>
      </c>
      <c r="O25" s="47">
        <f t="shared" si="2"/>
        <v>12.872212817412334</v>
      </c>
      <c r="P25" s="9"/>
    </row>
    <row r="26" spans="1:16" ht="15.75">
      <c r="A26" s="28" t="s">
        <v>39</v>
      </c>
      <c r="B26" s="29"/>
      <c r="C26" s="30"/>
      <c r="D26" s="31">
        <f t="shared" ref="D26:M26" si="9">SUM(D27:D29)</f>
        <v>2696466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2479804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5176270</v>
      </c>
      <c r="O26" s="43">
        <f t="shared" si="2"/>
        <v>250.36372430471584</v>
      </c>
      <c r="P26" s="9"/>
    </row>
    <row r="27" spans="1:16">
      <c r="A27" s="12"/>
      <c r="B27" s="44">
        <v>571</v>
      </c>
      <c r="C27" s="20" t="s">
        <v>40</v>
      </c>
      <c r="D27" s="46">
        <v>534279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534279</v>
      </c>
      <c r="O27" s="47">
        <f t="shared" si="2"/>
        <v>25.841789600967353</v>
      </c>
      <c r="P27" s="9"/>
    </row>
    <row r="28" spans="1:16">
      <c r="A28" s="12"/>
      <c r="B28" s="44">
        <v>572</v>
      </c>
      <c r="C28" s="20" t="s">
        <v>41</v>
      </c>
      <c r="D28" s="46">
        <v>1909672</v>
      </c>
      <c r="E28" s="46">
        <v>0</v>
      </c>
      <c r="F28" s="46">
        <v>0</v>
      </c>
      <c r="G28" s="46">
        <v>0</v>
      </c>
      <c r="H28" s="46">
        <v>0</v>
      </c>
      <c r="I28" s="46">
        <v>2479804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4389476</v>
      </c>
      <c r="O28" s="47">
        <f t="shared" si="2"/>
        <v>212.30839177750906</v>
      </c>
      <c r="P28" s="9"/>
    </row>
    <row r="29" spans="1:16">
      <c r="A29" s="12"/>
      <c r="B29" s="44">
        <v>573</v>
      </c>
      <c r="C29" s="20" t="s">
        <v>42</v>
      </c>
      <c r="D29" s="46">
        <v>252515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252515</v>
      </c>
      <c r="O29" s="47">
        <f t="shared" si="2"/>
        <v>12.21354292623942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617895</v>
      </c>
      <c r="E30" s="31">
        <f t="shared" si="10"/>
        <v>67650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6593580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7279125</v>
      </c>
      <c r="O30" s="43">
        <f t="shared" si="2"/>
        <v>352.07376058041115</v>
      </c>
      <c r="P30" s="9"/>
    </row>
    <row r="31" spans="1:16">
      <c r="A31" s="12"/>
      <c r="B31" s="44">
        <v>581</v>
      </c>
      <c r="C31" s="20" t="s">
        <v>43</v>
      </c>
      <c r="D31" s="46">
        <v>617895</v>
      </c>
      <c r="E31" s="46">
        <v>67650</v>
      </c>
      <c r="F31" s="46">
        <v>0</v>
      </c>
      <c r="G31" s="46">
        <v>0</v>
      </c>
      <c r="H31" s="46">
        <v>0</v>
      </c>
      <c r="I31" s="46">
        <v>2757525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3443070</v>
      </c>
      <c r="O31" s="47">
        <f t="shared" si="2"/>
        <v>166.5330108827086</v>
      </c>
      <c r="P31" s="9"/>
    </row>
    <row r="32" spans="1:16" ht="15.75" thickBot="1">
      <c r="A32" s="12"/>
      <c r="B32" s="44">
        <v>592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3836055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3836055</v>
      </c>
      <c r="O32" s="47">
        <f t="shared" si="2"/>
        <v>185.54074969770255</v>
      </c>
      <c r="P32" s="9"/>
    </row>
    <row r="33" spans="1:119" ht="16.5" thickBot="1">
      <c r="A33" s="14" t="s">
        <v>10</v>
      </c>
      <c r="B33" s="23"/>
      <c r="C33" s="22"/>
      <c r="D33" s="15">
        <f>SUM(D5,D10,D14,D21,D23,D26,D30)</f>
        <v>19015139</v>
      </c>
      <c r="E33" s="15">
        <f t="shared" ref="E33:M33" si="11">SUM(E5,E10,E14,E21,E23,E26,E30)</f>
        <v>438710</v>
      </c>
      <c r="F33" s="15">
        <f t="shared" si="11"/>
        <v>415723</v>
      </c>
      <c r="G33" s="15">
        <f t="shared" si="11"/>
        <v>0</v>
      </c>
      <c r="H33" s="15">
        <f t="shared" si="11"/>
        <v>0</v>
      </c>
      <c r="I33" s="15">
        <f t="shared" si="11"/>
        <v>17510712</v>
      </c>
      <c r="J33" s="15">
        <f t="shared" si="11"/>
        <v>0</v>
      </c>
      <c r="K33" s="15">
        <f t="shared" si="11"/>
        <v>4479065</v>
      </c>
      <c r="L33" s="15">
        <f t="shared" si="11"/>
        <v>0</v>
      </c>
      <c r="M33" s="15">
        <f t="shared" si="11"/>
        <v>2302679</v>
      </c>
      <c r="N33" s="15">
        <f t="shared" si="7"/>
        <v>44162028</v>
      </c>
      <c r="O33" s="37">
        <f t="shared" si="2"/>
        <v>2136.0110278113666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20675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5325827</v>
      </c>
      <c r="E5" s="26">
        <f t="shared" si="0"/>
        <v>0</v>
      </c>
      <c r="F5" s="26">
        <f t="shared" si="0"/>
        <v>2350132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3573152</v>
      </c>
      <c r="L5" s="26">
        <f t="shared" si="0"/>
        <v>0</v>
      </c>
      <c r="M5" s="26">
        <f t="shared" si="0"/>
        <v>0</v>
      </c>
      <c r="N5" s="27">
        <f t="shared" ref="N5:N14" si="1">SUM(D5:M5)</f>
        <v>11249111</v>
      </c>
      <c r="O5" s="32">
        <f t="shared" ref="O5:O33" si="2">(N5/O$35)</f>
        <v>537.77182331006793</v>
      </c>
      <c r="P5" s="6"/>
    </row>
    <row r="6" spans="1:133">
      <c r="A6" s="12"/>
      <c r="B6" s="44">
        <v>511</v>
      </c>
      <c r="C6" s="20" t="s">
        <v>19</v>
      </c>
      <c r="D6" s="46">
        <v>447786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447786</v>
      </c>
      <c r="O6" s="47">
        <f t="shared" si="2"/>
        <v>21.406731045032984</v>
      </c>
      <c r="P6" s="9"/>
    </row>
    <row r="7" spans="1:133">
      <c r="A7" s="12"/>
      <c r="B7" s="44">
        <v>512</v>
      </c>
      <c r="C7" s="20" t="s">
        <v>20</v>
      </c>
      <c r="D7" s="46">
        <v>598565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598565</v>
      </c>
      <c r="O7" s="47">
        <f t="shared" si="2"/>
        <v>28.614829333588297</v>
      </c>
      <c r="P7" s="9"/>
    </row>
    <row r="8" spans="1:133">
      <c r="A8" s="12"/>
      <c r="B8" s="44">
        <v>513</v>
      </c>
      <c r="C8" s="20" t="s">
        <v>21</v>
      </c>
      <c r="D8" s="46">
        <v>1919530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3573152</v>
      </c>
      <c r="L8" s="46">
        <v>0</v>
      </c>
      <c r="M8" s="46">
        <v>0</v>
      </c>
      <c r="N8" s="46">
        <f t="shared" si="1"/>
        <v>5492682</v>
      </c>
      <c r="O8" s="47">
        <f t="shared" si="2"/>
        <v>262.58160435988145</v>
      </c>
      <c r="P8" s="9"/>
    </row>
    <row r="9" spans="1:133">
      <c r="A9" s="12"/>
      <c r="B9" s="44">
        <v>519</v>
      </c>
      <c r="C9" s="20" t="s">
        <v>22</v>
      </c>
      <c r="D9" s="46">
        <v>2359946</v>
      </c>
      <c r="E9" s="46">
        <v>0</v>
      </c>
      <c r="F9" s="46">
        <v>2350132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4710078</v>
      </c>
      <c r="O9" s="47">
        <f t="shared" si="2"/>
        <v>225.16865857156515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9710671</v>
      </c>
      <c r="E10" s="31">
        <f t="shared" si="3"/>
        <v>118066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9828737</v>
      </c>
      <c r="O10" s="43">
        <f t="shared" si="2"/>
        <v>469.86982503107373</v>
      </c>
      <c r="P10" s="10"/>
    </row>
    <row r="11" spans="1:133">
      <c r="A11" s="12"/>
      <c r="B11" s="44">
        <v>521</v>
      </c>
      <c r="C11" s="20" t="s">
        <v>24</v>
      </c>
      <c r="D11" s="46">
        <v>5363104</v>
      </c>
      <c r="E11" s="46">
        <v>118066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5481170</v>
      </c>
      <c r="O11" s="47">
        <f t="shared" si="2"/>
        <v>262.03126493928676</v>
      </c>
      <c r="P11" s="9"/>
    </row>
    <row r="12" spans="1:133">
      <c r="A12" s="12"/>
      <c r="B12" s="44">
        <v>522</v>
      </c>
      <c r="C12" s="20" t="s">
        <v>25</v>
      </c>
      <c r="D12" s="46">
        <v>3606600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3606600</v>
      </c>
      <c r="O12" s="47">
        <f t="shared" si="2"/>
        <v>172.4161009656755</v>
      </c>
      <c r="P12" s="9"/>
    </row>
    <row r="13" spans="1:133">
      <c r="A13" s="12"/>
      <c r="B13" s="44">
        <v>524</v>
      </c>
      <c r="C13" s="20" t="s">
        <v>26</v>
      </c>
      <c r="D13" s="46">
        <v>740967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740967</v>
      </c>
      <c r="O13" s="47">
        <f t="shared" si="2"/>
        <v>35.422459126111484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SUM(D15:D21)</f>
        <v>279517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8418322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36174</v>
      </c>
      <c r="N14" s="42">
        <f t="shared" si="1"/>
        <v>8734013</v>
      </c>
      <c r="O14" s="43">
        <f t="shared" si="2"/>
        <v>417.53575867673771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1061292</v>
      </c>
      <c r="J15" s="46">
        <v>0</v>
      </c>
      <c r="K15" s="46">
        <v>0</v>
      </c>
      <c r="L15" s="46">
        <v>0</v>
      </c>
      <c r="M15" s="46">
        <v>26174</v>
      </c>
      <c r="N15" s="46">
        <f t="shared" ref="N15:N21" si="5">SUM(D15:M15)</f>
        <v>1087466</v>
      </c>
      <c r="O15" s="47">
        <f t="shared" si="2"/>
        <v>51.98709245625777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2609130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2609130</v>
      </c>
      <c r="O16" s="47">
        <f t="shared" si="2"/>
        <v>124.73133186729133</v>
      </c>
      <c r="P16" s="9"/>
    </row>
    <row r="17" spans="1:16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1925301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1925301</v>
      </c>
      <c r="O17" s="47">
        <f t="shared" si="2"/>
        <v>92.040395831341428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2600900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2600900</v>
      </c>
      <c r="O18" s="47">
        <f t="shared" si="2"/>
        <v>124.33789081174109</v>
      </c>
      <c r="P18" s="9"/>
    </row>
    <row r="19" spans="1:16">
      <c r="A19" s="12"/>
      <c r="B19" s="44">
        <v>537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136021</v>
      </c>
      <c r="J19" s="46">
        <v>0</v>
      </c>
      <c r="K19" s="46">
        <v>0</v>
      </c>
      <c r="L19" s="46">
        <v>0</v>
      </c>
      <c r="M19" s="46">
        <v>10000</v>
      </c>
      <c r="N19" s="46">
        <f t="shared" si="5"/>
        <v>146021</v>
      </c>
      <c r="O19" s="47">
        <f t="shared" si="2"/>
        <v>6.980638684386653</v>
      </c>
      <c r="P19" s="9"/>
    </row>
    <row r="20" spans="1:16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85678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85678</v>
      </c>
      <c r="O20" s="47">
        <f t="shared" si="2"/>
        <v>4.0958982694330244</v>
      </c>
      <c r="P20" s="9"/>
    </row>
    <row r="21" spans="1:16">
      <c r="A21" s="12"/>
      <c r="B21" s="44">
        <v>539</v>
      </c>
      <c r="C21" s="20" t="s">
        <v>33</v>
      </c>
      <c r="D21" s="46">
        <v>279517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279517</v>
      </c>
      <c r="O21" s="47">
        <f t="shared" si="2"/>
        <v>13.362510756286452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1936840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127339</v>
      </c>
      <c r="N22" s="31">
        <f t="shared" ref="N22:N33" si="7">SUM(D22:M22)</f>
        <v>2064179</v>
      </c>
      <c r="O22" s="43">
        <f t="shared" si="2"/>
        <v>98.679558275169711</v>
      </c>
      <c r="P22" s="10"/>
    </row>
    <row r="23" spans="1:16">
      <c r="A23" s="12"/>
      <c r="B23" s="44">
        <v>541</v>
      </c>
      <c r="C23" s="20" t="s">
        <v>35</v>
      </c>
      <c r="D23" s="46">
        <v>1936840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127339</v>
      </c>
      <c r="N23" s="46">
        <f t="shared" si="7"/>
        <v>2064179</v>
      </c>
      <c r="O23" s="47">
        <f t="shared" si="2"/>
        <v>98.679558275169711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0</v>
      </c>
      <c r="E24" s="31">
        <f t="shared" si="8"/>
        <v>127355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984262</v>
      </c>
      <c r="N24" s="31">
        <f t="shared" si="7"/>
        <v>1111617</v>
      </c>
      <c r="O24" s="43">
        <f t="shared" si="2"/>
        <v>53.141648341141604</v>
      </c>
      <c r="P24" s="10"/>
    </row>
    <row r="25" spans="1:16">
      <c r="A25" s="13"/>
      <c r="B25" s="45">
        <v>552</v>
      </c>
      <c r="C25" s="21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984262</v>
      </c>
      <c r="N25" s="46">
        <f t="shared" si="7"/>
        <v>984262</v>
      </c>
      <c r="O25" s="47">
        <f t="shared" si="2"/>
        <v>47.053351180801222</v>
      </c>
      <c r="P25" s="9"/>
    </row>
    <row r="26" spans="1:16">
      <c r="A26" s="13"/>
      <c r="B26" s="45">
        <v>554</v>
      </c>
      <c r="C26" s="21" t="s">
        <v>38</v>
      </c>
      <c r="D26" s="46">
        <v>0</v>
      </c>
      <c r="E26" s="46">
        <v>127355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127355</v>
      </c>
      <c r="O26" s="47">
        <f t="shared" si="2"/>
        <v>6.0882971603403764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SUM(D28:D30)</f>
        <v>2930779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2547991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2179</v>
      </c>
      <c r="N27" s="31">
        <f t="shared" si="7"/>
        <v>5480949</v>
      </c>
      <c r="O27" s="43">
        <f t="shared" si="2"/>
        <v>262.02069987570513</v>
      </c>
      <c r="P27" s="9"/>
    </row>
    <row r="28" spans="1:16">
      <c r="A28" s="12"/>
      <c r="B28" s="44">
        <v>571</v>
      </c>
      <c r="C28" s="20" t="s">
        <v>40</v>
      </c>
      <c r="D28" s="46">
        <v>608922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608922</v>
      </c>
      <c r="O28" s="47">
        <f t="shared" si="2"/>
        <v>29.109953150396787</v>
      </c>
      <c r="P28" s="9"/>
    </row>
    <row r="29" spans="1:16">
      <c r="A29" s="12"/>
      <c r="B29" s="44">
        <v>572</v>
      </c>
      <c r="C29" s="20" t="s">
        <v>41</v>
      </c>
      <c r="D29" s="46">
        <v>2050398</v>
      </c>
      <c r="E29" s="46">
        <v>0</v>
      </c>
      <c r="F29" s="46">
        <v>0</v>
      </c>
      <c r="G29" s="46">
        <v>0</v>
      </c>
      <c r="H29" s="46">
        <v>0</v>
      </c>
      <c r="I29" s="46">
        <v>2547991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4598389</v>
      </c>
      <c r="O29" s="47">
        <f t="shared" si="2"/>
        <v>219.8292857825796</v>
      </c>
      <c r="P29" s="9"/>
    </row>
    <row r="30" spans="1:16">
      <c r="A30" s="12"/>
      <c r="B30" s="44">
        <v>573</v>
      </c>
      <c r="C30" s="20" t="s">
        <v>42</v>
      </c>
      <c r="D30" s="46">
        <v>271459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2179</v>
      </c>
      <c r="N30" s="46">
        <f t="shared" si="7"/>
        <v>273638</v>
      </c>
      <c r="O30" s="47">
        <f t="shared" si="2"/>
        <v>13.08146094272875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SUM(D32:D32)</f>
        <v>2387680</v>
      </c>
      <c r="E31" s="31">
        <f t="shared" si="10"/>
        <v>6093</v>
      </c>
      <c r="F31" s="31">
        <f t="shared" si="10"/>
        <v>0</v>
      </c>
      <c r="G31" s="31">
        <f t="shared" si="10"/>
        <v>56550</v>
      </c>
      <c r="H31" s="31">
        <f t="shared" si="10"/>
        <v>0</v>
      </c>
      <c r="I31" s="31">
        <f t="shared" si="10"/>
        <v>2957310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5407633</v>
      </c>
      <c r="O31" s="43">
        <f t="shared" si="2"/>
        <v>258.51577588679606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2387680</v>
      </c>
      <c r="E32" s="46">
        <v>6093</v>
      </c>
      <c r="F32" s="46">
        <v>0</v>
      </c>
      <c r="G32" s="46">
        <v>56550</v>
      </c>
      <c r="H32" s="46">
        <v>0</v>
      </c>
      <c r="I32" s="46">
        <v>2957310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5407633</v>
      </c>
      <c r="O32" s="47">
        <f t="shared" si="2"/>
        <v>258.51577588679606</v>
      </c>
      <c r="P32" s="9"/>
    </row>
    <row r="33" spans="1:119" ht="16.5" thickBot="1">
      <c r="A33" s="14" t="s">
        <v>10</v>
      </c>
      <c r="B33" s="23"/>
      <c r="C33" s="22"/>
      <c r="D33" s="15">
        <f>SUM(D5,D10,D14,D22,D24,D27,D31)</f>
        <v>22571314</v>
      </c>
      <c r="E33" s="15">
        <f t="shared" ref="E33:M33" si="11">SUM(E5,E10,E14,E22,E24,E27,E31)</f>
        <v>251514</v>
      </c>
      <c r="F33" s="15">
        <f t="shared" si="11"/>
        <v>2350132</v>
      </c>
      <c r="G33" s="15">
        <f t="shared" si="11"/>
        <v>56550</v>
      </c>
      <c r="H33" s="15">
        <f t="shared" si="11"/>
        <v>0</v>
      </c>
      <c r="I33" s="15">
        <f t="shared" si="11"/>
        <v>13923623</v>
      </c>
      <c r="J33" s="15">
        <f t="shared" si="11"/>
        <v>0</v>
      </c>
      <c r="K33" s="15">
        <f t="shared" si="11"/>
        <v>3573152</v>
      </c>
      <c r="L33" s="15">
        <f t="shared" si="11"/>
        <v>0</v>
      </c>
      <c r="M33" s="15">
        <f t="shared" si="11"/>
        <v>1149954</v>
      </c>
      <c r="N33" s="15">
        <f t="shared" si="7"/>
        <v>43876239</v>
      </c>
      <c r="O33" s="37">
        <f t="shared" si="2"/>
        <v>2097.535089396692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65</v>
      </c>
      <c r="M35" s="93"/>
      <c r="N35" s="93"/>
      <c r="O35" s="41">
        <v>20918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4433630</v>
      </c>
      <c r="E5" s="26">
        <f t="shared" si="0"/>
        <v>0</v>
      </c>
      <c r="F5" s="26">
        <f t="shared" si="0"/>
        <v>685595</v>
      </c>
      <c r="G5" s="26">
        <f t="shared" si="0"/>
        <v>114043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3498804</v>
      </c>
      <c r="L5" s="26">
        <f t="shared" si="0"/>
        <v>0</v>
      </c>
      <c r="M5" s="26">
        <f t="shared" si="0"/>
        <v>0</v>
      </c>
      <c r="N5" s="27">
        <f t="shared" ref="N5:N14" si="1">SUM(D5:M5)</f>
        <v>8732072</v>
      </c>
      <c r="O5" s="32">
        <f t="shared" ref="O5:O33" si="2">(N5/O$35)</f>
        <v>415.65460776846913</v>
      </c>
      <c r="P5" s="6"/>
    </row>
    <row r="6" spans="1:133">
      <c r="A6" s="12"/>
      <c r="B6" s="44">
        <v>511</v>
      </c>
      <c r="C6" s="20" t="s">
        <v>19</v>
      </c>
      <c r="D6" s="46">
        <v>186236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186236</v>
      </c>
      <c r="O6" s="47">
        <f t="shared" si="2"/>
        <v>8.8650038080731157</v>
      </c>
      <c r="P6" s="9"/>
    </row>
    <row r="7" spans="1:133">
      <c r="A7" s="12"/>
      <c r="B7" s="44">
        <v>512</v>
      </c>
      <c r="C7" s="20" t="s">
        <v>20</v>
      </c>
      <c r="D7" s="46">
        <v>638369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638369</v>
      </c>
      <c r="O7" s="47">
        <f t="shared" si="2"/>
        <v>30.386947829398324</v>
      </c>
      <c r="P7" s="9"/>
    </row>
    <row r="8" spans="1:133">
      <c r="A8" s="12"/>
      <c r="B8" s="44">
        <v>513</v>
      </c>
      <c r="C8" s="20" t="s">
        <v>21</v>
      </c>
      <c r="D8" s="46">
        <v>1404187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3498804</v>
      </c>
      <c r="L8" s="46">
        <v>0</v>
      </c>
      <c r="M8" s="46">
        <v>0</v>
      </c>
      <c r="N8" s="46">
        <f t="shared" si="1"/>
        <v>4902991</v>
      </c>
      <c r="O8" s="47">
        <f t="shared" si="2"/>
        <v>233.38685262757045</v>
      </c>
      <c r="P8" s="9"/>
    </row>
    <row r="9" spans="1:133">
      <c r="A9" s="12"/>
      <c r="B9" s="44">
        <v>519</v>
      </c>
      <c r="C9" s="20" t="s">
        <v>22</v>
      </c>
      <c r="D9" s="46">
        <v>2204838</v>
      </c>
      <c r="E9" s="46">
        <v>0</v>
      </c>
      <c r="F9" s="46">
        <v>685595</v>
      </c>
      <c r="G9" s="46">
        <v>114043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3004476</v>
      </c>
      <c r="O9" s="47">
        <f t="shared" si="2"/>
        <v>143.01580350342726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9364821</v>
      </c>
      <c r="E10" s="31">
        <f t="shared" si="3"/>
        <v>107496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9472317</v>
      </c>
      <c r="O10" s="43">
        <f t="shared" si="2"/>
        <v>450.8909463061691</v>
      </c>
      <c r="P10" s="10"/>
    </row>
    <row r="11" spans="1:133">
      <c r="A11" s="12"/>
      <c r="B11" s="44">
        <v>521</v>
      </c>
      <c r="C11" s="20" t="s">
        <v>24</v>
      </c>
      <c r="D11" s="46">
        <v>5270982</v>
      </c>
      <c r="E11" s="46">
        <v>107496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5378478</v>
      </c>
      <c r="O11" s="47">
        <f t="shared" si="2"/>
        <v>256.02046839299317</v>
      </c>
      <c r="P11" s="9"/>
    </row>
    <row r="12" spans="1:133">
      <c r="A12" s="12"/>
      <c r="B12" s="44">
        <v>522</v>
      </c>
      <c r="C12" s="20" t="s">
        <v>25</v>
      </c>
      <c r="D12" s="46">
        <v>3254409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3254409</v>
      </c>
      <c r="O12" s="47">
        <f t="shared" si="2"/>
        <v>154.91284272658035</v>
      </c>
      <c r="P12" s="9"/>
    </row>
    <row r="13" spans="1:133">
      <c r="A13" s="12"/>
      <c r="B13" s="44">
        <v>524</v>
      </c>
      <c r="C13" s="20" t="s">
        <v>26</v>
      </c>
      <c r="D13" s="46">
        <v>839430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839430</v>
      </c>
      <c r="O13" s="47">
        <f t="shared" si="2"/>
        <v>39.957635186595581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SUM(D15:D21)</f>
        <v>291163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8867506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4126</v>
      </c>
      <c r="N14" s="42">
        <f t="shared" si="1"/>
        <v>9162795</v>
      </c>
      <c r="O14" s="43">
        <f t="shared" si="2"/>
        <v>436.15741622239148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917972</v>
      </c>
      <c r="J15" s="46">
        <v>0</v>
      </c>
      <c r="K15" s="46">
        <v>0</v>
      </c>
      <c r="L15" s="46">
        <v>0</v>
      </c>
      <c r="M15" s="46">
        <v>4126</v>
      </c>
      <c r="N15" s="46">
        <f t="shared" ref="N15:N21" si="5">SUM(D15:M15)</f>
        <v>922098</v>
      </c>
      <c r="O15" s="47">
        <f t="shared" si="2"/>
        <v>43.892707539984769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3008206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3008206</v>
      </c>
      <c r="O16" s="47">
        <f t="shared" si="2"/>
        <v>143.19335491241432</v>
      </c>
      <c r="P16" s="9"/>
    </row>
    <row r="17" spans="1:16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1791082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1791082</v>
      </c>
      <c r="O17" s="47">
        <f t="shared" si="2"/>
        <v>85.25714013709063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3084820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3084820</v>
      </c>
      <c r="O18" s="47">
        <f t="shared" si="2"/>
        <v>146.8402513328256</v>
      </c>
      <c r="P18" s="9"/>
    </row>
    <row r="19" spans="1:16">
      <c r="A19" s="12"/>
      <c r="B19" s="44">
        <v>537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51140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51140</v>
      </c>
      <c r="O19" s="47">
        <f t="shared" si="2"/>
        <v>2.4343107387661842</v>
      </c>
      <c r="P19" s="9"/>
    </row>
    <row r="20" spans="1:16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14286</v>
      </c>
      <c r="O20" s="47">
        <f t="shared" si="2"/>
        <v>0.68002665651180505</v>
      </c>
      <c r="P20" s="9"/>
    </row>
    <row r="21" spans="1:16">
      <c r="A21" s="12"/>
      <c r="B21" s="44">
        <v>539</v>
      </c>
      <c r="C21" s="20" t="s">
        <v>33</v>
      </c>
      <c r="D21" s="46">
        <v>291163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291163</v>
      </c>
      <c r="O21" s="47">
        <f t="shared" si="2"/>
        <v>13.859624904798173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1874886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47415</v>
      </c>
      <c r="N22" s="31">
        <f t="shared" ref="N22:N33" si="7">SUM(D22:M22)</f>
        <v>1922301</v>
      </c>
      <c r="O22" s="43">
        <f t="shared" si="2"/>
        <v>91.503284463061689</v>
      </c>
      <c r="P22" s="10"/>
    </row>
    <row r="23" spans="1:16">
      <c r="A23" s="12"/>
      <c r="B23" s="44">
        <v>541</v>
      </c>
      <c r="C23" s="20" t="s">
        <v>35</v>
      </c>
      <c r="D23" s="46">
        <v>1874886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47415</v>
      </c>
      <c r="N23" s="46">
        <f t="shared" si="7"/>
        <v>1922301</v>
      </c>
      <c r="O23" s="47">
        <f t="shared" si="2"/>
        <v>91.503284463061689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113139</v>
      </c>
      <c r="E24" s="31">
        <f t="shared" si="8"/>
        <v>222046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702982</v>
      </c>
      <c r="N24" s="31">
        <f t="shared" si="7"/>
        <v>1038167</v>
      </c>
      <c r="O24" s="43">
        <f t="shared" si="2"/>
        <v>49.417698019801982</v>
      </c>
      <c r="P24" s="10"/>
    </row>
    <row r="25" spans="1:16">
      <c r="A25" s="13"/>
      <c r="B25" s="45">
        <v>552</v>
      </c>
      <c r="C25" s="21" t="s">
        <v>37</v>
      </c>
      <c r="D25" s="46">
        <v>24500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702982</v>
      </c>
      <c r="N25" s="46">
        <f t="shared" si="7"/>
        <v>727482</v>
      </c>
      <c r="O25" s="47">
        <f t="shared" si="2"/>
        <v>34.628808073115003</v>
      </c>
      <c r="P25" s="9"/>
    </row>
    <row r="26" spans="1:16">
      <c r="A26" s="13"/>
      <c r="B26" s="45">
        <v>554</v>
      </c>
      <c r="C26" s="21" t="s">
        <v>38</v>
      </c>
      <c r="D26" s="46">
        <v>88639</v>
      </c>
      <c r="E26" s="46">
        <v>222046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310685</v>
      </c>
      <c r="O26" s="47">
        <f t="shared" si="2"/>
        <v>14.788889946686977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SUM(D28:D30)</f>
        <v>2973118</v>
      </c>
      <c r="E27" s="31">
        <f t="shared" si="9"/>
        <v>0</v>
      </c>
      <c r="F27" s="31">
        <f t="shared" si="9"/>
        <v>0</v>
      </c>
      <c r="G27" s="31">
        <f t="shared" si="9"/>
        <v>287881</v>
      </c>
      <c r="H27" s="31">
        <f t="shared" si="9"/>
        <v>0</v>
      </c>
      <c r="I27" s="31">
        <f t="shared" si="9"/>
        <v>2780632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36358</v>
      </c>
      <c r="N27" s="31">
        <f t="shared" si="7"/>
        <v>6077989</v>
      </c>
      <c r="O27" s="43">
        <f t="shared" si="2"/>
        <v>289.31783130236101</v>
      </c>
      <c r="P27" s="9"/>
    </row>
    <row r="28" spans="1:16">
      <c r="A28" s="12"/>
      <c r="B28" s="44">
        <v>571</v>
      </c>
      <c r="C28" s="20" t="s">
        <v>40</v>
      </c>
      <c r="D28" s="46">
        <v>698534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698534</v>
      </c>
      <c r="O28" s="47">
        <f t="shared" si="2"/>
        <v>33.250856816450877</v>
      </c>
      <c r="P28" s="9"/>
    </row>
    <row r="29" spans="1:16">
      <c r="A29" s="12"/>
      <c r="B29" s="44">
        <v>572</v>
      </c>
      <c r="C29" s="20" t="s">
        <v>41</v>
      </c>
      <c r="D29" s="46">
        <v>2013712</v>
      </c>
      <c r="E29" s="46">
        <v>0</v>
      </c>
      <c r="F29" s="46">
        <v>0</v>
      </c>
      <c r="G29" s="46">
        <v>287881</v>
      </c>
      <c r="H29" s="46">
        <v>0</v>
      </c>
      <c r="I29" s="46">
        <v>2780632</v>
      </c>
      <c r="J29" s="46">
        <v>0</v>
      </c>
      <c r="K29" s="46">
        <v>0</v>
      </c>
      <c r="L29" s="46">
        <v>0</v>
      </c>
      <c r="M29" s="46">
        <v>36358</v>
      </c>
      <c r="N29" s="46">
        <f t="shared" si="7"/>
        <v>5118583</v>
      </c>
      <c r="O29" s="47">
        <f t="shared" si="2"/>
        <v>243.6492288651942</v>
      </c>
      <c r="P29" s="9"/>
    </row>
    <row r="30" spans="1:16">
      <c r="A30" s="12"/>
      <c r="B30" s="44">
        <v>573</v>
      </c>
      <c r="C30" s="20" t="s">
        <v>42</v>
      </c>
      <c r="D30" s="46">
        <v>260872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260872</v>
      </c>
      <c r="O30" s="47">
        <f t="shared" si="2"/>
        <v>12.417745620715918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SUM(D32:D32)</f>
        <v>715802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1962000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3924</v>
      </c>
      <c r="N31" s="31">
        <f t="shared" si="7"/>
        <v>2681726</v>
      </c>
      <c r="O31" s="43">
        <f t="shared" si="2"/>
        <v>127.65260853008378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715802</v>
      </c>
      <c r="E32" s="46">
        <v>0</v>
      </c>
      <c r="F32" s="46">
        <v>0</v>
      </c>
      <c r="G32" s="46">
        <v>0</v>
      </c>
      <c r="H32" s="46">
        <v>0</v>
      </c>
      <c r="I32" s="46">
        <v>1962000</v>
      </c>
      <c r="J32" s="46">
        <v>0</v>
      </c>
      <c r="K32" s="46">
        <v>0</v>
      </c>
      <c r="L32" s="46">
        <v>0</v>
      </c>
      <c r="M32" s="46">
        <v>3924</v>
      </c>
      <c r="N32" s="46">
        <f t="shared" si="7"/>
        <v>2681726</v>
      </c>
      <c r="O32" s="47">
        <f t="shared" si="2"/>
        <v>127.65260853008378</v>
      </c>
      <c r="P32" s="9"/>
    </row>
    <row r="33" spans="1:119" ht="16.5" thickBot="1">
      <c r="A33" s="14" t="s">
        <v>10</v>
      </c>
      <c r="B33" s="23"/>
      <c r="C33" s="22"/>
      <c r="D33" s="15">
        <f>SUM(D5,D10,D14,D22,D24,D27,D31)</f>
        <v>19766559</v>
      </c>
      <c r="E33" s="15">
        <f t="shared" ref="E33:M33" si="11">SUM(E5,E10,E14,E22,E24,E27,E31)</f>
        <v>329542</v>
      </c>
      <c r="F33" s="15">
        <f t="shared" si="11"/>
        <v>685595</v>
      </c>
      <c r="G33" s="15">
        <f t="shared" si="11"/>
        <v>401924</v>
      </c>
      <c r="H33" s="15">
        <f t="shared" si="11"/>
        <v>0</v>
      </c>
      <c r="I33" s="15">
        <f t="shared" si="11"/>
        <v>13610138</v>
      </c>
      <c r="J33" s="15">
        <f t="shared" si="11"/>
        <v>0</v>
      </c>
      <c r="K33" s="15">
        <f t="shared" si="11"/>
        <v>3498804</v>
      </c>
      <c r="L33" s="15">
        <f t="shared" si="11"/>
        <v>0</v>
      </c>
      <c r="M33" s="15">
        <f t="shared" si="11"/>
        <v>794805</v>
      </c>
      <c r="N33" s="15">
        <f t="shared" si="7"/>
        <v>39087367</v>
      </c>
      <c r="O33" s="37">
        <f t="shared" si="2"/>
        <v>1860.5943926123382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82</v>
      </c>
      <c r="M35" s="93"/>
      <c r="N35" s="93"/>
      <c r="O35" s="41">
        <v>21008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4588549</v>
      </c>
      <c r="E5" s="26">
        <f t="shared" si="0"/>
        <v>0</v>
      </c>
      <c r="F5" s="26">
        <f t="shared" si="0"/>
        <v>2384015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7747819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14720383</v>
      </c>
      <c r="P5" s="32">
        <f t="shared" ref="P5:P40" si="1">(O5/P$42)</f>
        <v>700.60363619056682</v>
      </c>
      <c r="Q5" s="6"/>
    </row>
    <row r="6" spans="1:134">
      <c r="A6" s="12"/>
      <c r="B6" s="44">
        <v>511</v>
      </c>
      <c r="C6" s="20" t="s">
        <v>19</v>
      </c>
      <c r="D6" s="46">
        <v>540663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540663</v>
      </c>
      <c r="P6" s="47">
        <f t="shared" si="1"/>
        <v>25.732378278044834</v>
      </c>
      <c r="Q6" s="9"/>
    </row>
    <row r="7" spans="1:134">
      <c r="A7" s="12"/>
      <c r="B7" s="44">
        <v>512</v>
      </c>
      <c r="C7" s="20" t="s">
        <v>20</v>
      </c>
      <c r="D7" s="46">
        <v>657375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657375</v>
      </c>
      <c r="P7" s="47">
        <f t="shared" si="1"/>
        <v>31.287182904193042</v>
      </c>
      <c r="Q7" s="9"/>
    </row>
    <row r="8" spans="1:134">
      <c r="A8" s="12"/>
      <c r="B8" s="44">
        <v>513</v>
      </c>
      <c r="C8" s="20" t="s">
        <v>21</v>
      </c>
      <c r="D8" s="46">
        <v>1381928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788008</v>
      </c>
      <c r="L8" s="46">
        <v>0</v>
      </c>
      <c r="M8" s="46">
        <v>0</v>
      </c>
      <c r="N8" s="46">
        <v>0</v>
      </c>
      <c r="O8" s="46">
        <f t="shared" si="2"/>
        <v>2169936</v>
      </c>
      <c r="P8" s="47">
        <f t="shared" si="1"/>
        <v>103.27618866308124</v>
      </c>
      <c r="Q8" s="9"/>
    </row>
    <row r="9" spans="1:134">
      <c r="A9" s="12"/>
      <c r="B9" s="44">
        <v>515</v>
      </c>
      <c r="C9" s="20" t="s">
        <v>55</v>
      </c>
      <c r="D9" s="46">
        <v>227643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227643</v>
      </c>
      <c r="P9" s="47">
        <f t="shared" si="1"/>
        <v>10.83446765979725</v>
      </c>
      <c r="Q9" s="9"/>
    </row>
    <row r="10" spans="1:134">
      <c r="A10" s="12"/>
      <c r="B10" s="44">
        <v>516</v>
      </c>
      <c r="C10" s="20" t="s">
        <v>49</v>
      </c>
      <c r="D10" s="46">
        <v>635237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635237</v>
      </c>
      <c r="P10" s="47">
        <f t="shared" si="1"/>
        <v>30.233544333920328</v>
      </c>
      <c r="Q10" s="9"/>
    </row>
    <row r="11" spans="1:134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2384015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2384015</v>
      </c>
      <c r="P11" s="47">
        <f t="shared" si="1"/>
        <v>113.46508971491124</v>
      </c>
      <c r="Q11" s="9"/>
    </row>
    <row r="12" spans="1:134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6959811</v>
      </c>
      <c r="L12" s="46">
        <v>0</v>
      </c>
      <c r="M12" s="46">
        <v>0</v>
      </c>
      <c r="N12" s="46">
        <v>0</v>
      </c>
      <c r="O12" s="46">
        <f t="shared" si="2"/>
        <v>6959811</v>
      </c>
      <c r="P12" s="47">
        <f t="shared" si="1"/>
        <v>331.24606158678785</v>
      </c>
      <c r="Q12" s="9"/>
    </row>
    <row r="13" spans="1:134">
      <c r="A13" s="12"/>
      <c r="B13" s="44">
        <v>519</v>
      </c>
      <c r="C13" s="20" t="s">
        <v>22</v>
      </c>
      <c r="D13" s="46">
        <v>1145703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1145703</v>
      </c>
      <c r="P13" s="47">
        <f t="shared" si="1"/>
        <v>54.528723049831044</v>
      </c>
      <c r="Q13" s="9"/>
    </row>
    <row r="14" spans="1:134" ht="15.75">
      <c r="A14" s="28" t="s">
        <v>23</v>
      </c>
      <c r="B14" s="29"/>
      <c r="C14" s="30"/>
      <c r="D14" s="31">
        <f t="shared" ref="D14:N14" si="3">SUM(D15:D19)</f>
        <v>13656011</v>
      </c>
      <c r="E14" s="31">
        <f t="shared" si="3"/>
        <v>977803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14633814</v>
      </c>
      <c r="P14" s="43">
        <f t="shared" si="1"/>
        <v>696.48346104421489</v>
      </c>
      <c r="Q14" s="10"/>
    </row>
    <row r="15" spans="1:134">
      <c r="A15" s="12"/>
      <c r="B15" s="44">
        <v>521</v>
      </c>
      <c r="C15" s="20" t="s">
        <v>24</v>
      </c>
      <c r="D15" s="46">
        <v>7294529</v>
      </c>
      <c r="E15" s="46">
        <v>397531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7692060</v>
      </c>
      <c r="P15" s="47">
        <f t="shared" si="1"/>
        <v>366.09680643472467</v>
      </c>
      <c r="Q15" s="9"/>
    </row>
    <row r="16" spans="1:134">
      <c r="A16" s="12"/>
      <c r="B16" s="44">
        <v>522</v>
      </c>
      <c r="C16" s="20" t="s">
        <v>25</v>
      </c>
      <c r="D16" s="46">
        <v>6131907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6131907</v>
      </c>
      <c r="P16" s="47">
        <f t="shared" si="1"/>
        <v>291.84270144210177</v>
      </c>
      <c r="Q16" s="9"/>
    </row>
    <row r="17" spans="1:17">
      <c r="A17" s="12"/>
      <c r="B17" s="44">
        <v>524</v>
      </c>
      <c r="C17" s="20" t="s">
        <v>26</v>
      </c>
      <c r="D17" s="46">
        <v>0</v>
      </c>
      <c r="E17" s="46">
        <v>580272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580272</v>
      </c>
      <c r="P17" s="47">
        <f t="shared" si="1"/>
        <v>27.617533672838036</v>
      </c>
      <c r="Q17" s="9"/>
    </row>
    <row r="18" spans="1:17">
      <c r="A18" s="12"/>
      <c r="B18" s="44">
        <v>525</v>
      </c>
      <c r="C18" s="20" t="s">
        <v>50</v>
      </c>
      <c r="D18" s="46">
        <v>6157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6157</v>
      </c>
      <c r="P18" s="47">
        <f t="shared" si="1"/>
        <v>0.29303698062919425</v>
      </c>
      <c r="Q18" s="9"/>
    </row>
    <row r="19" spans="1:17">
      <c r="A19" s="12"/>
      <c r="B19" s="44">
        <v>529</v>
      </c>
      <c r="C19" s="20" t="s">
        <v>57</v>
      </c>
      <c r="D19" s="46">
        <v>223418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223418</v>
      </c>
      <c r="P19" s="47">
        <f t="shared" si="1"/>
        <v>10.63338251392128</v>
      </c>
      <c r="Q19" s="9"/>
    </row>
    <row r="20" spans="1:17" ht="15.75">
      <c r="A20" s="28" t="s">
        <v>27</v>
      </c>
      <c r="B20" s="29"/>
      <c r="C20" s="30"/>
      <c r="D20" s="31">
        <f t="shared" ref="D20:N20" si="5">SUM(D21:D26)</f>
        <v>534236</v>
      </c>
      <c r="E20" s="31">
        <f t="shared" si="5"/>
        <v>11369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15869351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16414956</v>
      </c>
      <c r="P20" s="43">
        <f t="shared" si="1"/>
        <v>781.25534243967445</v>
      </c>
      <c r="Q20" s="10"/>
    </row>
    <row r="21" spans="1:17">
      <c r="A21" s="12"/>
      <c r="B21" s="44">
        <v>533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1508801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5" si="6">SUM(D21:N21)</f>
        <v>1508801</v>
      </c>
      <c r="P21" s="47">
        <f t="shared" si="1"/>
        <v>71.810051877587924</v>
      </c>
      <c r="Q21" s="9"/>
    </row>
    <row r="22" spans="1:17">
      <c r="A22" s="12"/>
      <c r="B22" s="44">
        <v>534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4409823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4409823</v>
      </c>
      <c r="P22" s="47">
        <f t="shared" si="1"/>
        <v>209.88163343010802</v>
      </c>
      <c r="Q22" s="9"/>
    </row>
    <row r="23" spans="1:17">
      <c r="A23" s="12"/>
      <c r="B23" s="44">
        <v>535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4248677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4248677</v>
      </c>
      <c r="P23" s="47">
        <f t="shared" si="1"/>
        <v>202.21203179287039</v>
      </c>
      <c r="Q23" s="9"/>
    </row>
    <row r="24" spans="1:17">
      <c r="A24" s="12"/>
      <c r="B24" s="44">
        <v>536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4570925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4570925</v>
      </c>
      <c r="P24" s="47">
        <f t="shared" si="1"/>
        <v>217.54914092618154</v>
      </c>
      <c r="Q24" s="9"/>
    </row>
    <row r="25" spans="1:17">
      <c r="A25" s="12"/>
      <c r="B25" s="44">
        <v>538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1131125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1131125</v>
      </c>
      <c r="P25" s="47">
        <f t="shared" si="1"/>
        <v>53.834896006853555</v>
      </c>
      <c r="Q25" s="9"/>
    </row>
    <row r="26" spans="1:17">
      <c r="A26" s="12"/>
      <c r="B26" s="44">
        <v>539</v>
      </c>
      <c r="C26" s="20" t="s">
        <v>33</v>
      </c>
      <c r="D26" s="46">
        <v>534236</v>
      </c>
      <c r="E26" s="46">
        <v>11369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545605</v>
      </c>
      <c r="P26" s="47">
        <f t="shared" si="1"/>
        <v>25.967588406073009</v>
      </c>
      <c r="Q26" s="9"/>
    </row>
    <row r="27" spans="1:17" ht="15.75">
      <c r="A27" s="28" t="s">
        <v>34</v>
      </c>
      <c r="B27" s="29"/>
      <c r="C27" s="30"/>
      <c r="D27" s="31">
        <f t="shared" ref="D27:N27" si="7">SUM(D28:D28)</f>
        <v>1495589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1495589</v>
      </c>
      <c r="P27" s="43">
        <f t="shared" si="1"/>
        <v>71.181238398933885</v>
      </c>
      <c r="Q27" s="10"/>
    </row>
    <row r="28" spans="1:17">
      <c r="A28" s="12"/>
      <c r="B28" s="44">
        <v>541</v>
      </c>
      <c r="C28" s="20" t="s">
        <v>35</v>
      </c>
      <c r="D28" s="46">
        <v>1495589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1495589</v>
      </c>
      <c r="P28" s="47">
        <f t="shared" si="1"/>
        <v>71.181238398933885</v>
      </c>
      <c r="Q28" s="9"/>
    </row>
    <row r="29" spans="1:17" ht="15.75">
      <c r="A29" s="28" t="s">
        <v>36</v>
      </c>
      <c r="B29" s="29"/>
      <c r="C29" s="30"/>
      <c r="D29" s="31">
        <f t="shared" ref="D29:N29" si="8">SUM(D30:D31)</f>
        <v>0</v>
      </c>
      <c r="E29" s="31">
        <f t="shared" si="8"/>
        <v>1073146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1073146</v>
      </c>
      <c r="P29" s="43">
        <f t="shared" si="1"/>
        <v>51.07543667602684</v>
      </c>
      <c r="Q29" s="10"/>
    </row>
    <row r="30" spans="1:17">
      <c r="A30" s="13"/>
      <c r="B30" s="45">
        <v>552</v>
      </c>
      <c r="C30" s="21" t="s">
        <v>37</v>
      </c>
      <c r="D30" s="46">
        <v>0</v>
      </c>
      <c r="E30" s="46">
        <v>875903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875903</v>
      </c>
      <c r="P30" s="47">
        <f t="shared" si="1"/>
        <v>41.687830184189231</v>
      </c>
      <c r="Q30" s="9"/>
    </row>
    <row r="31" spans="1:17">
      <c r="A31" s="13"/>
      <c r="B31" s="45">
        <v>554</v>
      </c>
      <c r="C31" s="21" t="s">
        <v>38</v>
      </c>
      <c r="D31" s="46">
        <v>0</v>
      </c>
      <c r="E31" s="46">
        <v>197243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197243</v>
      </c>
      <c r="P31" s="47">
        <f t="shared" si="1"/>
        <v>9.3876064918376088</v>
      </c>
      <c r="Q31" s="9"/>
    </row>
    <row r="32" spans="1:17" ht="15.75">
      <c r="A32" s="28" t="s">
        <v>39</v>
      </c>
      <c r="B32" s="29"/>
      <c r="C32" s="30"/>
      <c r="D32" s="31">
        <f t="shared" ref="D32:N32" si="9">SUM(D33:D35)</f>
        <v>6880197</v>
      </c>
      <c r="E32" s="31">
        <f t="shared" si="9"/>
        <v>11840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>SUM(D32:N32)</f>
        <v>6892037</v>
      </c>
      <c r="P32" s="43">
        <f t="shared" si="1"/>
        <v>328.02041787635051</v>
      </c>
      <c r="Q32" s="9"/>
    </row>
    <row r="33" spans="1:120">
      <c r="A33" s="12"/>
      <c r="B33" s="44">
        <v>571</v>
      </c>
      <c r="C33" s="20" t="s">
        <v>40</v>
      </c>
      <c r="D33" s="46">
        <v>644865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644865</v>
      </c>
      <c r="P33" s="47">
        <f t="shared" si="1"/>
        <v>30.691780495930704</v>
      </c>
      <c r="Q33" s="9"/>
    </row>
    <row r="34" spans="1:120">
      <c r="A34" s="12"/>
      <c r="B34" s="44">
        <v>572</v>
      </c>
      <c r="C34" s="20" t="s">
        <v>41</v>
      </c>
      <c r="D34" s="46">
        <v>5918550</v>
      </c>
      <c r="E34" s="46">
        <v>11840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5930390</v>
      </c>
      <c r="P34" s="47">
        <f t="shared" si="1"/>
        <v>282.2516776926372</v>
      </c>
      <c r="Q34" s="9"/>
    </row>
    <row r="35" spans="1:120">
      <c r="A35" s="12"/>
      <c r="B35" s="44">
        <v>573</v>
      </c>
      <c r="C35" s="20" t="s">
        <v>42</v>
      </c>
      <c r="D35" s="46">
        <v>316782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316782</v>
      </c>
      <c r="P35" s="47">
        <f t="shared" si="1"/>
        <v>15.07695968778259</v>
      </c>
      <c r="Q35" s="9"/>
    </row>
    <row r="36" spans="1:120" ht="15.75">
      <c r="A36" s="28" t="s">
        <v>45</v>
      </c>
      <c r="B36" s="29"/>
      <c r="C36" s="30"/>
      <c r="D36" s="31">
        <f t="shared" ref="D36:N36" si="10">SUM(D37:D39)</f>
        <v>2420320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1582778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4003098</v>
      </c>
      <c r="P36" s="43">
        <f t="shared" si="1"/>
        <v>190.52391604397695</v>
      </c>
      <c r="Q36" s="9"/>
    </row>
    <row r="37" spans="1:120">
      <c r="A37" s="12"/>
      <c r="B37" s="44">
        <v>581</v>
      </c>
      <c r="C37" s="20" t="s">
        <v>100</v>
      </c>
      <c r="D37" s="46">
        <v>2420320</v>
      </c>
      <c r="E37" s="46">
        <v>0</v>
      </c>
      <c r="F37" s="46">
        <v>0</v>
      </c>
      <c r="G37" s="46">
        <v>0</v>
      </c>
      <c r="H37" s="46">
        <v>0</v>
      </c>
      <c r="I37" s="46">
        <v>1797083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4217403</v>
      </c>
      <c r="P37" s="47">
        <f t="shared" si="1"/>
        <v>200.72357336633192</v>
      </c>
      <c r="Q37" s="9"/>
    </row>
    <row r="38" spans="1:120">
      <c r="A38" s="12"/>
      <c r="B38" s="44">
        <v>590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-608803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11">SUM(D38:N38)</f>
        <v>-608803</v>
      </c>
      <c r="P38" s="47">
        <f t="shared" si="1"/>
        <v>-28.975441435438579</v>
      </c>
      <c r="Q38" s="9"/>
    </row>
    <row r="39" spans="1:120" ht="15.75" thickBot="1">
      <c r="A39" s="12"/>
      <c r="B39" s="44">
        <v>591</v>
      </c>
      <c r="C39" s="20" t="s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394498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394498</v>
      </c>
      <c r="P39" s="47">
        <f t="shared" si="1"/>
        <v>18.775784113083624</v>
      </c>
      <c r="Q39" s="9"/>
    </row>
    <row r="40" spans="1:120" ht="16.5" thickBot="1">
      <c r="A40" s="14" t="s">
        <v>10</v>
      </c>
      <c r="B40" s="23"/>
      <c r="C40" s="22"/>
      <c r="D40" s="15">
        <f>SUM(D5,D14,D20,D27,D29,D32,D36)</f>
        <v>29574902</v>
      </c>
      <c r="E40" s="15">
        <f t="shared" ref="E40:N40" si="12">SUM(E5,E14,E20,E27,E29,E32,E36)</f>
        <v>2074158</v>
      </c>
      <c r="F40" s="15">
        <f t="shared" si="12"/>
        <v>2384015</v>
      </c>
      <c r="G40" s="15">
        <f t="shared" si="12"/>
        <v>0</v>
      </c>
      <c r="H40" s="15">
        <f t="shared" si="12"/>
        <v>0</v>
      </c>
      <c r="I40" s="15">
        <f t="shared" si="12"/>
        <v>17452129</v>
      </c>
      <c r="J40" s="15">
        <f t="shared" si="12"/>
        <v>0</v>
      </c>
      <c r="K40" s="15">
        <f t="shared" si="12"/>
        <v>7747819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>SUM(D40:N40)</f>
        <v>59233023</v>
      </c>
      <c r="P40" s="37">
        <f t="shared" si="1"/>
        <v>2819.1434486697444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103</v>
      </c>
      <c r="N42" s="93"/>
      <c r="O42" s="93"/>
      <c r="P42" s="41">
        <v>21011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53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4231854</v>
      </c>
      <c r="E5" s="26">
        <f t="shared" si="0"/>
        <v>0</v>
      </c>
      <c r="F5" s="26">
        <f t="shared" si="0"/>
        <v>1908339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7351699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13491892</v>
      </c>
      <c r="P5" s="32">
        <f t="shared" ref="P5:P40" si="1">(O5/P$42)</f>
        <v>644.06587741073133</v>
      </c>
      <c r="Q5" s="6"/>
    </row>
    <row r="6" spans="1:134">
      <c r="A6" s="12"/>
      <c r="B6" s="44">
        <v>511</v>
      </c>
      <c r="C6" s="20" t="s">
        <v>19</v>
      </c>
      <c r="D6" s="46">
        <v>497219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497219</v>
      </c>
      <c r="P6" s="47">
        <f t="shared" si="1"/>
        <v>23.73586977277067</v>
      </c>
      <c r="Q6" s="9"/>
    </row>
    <row r="7" spans="1:134">
      <c r="A7" s="12"/>
      <c r="B7" s="44">
        <v>512</v>
      </c>
      <c r="C7" s="20" t="s">
        <v>20</v>
      </c>
      <c r="D7" s="46">
        <v>677127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677127</v>
      </c>
      <c r="P7" s="47">
        <f t="shared" si="1"/>
        <v>32.32418369295398</v>
      </c>
      <c r="Q7" s="9"/>
    </row>
    <row r="8" spans="1:134">
      <c r="A8" s="12"/>
      <c r="B8" s="44">
        <v>513</v>
      </c>
      <c r="C8" s="20" t="s">
        <v>21</v>
      </c>
      <c r="D8" s="46">
        <v>1253221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483450</v>
      </c>
      <c r="L8" s="46">
        <v>0</v>
      </c>
      <c r="M8" s="46">
        <v>0</v>
      </c>
      <c r="N8" s="46">
        <v>0</v>
      </c>
      <c r="O8" s="46">
        <f t="shared" si="2"/>
        <v>1736671</v>
      </c>
      <c r="P8" s="47">
        <f t="shared" si="1"/>
        <v>82.90390490738973</v>
      </c>
      <c r="Q8" s="9"/>
    </row>
    <row r="9" spans="1:134">
      <c r="A9" s="12"/>
      <c r="B9" s="44">
        <v>515</v>
      </c>
      <c r="C9" s="20" t="s">
        <v>55</v>
      </c>
      <c r="D9" s="46">
        <v>141237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141237</v>
      </c>
      <c r="P9" s="47">
        <f t="shared" si="1"/>
        <v>6.7422665648271911</v>
      </c>
      <c r="Q9" s="9"/>
    </row>
    <row r="10" spans="1:134">
      <c r="A10" s="12"/>
      <c r="B10" s="44">
        <v>516</v>
      </c>
      <c r="C10" s="20" t="s">
        <v>49</v>
      </c>
      <c r="D10" s="46">
        <v>547064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547064</v>
      </c>
      <c r="P10" s="47">
        <f t="shared" si="1"/>
        <v>26.115333206033988</v>
      </c>
      <c r="Q10" s="9"/>
    </row>
    <row r="11" spans="1:134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1908339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1908339</v>
      </c>
      <c r="P11" s="47">
        <f t="shared" si="1"/>
        <v>91.098863853351162</v>
      </c>
      <c r="Q11" s="9"/>
    </row>
    <row r="12" spans="1:134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6868249</v>
      </c>
      <c r="L12" s="46">
        <v>0</v>
      </c>
      <c r="M12" s="46">
        <v>0</v>
      </c>
      <c r="N12" s="46">
        <v>0</v>
      </c>
      <c r="O12" s="46">
        <f t="shared" si="2"/>
        <v>6868249</v>
      </c>
      <c r="P12" s="47">
        <f t="shared" si="1"/>
        <v>327.87134810005728</v>
      </c>
      <c r="Q12" s="9"/>
    </row>
    <row r="13" spans="1:134">
      <c r="A13" s="12"/>
      <c r="B13" s="44">
        <v>519</v>
      </c>
      <c r="C13" s="20" t="s">
        <v>22</v>
      </c>
      <c r="D13" s="46">
        <v>1115986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1115986</v>
      </c>
      <c r="P13" s="47">
        <f t="shared" si="1"/>
        <v>53.274107313347336</v>
      </c>
      <c r="Q13" s="9"/>
    </row>
    <row r="14" spans="1:134" ht="15.75">
      <c r="A14" s="28" t="s">
        <v>23</v>
      </c>
      <c r="B14" s="29"/>
      <c r="C14" s="30"/>
      <c r="D14" s="31">
        <f t="shared" ref="D14:N14" si="3">SUM(D15:D19)</f>
        <v>13531164</v>
      </c>
      <c r="E14" s="31">
        <f t="shared" si="3"/>
        <v>1017822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0" si="4">SUM(D14:N14)</f>
        <v>14548986</v>
      </c>
      <c r="P14" s="43">
        <f t="shared" si="1"/>
        <v>694.52864235249183</v>
      </c>
      <c r="Q14" s="10"/>
    </row>
    <row r="15" spans="1:134">
      <c r="A15" s="12"/>
      <c r="B15" s="44">
        <v>521</v>
      </c>
      <c r="C15" s="20" t="s">
        <v>24</v>
      </c>
      <c r="D15" s="46">
        <v>6658284</v>
      </c>
      <c r="E15" s="46">
        <v>546211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7204495</v>
      </c>
      <c r="P15" s="47">
        <f t="shared" si="1"/>
        <v>343.92280886003437</v>
      </c>
      <c r="Q15" s="9"/>
    </row>
    <row r="16" spans="1:134">
      <c r="A16" s="12"/>
      <c r="B16" s="44">
        <v>522</v>
      </c>
      <c r="C16" s="20" t="s">
        <v>25</v>
      </c>
      <c r="D16" s="46">
        <v>6682531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6682531</v>
      </c>
      <c r="P16" s="47">
        <f t="shared" si="1"/>
        <v>319.00568073324422</v>
      </c>
      <c r="Q16" s="9"/>
    </row>
    <row r="17" spans="1:17">
      <c r="A17" s="12"/>
      <c r="B17" s="44">
        <v>524</v>
      </c>
      <c r="C17" s="20" t="s">
        <v>26</v>
      </c>
      <c r="D17" s="46">
        <v>0</v>
      </c>
      <c r="E17" s="46">
        <v>471611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471611</v>
      </c>
      <c r="P17" s="47">
        <f t="shared" si="1"/>
        <v>22.513414168417032</v>
      </c>
      <c r="Q17" s="9"/>
    </row>
    <row r="18" spans="1:17">
      <c r="A18" s="12"/>
      <c r="B18" s="44">
        <v>525</v>
      </c>
      <c r="C18" s="20" t="s">
        <v>50</v>
      </c>
      <c r="D18" s="46">
        <v>6967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6967</v>
      </c>
      <c r="P18" s="47">
        <f t="shared" si="1"/>
        <v>0.33258544968493414</v>
      </c>
      <c r="Q18" s="9"/>
    </row>
    <row r="19" spans="1:17">
      <c r="A19" s="12"/>
      <c r="B19" s="44">
        <v>529</v>
      </c>
      <c r="C19" s="20" t="s">
        <v>57</v>
      </c>
      <c r="D19" s="46">
        <v>183382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183382</v>
      </c>
      <c r="P19" s="47">
        <f t="shared" si="1"/>
        <v>8.754153141111324</v>
      </c>
      <c r="Q19" s="9"/>
    </row>
    <row r="20" spans="1:17" ht="15.75">
      <c r="A20" s="28" t="s">
        <v>27</v>
      </c>
      <c r="B20" s="29"/>
      <c r="C20" s="30"/>
      <c r="D20" s="31">
        <f t="shared" ref="D20:N20" si="5">SUM(D21:D26)</f>
        <v>482086</v>
      </c>
      <c r="E20" s="31">
        <f t="shared" si="5"/>
        <v>15413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15936724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16434223</v>
      </c>
      <c r="P20" s="43">
        <f t="shared" si="1"/>
        <v>784.52468016039722</v>
      </c>
      <c r="Q20" s="10"/>
    </row>
    <row r="21" spans="1:17">
      <c r="A21" s="12"/>
      <c r="B21" s="44">
        <v>533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1288450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1288450</v>
      </c>
      <c r="P21" s="47">
        <f t="shared" si="1"/>
        <v>61.507065113614665</v>
      </c>
      <c r="Q21" s="9"/>
    </row>
    <row r="22" spans="1:17">
      <c r="A22" s="12"/>
      <c r="B22" s="44">
        <v>534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4414664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4414664</v>
      </c>
      <c r="P22" s="47">
        <f t="shared" si="1"/>
        <v>210.74393736872256</v>
      </c>
      <c r="Q22" s="9"/>
    </row>
    <row r="23" spans="1:17">
      <c r="A23" s="12"/>
      <c r="B23" s="44">
        <v>535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4624362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4624362</v>
      </c>
      <c r="P23" s="47">
        <f t="shared" si="1"/>
        <v>220.75434409012794</v>
      </c>
      <c r="Q23" s="9"/>
    </row>
    <row r="24" spans="1:17">
      <c r="A24" s="12"/>
      <c r="B24" s="44">
        <v>536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4481394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4481394</v>
      </c>
      <c r="P24" s="47">
        <f t="shared" si="1"/>
        <v>213.92944433836166</v>
      </c>
      <c r="Q24" s="9"/>
    </row>
    <row r="25" spans="1:17">
      <c r="A25" s="12"/>
      <c r="B25" s="44">
        <v>538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1127854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1127854</v>
      </c>
      <c r="P25" s="47">
        <f t="shared" si="1"/>
        <v>53.840653045636813</v>
      </c>
      <c r="Q25" s="9"/>
    </row>
    <row r="26" spans="1:17">
      <c r="A26" s="12"/>
      <c r="B26" s="44">
        <v>539</v>
      </c>
      <c r="C26" s="20" t="s">
        <v>33</v>
      </c>
      <c r="D26" s="46">
        <v>482086</v>
      </c>
      <c r="E26" s="46">
        <v>15413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497499</v>
      </c>
      <c r="P26" s="47">
        <f t="shared" si="1"/>
        <v>23.749236203933549</v>
      </c>
      <c r="Q26" s="9"/>
    </row>
    <row r="27" spans="1:17" ht="15.75">
      <c r="A27" s="28" t="s">
        <v>34</v>
      </c>
      <c r="B27" s="29"/>
      <c r="C27" s="30"/>
      <c r="D27" s="31">
        <f t="shared" ref="D27:N27" si="7">SUM(D28:D28)</f>
        <v>1011025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40" si="8">SUM(D27:N27)</f>
        <v>1011025</v>
      </c>
      <c r="P27" s="43">
        <f t="shared" si="1"/>
        <v>48.263557380179492</v>
      </c>
      <c r="Q27" s="10"/>
    </row>
    <row r="28" spans="1:17">
      <c r="A28" s="12"/>
      <c r="B28" s="44">
        <v>541</v>
      </c>
      <c r="C28" s="20" t="s">
        <v>35</v>
      </c>
      <c r="D28" s="46">
        <v>1011025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1011025</v>
      </c>
      <c r="P28" s="47">
        <f t="shared" si="1"/>
        <v>48.263557380179492</v>
      </c>
      <c r="Q28" s="9"/>
    </row>
    <row r="29" spans="1:17" ht="15.75">
      <c r="A29" s="28" t="s">
        <v>36</v>
      </c>
      <c r="B29" s="29"/>
      <c r="C29" s="30"/>
      <c r="D29" s="31">
        <f t="shared" ref="D29:N29" si="9">SUM(D30:D31)</f>
        <v>0</v>
      </c>
      <c r="E29" s="31">
        <f t="shared" si="9"/>
        <v>1101892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8"/>
        <v>1101892</v>
      </c>
      <c r="P29" s="43">
        <f t="shared" si="1"/>
        <v>52.601298453312964</v>
      </c>
      <c r="Q29" s="10"/>
    </row>
    <row r="30" spans="1:17">
      <c r="A30" s="13"/>
      <c r="B30" s="45">
        <v>552</v>
      </c>
      <c r="C30" s="21" t="s">
        <v>37</v>
      </c>
      <c r="D30" s="46">
        <v>0</v>
      </c>
      <c r="E30" s="46">
        <v>801018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801018</v>
      </c>
      <c r="P30" s="47">
        <f t="shared" si="1"/>
        <v>38.238399847240785</v>
      </c>
      <c r="Q30" s="9"/>
    </row>
    <row r="31" spans="1:17">
      <c r="A31" s="13"/>
      <c r="B31" s="45">
        <v>554</v>
      </c>
      <c r="C31" s="21" t="s">
        <v>38</v>
      </c>
      <c r="D31" s="46">
        <v>0</v>
      </c>
      <c r="E31" s="46">
        <v>300874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300874</v>
      </c>
      <c r="P31" s="47">
        <f t="shared" si="1"/>
        <v>14.362898606072179</v>
      </c>
      <c r="Q31" s="9"/>
    </row>
    <row r="32" spans="1:17" ht="15.75">
      <c r="A32" s="28" t="s">
        <v>39</v>
      </c>
      <c r="B32" s="29"/>
      <c r="C32" s="30"/>
      <c r="D32" s="31">
        <f t="shared" ref="D32:N32" si="10">SUM(D33:D35)</f>
        <v>5154800</v>
      </c>
      <c r="E32" s="31">
        <f t="shared" si="10"/>
        <v>5759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8"/>
        <v>5160559</v>
      </c>
      <c r="P32" s="43">
        <f t="shared" si="1"/>
        <v>246.35091655527975</v>
      </c>
      <c r="Q32" s="9"/>
    </row>
    <row r="33" spans="1:120">
      <c r="A33" s="12"/>
      <c r="B33" s="44">
        <v>571</v>
      </c>
      <c r="C33" s="20" t="s">
        <v>40</v>
      </c>
      <c r="D33" s="46">
        <v>626367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626367</v>
      </c>
      <c r="P33" s="47">
        <f t="shared" si="1"/>
        <v>29.901040672140539</v>
      </c>
      <c r="Q33" s="9"/>
    </row>
    <row r="34" spans="1:120">
      <c r="A34" s="12"/>
      <c r="B34" s="44">
        <v>572</v>
      </c>
      <c r="C34" s="20" t="s">
        <v>41</v>
      </c>
      <c r="D34" s="46">
        <v>4241088</v>
      </c>
      <c r="E34" s="46">
        <v>5759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4246847</v>
      </c>
      <c r="P34" s="47">
        <f t="shared" si="1"/>
        <v>202.73281458850488</v>
      </c>
      <c r="Q34" s="9"/>
    </row>
    <row r="35" spans="1:120">
      <c r="A35" s="12"/>
      <c r="B35" s="44">
        <v>573</v>
      </c>
      <c r="C35" s="20" t="s">
        <v>42</v>
      </c>
      <c r="D35" s="46">
        <v>287345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287345</v>
      </c>
      <c r="P35" s="47">
        <f t="shared" si="1"/>
        <v>13.717061294634332</v>
      </c>
      <c r="Q35" s="9"/>
    </row>
    <row r="36" spans="1:120" ht="15.75">
      <c r="A36" s="28" t="s">
        <v>45</v>
      </c>
      <c r="B36" s="29"/>
      <c r="C36" s="30"/>
      <c r="D36" s="31">
        <f t="shared" ref="D36:N36" si="11">SUM(D37:D39)</f>
        <v>1963506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1435418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 t="shared" si="8"/>
        <v>3398924</v>
      </c>
      <c r="P36" s="43">
        <f t="shared" si="1"/>
        <v>162.25529883521099</v>
      </c>
      <c r="Q36" s="9"/>
    </row>
    <row r="37" spans="1:120">
      <c r="A37" s="12"/>
      <c r="B37" s="44">
        <v>581</v>
      </c>
      <c r="C37" s="20" t="s">
        <v>100</v>
      </c>
      <c r="D37" s="46">
        <v>1963506</v>
      </c>
      <c r="E37" s="46">
        <v>0</v>
      </c>
      <c r="F37" s="46">
        <v>0</v>
      </c>
      <c r="G37" s="46">
        <v>0</v>
      </c>
      <c r="H37" s="46">
        <v>0</v>
      </c>
      <c r="I37" s="46">
        <v>1759782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3723288</v>
      </c>
      <c r="P37" s="47">
        <f t="shared" si="1"/>
        <v>177.73954554134048</v>
      </c>
      <c r="Q37" s="9"/>
    </row>
    <row r="38" spans="1:120">
      <c r="A38" s="12"/>
      <c r="B38" s="44">
        <v>590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-747939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-747939</v>
      </c>
      <c r="P38" s="47">
        <f t="shared" si="1"/>
        <v>-35.704554134046212</v>
      </c>
      <c r="Q38" s="9"/>
    </row>
    <row r="39" spans="1:120" ht="15.75" thickBot="1">
      <c r="A39" s="12"/>
      <c r="B39" s="44">
        <v>591</v>
      </c>
      <c r="C39" s="20" t="s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423575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423575</v>
      </c>
      <c r="P39" s="47">
        <f t="shared" si="1"/>
        <v>20.220307427916747</v>
      </c>
      <c r="Q39" s="9"/>
    </row>
    <row r="40" spans="1:120" ht="16.5" thickBot="1">
      <c r="A40" s="14" t="s">
        <v>10</v>
      </c>
      <c r="B40" s="23"/>
      <c r="C40" s="22"/>
      <c r="D40" s="15">
        <f>SUM(D5,D14,D20,D27,D29,D32,D36)</f>
        <v>26374435</v>
      </c>
      <c r="E40" s="15">
        <f t="shared" ref="E40:N40" si="12">SUM(E5,E14,E20,E27,E29,E32,E36)</f>
        <v>2140886</v>
      </c>
      <c r="F40" s="15">
        <f t="shared" si="12"/>
        <v>1908339</v>
      </c>
      <c r="G40" s="15">
        <f t="shared" si="12"/>
        <v>0</v>
      </c>
      <c r="H40" s="15">
        <f t="shared" si="12"/>
        <v>0</v>
      </c>
      <c r="I40" s="15">
        <f t="shared" si="12"/>
        <v>17372142</v>
      </c>
      <c r="J40" s="15">
        <f t="shared" si="12"/>
        <v>0</v>
      </c>
      <c r="K40" s="15">
        <f t="shared" si="12"/>
        <v>7351699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 t="shared" si="8"/>
        <v>55147501</v>
      </c>
      <c r="P40" s="37">
        <f t="shared" si="1"/>
        <v>2632.5902711476037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101</v>
      </c>
      <c r="N42" s="93"/>
      <c r="O42" s="93"/>
      <c r="P42" s="41">
        <v>20948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53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5527321</v>
      </c>
      <c r="E5" s="26">
        <f t="shared" si="0"/>
        <v>0</v>
      </c>
      <c r="F5" s="26">
        <f t="shared" si="0"/>
        <v>1814099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7154078</v>
      </c>
      <c r="L5" s="26">
        <f t="shared" si="0"/>
        <v>0</v>
      </c>
      <c r="M5" s="26">
        <f t="shared" si="0"/>
        <v>0</v>
      </c>
      <c r="N5" s="27">
        <f>SUM(D5:M5)</f>
        <v>14495498</v>
      </c>
      <c r="O5" s="32">
        <f t="shared" ref="O5:O39" si="1">(N5/O$41)</f>
        <v>688.16454614508166</v>
      </c>
      <c r="P5" s="6"/>
    </row>
    <row r="6" spans="1:133">
      <c r="A6" s="12"/>
      <c r="B6" s="44">
        <v>511</v>
      </c>
      <c r="C6" s="20" t="s">
        <v>19</v>
      </c>
      <c r="D6" s="46">
        <v>580907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580907</v>
      </c>
      <c r="O6" s="47">
        <f t="shared" si="1"/>
        <v>27.578190277250286</v>
      </c>
      <c r="P6" s="9"/>
    </row>
    <row r="7" spans="1:133">
      <c r="A7" s="12"/>
      <c r="B7" s="44">
        <v>512</v>
      </c>
      <c r="C7" s="20" t="s">
        <v>20</v>
      </c>
      <c r="D7" s="46">
        <v>691102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691102</v>
      </c>
      <c r="O7" s="47">
        <f t="shared" si="1"/>
        <v>32.809627800987464</v>
      </c>
      <c r="P7" s="9"/>
    </row>
    <row r="8" spans="1:133">
      <c r="A8" s="12"/>
      <c r="B8" s="44">
        <v>513</v>
      </c>
      <c r="C8" s="20" t="s">
        <v>21</v>
      </c>
      <c r="D8" s="46">
        <v>-525981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507705</v>
      </c>
      <c r="L8" s="46">
        <v>0</v>
      </c>
      <c r="M8" s="46">
        <v>0</v>
      </c>
      <c r="N8" s="46">
        <f t="shared" si="2"/>
        <v>-18276</v>
      </c>
      <c r="O8" s="47">
        <f t="shared" si="1"/>
        <v>-0.8676414736042537</v>
      </c>
      <c r="P8" s="9"/>
    </row>
    <row r="9" spans="1:133">
      <c r="A9" s="12"/>
      <c r="B9" s="44">
        <v>515</v>
      </c>
      <c r="C9" s="20" t="s">
        <v>55</v>
      </c>
      <c r="D9" s="46">
        <v>117433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117433</v>
      </c>
      <c r="O9" s="47">
        <f t="shared" si="1"/>
        <v>5.5750569692366119</v>
      </c>
      <c r="P9" s="9"/>
    </row>
    <row r="10" spans="1:133">
      <c r="A10" s="12"/>
      <c r="B10" s="44">
        <v>516</v>
      </c>
      <c r="C10" s="20" t="s">
        <v>49</v>
      </c>
      <c r="D10" s="46">
        <v>527179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527179</v>
      </c>
      <c r="O10" s="47">
        <f t="shared" si="1"/>
        <v>25.0274876566654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1814099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1814099</v>
      </c>
      <c r="O11" s="47">
        <f t="shared" si="1"/>
        <v>86.123195974173953</v>
      </c>
      <c r="P11" s="9"/>
    </row>
    <row r="12" spans="1:133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6646373</v>
      </c>
      <c r="L12" s="46">
        <v>0</v>
      </c>
      <c r="M12" s="46">
        <v>0</v>
      </c>
      <c r="N12" s="46">
        <f t="shared" si="2"/>
        <v>6646373</v>
      </c>
      <c r="O12" s="47">
        <f t="shared" si="1"/>
        <v>315.53233004177741</v>
      </c>
      <c r="P12" s="9"/>
    </row>
    <row r="13" spans="1:133">
      <c r="A13" s="12"/>
      <c r="B13" s="44">
        <v>519</v>
      </c>
      <c r="C13" s="20" t="s">
        <v>70</v>
      </c>
      <c r="D13" s="46">
        <v>4136681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4136681</v>
      </c>
      <c r="O13" s="47">
        <f t="shared" si="1"/>
        <v>196.38629889859476</v>
      </c>
      <c r="P13" s="9"/>
    </row>
    <row r="14" spans="1:133" ht="15.75">
      <c r="A14" s="28" t="s">
        <v>23</v>
      </c>
      <c r="B14" s="29"/>
      <c r="C14" s="30"/>
      <c r="D14" s="31">
        <f t="shared" ref="D14:M14" si="3">SUM(D15:D18)</f>
        <v>12360064</v>
      </c>
      <c r="E14" s="31">
        <f t="shared" si="3"/>
        <v>390636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12750700</v>
      </c>
      <c r="O14" s="43">
        <f t="shared" si="1"/>
        <v>605.33137105962783</v>
      </c>
      <c r="P14" s="10"/>
    </row>
    <row r="15" spans="1:133">
      <c r="A15" s="12"/>
      <c r="B15" s="44">
        <v>521</v>
      </c>
      <c r="C15" s="20" t="s">
        <v>24</v>
      </c>
      <c r="D15" s="46">
        <v>6094650</v>
      </c>
      <c r="E15" s="46">
        <v>48449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6143099</v>
      </c>
      <c r="O15" s="47">
        <f t="shared" si="1"/>
        <v>291.63971705279147</v>
      </c>
      <c r="P15" s="9"/>
    </row>
    <row r="16" spans="1:133">
      <c r="A16" s="12"/>
      <c r="B16" s="44">
        <v>522</v>
      </c>
      <c r="C16" s="20" t="s">
        <v>25</v>
      </c>
      <c r="D16" s="46">
        <v>6075588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6075588</v>
      </c>
      <c r="O16" s="47">
        <f t="shared" si="1"/>
        <v>288.43467527535131</v>
      </c>
      <c r="P16" s="9"/>
    </row>
    <row r="17" spans="1:16">
      <c r="A17" s="12"/>
      <c r="B17" s="44">
        <v>524</v>
      </c>
      <c r="C17" s="20" t="s">
        <v>26</v>
      </c>
      <c r="D17" s="46">
        <v>0</v>
      </c>
      <c r="E17" s="46">
        <v>342187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342187</v>
      </c>
      <c r="O17" s="47">
        <f t="shared" si="1"/>
        <v>16.245110140524115</v>
      </c>
      <c r="P17" s="9"/>
    </row>
    <row r="18" spans="1:16">
      <c r="A18" s="12"/>
      <c r="B18" s="44">
        <v>529</v>
      </c>
      <c r="C18" s="20" t="s">
        <v>57</v>
      </c>
      <c r="D18" s="46">
        <v>189826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189826</v>
      </c>
      <c r="O18" s="47">
        <f t="shared" si="1"/>
        <v>9.0118685909608818</v>
      </c>
      <c r="P18" s="9"/>
    </row>
    <row r="19" spans="1:16" ht="15.75">
      <c r="A19" s="28" t="s">
        <v>27</v>
      </c>
      <c r="B19" s="29"/>
      <c r="C19" s="30"/>
      <c r="D19" s="31">
        <f t="shared" ref="D19:M19" si="5">SUM(D20:D25)</f>
        <v>430927</v>
      </c>
      <c r="E19" s="31">
        <f t="shared" si="5"/>
        <v>9842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15484201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15924970</v>
      </c>
      <c r="O19" s="43">
        <f t="shared" si="1"/>
        <v>756.02781997721229</v>
      </c>
      <c r="P19" s="10"/>
    </row>
    <row r="20" spans="1:16">
      <c r="A20" s="12"/>
      <c r="B20" s="44">
        <v>533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1487970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1487970</v>
      </c>
      <c r="O20" s="47">
        <f t="shared" si="1"/>
        <v>70.640429168249142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4354887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4354887</v>
      </c>
      <c r="O21" s="47">
        <f t="shared" si="1"/>
        <v>206.74548993543488</v>
      </c>
      <c r="P21" s="9"/>
    </row>
    <row r="22" spans="1:16">
      <c r="A22" s="12"/>
      <c r="B22" s="44">
        <v>535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3590962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3590962</v>
      </c>
      <c r="O22" s="47">
        <f t="shared" si="1"/>
        <v>170.47863653627041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4309246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4309246</v>
      </c>
      <c r="O23" s="47">
        <f t="shared" si="1"/>
        <v>204.57871249525257</v>
      </c>
      <c r="P23" s="9"/>
    </row>
    <row r="24" spans="1:16">
      <c r="A24" s="12"/>
      <c r="B24" s="44">
        <v>538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1741136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1741136</v>
      </c>
      <c r="O24" s="47">
        <f t="shared" si="1"/>
        <v>82.659323965058874</v>
      </c>
      <c r="P24" s="9"/>
    </row>
    <row r="25" spans="1:16">
      <c r="A25" s="12"/>
      <c r="B25" s="44">
        <v>539</v>
      </c>
      <c r="C25" s="20" t="s">
        <v>33</v>
      </c>
      <c r="D25" s="46">
        <v>430927</v>
      </c>
      <c r="E25" s="46">
        <v>9842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440769</v>
      </c>
      <c r="O25" s="47">
        <f t="shared" si="1"/>
        <v>20.925227876946447</v>
      </c>
      <c r="P25" s="9"/>
    </row>
    <row r="26" spans="1:16" ht="15.75">
      <c r="A26" s="28" t="s">
        <v>34</v>
      </c>
      <c r="B26" s="29"/>
      <c r="C26" s="30"/>
      <c r="D26" s="31">
        <f t="shared" ref="D26:M26" si="7">SUM(D27:D27)</f>
        <v>1288324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9" si="8">SUM(D26:M26)</f>
        <v>1288324</v>
      </c>
      <c r="O26" s="43">
        <f t="shared" si="1"/>
        <v>61.162362324344855</v>
      </c>
      <c r="P26" s="10"/>
    </row>
    <row r="27" spans="1:16">
      <c r="A27" s="12"/>
      <c r="B27" s="44">
        <v>541</v>
      </c>
      <c r="C27" s="20" t="s">
        <v>74</v>
      </c>
      <c r="D27" s="46">
        <v>1288324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1288324</v>
      </c>
      <c r="O27" s="47">
        <f t="shared" si="1"/>
        <v>61.162362324344855</v>
      </c>
      <c r="P27" s="9"/>
    </row>
    <row r="28" spans="1:16" ht="15.75">
      <c r="A28" s="28" t="s">
        <v>36</v>
      </c>
      <c r="B28" s="29"/>
      <c r="C28" s="30"/>
      <c r="D28" s="31">
        <f t="shared" ref="D28:M28" si="9">SUM(D29:D30)</f>
        <v>0</v>
      </c>
      <c r="E28" s="31">
        <f t="shared" si="9"/>
        <v>1309344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1309344</v>
      </c>
      <c r="O28" s="43">
        <f t="shared" si="1"/>
        <v>62.160273452335737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1137029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1137029</v>
      </c>
      <c r="O29" s="47">
        <f t="shared" si="1"/>
        <v>53.979728446638816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172315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172315</v>
      </c>
      <c r="O30" s="47">
        <f t="shared" si="1"/>
        <v>8.1805450056969242</v>
      </c>
      <c r="P30" s="9"/>
    </row>
    <row r="31" spans="1:16" ht="15.75">
      <c r="A31" s="28" t="s">
        <v>39</v>
      </c>
      <c r="B31" s="29"/>
      <c r="C31" s="30"/>
      <c r="D31" s="31">
        <f t="shared" ref="D31:M31" si="10">SUM(D32:D34)</f>
        <v>5358620</v>
      </c>
      <c r="E31" s="31">
        <f t="shared" si="10"/>
        <v>29634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5388254</v>
      </c>
      <c r="O31" s="43">
        <f t="shared" si="1"/>
        <v>255.80393087732625</v>
      </c>
      <c r="P31" s="9"/>
    </row>
    <row r="32" spans="1:16">
      <c r="A32" s="12"/>
      <c r="B32" s="44">
        <v>571</v>
      </c>
      <c r="C32" s="20" t="s">
        <v>40</v>
      </c>
      <c r="D32" s="46">
        <v>647309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647309</v>
      </c>
      <c r="O32" s="47">
        <f t="shared" si="1"/>
        <v>30.730582985187997</v>
      </c>
      <c r="P32" s="9"/>
    </row>
    <row r="33" spans="1:119">
      <c r="A33" s="12"/>
      <c r="B33" s="44">
        <v>572</v>
      </c>
      <c r="C33" s="20" t="s">
        <v>75</v>
      </c>
      <c r="D33" s="46">
        <v>4432671</v>
      </c>
      <c r="E33" s="46">
        <v>29634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4462305</v>
      </c>
      <c r="O33" s="47">
        <f t="shared" si="1"/>
        <v>211.84509115077859</v>
      </c>
      <c r="P33" s="9"/>
    </row>
    <row r="34" spans="1:119">
      <c r="A34" s="12"/>
      <c r="B34" s="44">
        <v>573</v>
      </c>
      <c r="C34" s="20" t="s">
        <v>42</v>
      </c>
      <c r="D34" s="46">
        <v>278640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278640</v>
      </c>
      <c r="O34" s="47">
        <f t="shared" si="1"/>
        <v>13.228256741359665</v>
      </c>
      <c r="P34" s="9"/>
    </row>
    <row r="35" spans="1:119" ht="15.75">
      <c r="A35" s="28" t="s">
        <v>76</v>
      </c>
      <c r="B35" s="29"/>
      <c r="C35" s="30"/>
      <c r="D35" s="31">
        <f t="shared" ref="D35:M35" si="11">SUM(D36:D38)</f>
        <v>1872958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168165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8"/>
        <v>2041123</v>
      </c>
      <c r="O35" s="43">
        <f t="shared" si="1"/>
        <v>96.901015951386256</v>
      </c>
      <c r="P35" s="9"/>
    </row>
    <row r="36" spans="1:119">
      <c r="A36" s="12"/>
      <c r="B36" s="44">
        <v>581</v>
      </c>
      <c r="C36" s="20" t="s">
        <v>77</v>
      </c>
      <c r="D36" s="46">
        <v>1872958</v>
      </c>
      <c r="E36" s="46">
        <v>0</v>
      </c>
      <c r="F36" s="46">
        <v>0</v>
      </c>
      <c r="G36" s="46">
        <v>0</v>
      </c>
      <c r="H36" s="46">
        <v>0</v>
      </c>
      <c r="I36" s="46">
        <v>1747686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3620644</v>
      </c>
      <c r="O36" s="47">
        <f t="shared" si="1"/>
        <v>171.88777060387392</v>
      </c>
      <c r="P36" s="9"/>
    </row>
    <row r="37" spans="1:119">
      <c r="A37" s="12"/>
      <c r="B37" s="44">
        <v>590</v>
      </c>
      <c r="C37" s="20" t="s">
        <v>78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-2029363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-2029363</v>
      </c>
      <c r="O37" s="47">
        <f t="shared" si="1"/>
        <v>-96.342717432586397</v>
      </c>
      <c r="P37" s="9"/>
    </row>
    <row r="38" spans="1:119" ht="15.75" thickBot="1">
      <c r="A38" s="12"/>
      <c r="B38" s="44">
        <v>591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449842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449842</v>
      </c>
      <c r="O38" s="47">
        <f t="shared" si="1"/>
        <v>21.355962780098746</v>
      </c>
      <c r="P38" s="9"/>
    </row>
    <row r="39" spans="1:119" ht="16.5" thickBot="1">
      <c r="A39" s="14" t="s">
        <v>10</v>
      </c>
      <c r="B39" s="23"/>
      <c r="C39" s="22"/>
      <c r="D39" s="15">
        <f>SUM(D5,D14,D19,D26,D28,D31,D35)</f>
        <v>26838214</v>
      </c>
      <c r="E39" s="15">
        <f t="shared" ref="E39:M39" si="12">SUM(E5,E14,E19,E26,E28,E31,E35)</f>
        <v>1739456</v>
      </c>
      <c r="F39" s="15">
        <f t="shared" si="12"/>
        <v>1814099</v>
      </c>
      <c r="G39" s="15">
        <f t="shared" si="12"/>
        <v>0</v>
      </c>
      <c r="H39" s="15">
        <f t="shared" si="12"/>
        <v>0</v>
      </c>
      <c r="I39" s="15">
        <f t="shared" si="12"/>
        <v>15652366</v>
      </c>
      <c r="J39" s="15">
        <f t="shared" si="12"/>
        <v>0</v>
      </c>
      <c r="K39" s="15">
        <f t="shared" si="12"/>
        <v>7154078</v>
      </c>
      <c r="L39" s="15">
        <f t="shared" si="12"/>
        <v>0</v>
      </c>
      <c r="M39" s="15">
        <f t="shared" si="12"/>
        <v>0</v>
      </c>
      <c r="N39" s="15">
        <f t="shared" si="8"/>
        <v>53198213</v>
      </c>
      <c r="O39" s="37">
        <f t="shared" si="1"/>
        <v>2525.5513197873147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95</v>
      </c>
      <c r="M41" s="93"/>
      <c r="N41" s="93"/>
      <c r="O41" s="41">
        <v>21064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11917528</v>
      </c>
      <c r="E5" s="26">
        <f t="shared" si="0"/>
        <v>0</v>
      </c>
      <c r="F5" s="26">
        <f t="shared" si="0"/>
        <v>1239310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6951514</v>
      </c>
      <c r="L5" s="26">
        <f t="shared" si="0"/>
        <v>0</v>
      </c>
      <c r="M5" s="26">
        <f t="shared" si="0"/>
        <v>0</v>
      </c>
      <c r="N5" s="27">
        <f>SUM(D5:M5)</f>
        <v>20108352</v>
      </c>
      <c r="O5" s="32">
        <f t="shared" ref="O5:O39" si="1">(N5/O$41)</f>
        <v>960.28424068767913</v>
      </c>
      <c r="P5" s="6"/>
    </row>
    <row r="6" spans="1:133">
      <c r="A6" s="12"/>
      <c r="B6" s="44">
        <v>511</v>
      </c>
      <c r="C6" s="20" t="s">
        <v>19</v>
      </c>
      <c r="D6" s="46">
        <v>417082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417082</v>
      </c>
      <c r="O6" s="47">
        <f t="shared" si="1"/>
        <v>19.917956064947468</v>
      </c>
      <c r="P6" s="9"/>
    </row>
    <row r="7" spans="1:133">
      <c r="A7" s="12"/>
      <c r="B7" s="44">
        <v>512</v>
      </c>
      <c r="C7" s="20" t="s">
        <v>20</v>
      </c>
      <c r="D7" s="46">
        <v>725588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725588</v>
      </c>
      <c r="O7" s="47">
        <f t="shared" si="1"/>
        <v>34.650811843361986</v>
      </c>
      <c r="P7" s="9"/>
    </row>
    <row r="8" spans="1:133">
      <c r="A8" s="12"/>
      <c r="B8" s="44">
        <v>513</v>
      </c>
      <c r="C8" s="20" t="s">
        <v>21</v>
      </c>
      <c r="D8" s="46">
        <v>-630493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531621</v>
      </c>
      <c r="L8" s="46">
        <v>0</v>
      </c>
      <c r="M8" s="46">
        <v>0</v>
      </c>
      <c r="N8" s="46">
        <f t="shared" si="2"/>
        <v>-98872</v>
      </c>
      <c r="O8" s="47">
        <f t="shared" si="1"/>
        <v>-4.721680993314231</v>
      </c>
      <c r="P8" s="9"/>
    </row>
    <row r="9" spans="1:133">
      <c r="A9" s="12"/>
      <c r="B9" s="44">
        <v>515</v>
      </c>
      <c r="C9" s="20" t="s">
        <v>55</v>
      </c>
      <c r="D9" s="46">
        <v>171788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171788</v>
      </c>
      <c r="O9" s="47">
        <f t="shared" si="1"/>
        <v>8.2038204393505261</v>
      </c>
      <c r="P9" s="9"/>
    </row>
    <row r="10" spans="1:133">
      <c r="A10" s="12"/>
      <c r="B10" s="44">
        <v>516</v>
      </c>
      <c r="C10" s="20" t="s">
        <v>49</v>
      </c>
      <c r="D10" s="46">
        <v>501879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501879</v>
      </c>
      <c r="O10" s="47">
        <f t="shared" si="1"/>
        <v>23.967478510028652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1239310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1239310</v>
      </c>
      <c r="O11" s="47">
        <f t="shared" si="1"/>
        <v>59.183858643744031</v>
      </c>
      <c r="P11" s="9"/>
    </row>
    <row r="12" spans="1:133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6419893</v>
      </c>
      <c r="L12" s="46">
        <v>0</v>
      </c>
      <c r="M12" s="46">
        <v>0</v>
      </c>
      <c r="N12" s="46">
        <f t="shared" si="2"/>
        <v>6419893</v>
      </c>
      <c r="O12" s="47">
        <f t="shared" si="1"/>
        <v>306.58514804202485</v>
      </c>
      <c r="P12" s="9"/>
    </row>
    <row r="13" spans="1:133">
      <c r="A13" s="12"/>
      <c r="B13" s="44">
        <v>519</v>
      </c>
      <c r="C13" s="20" t="s">
        <v>70</v>
      </c>
      <c r="D13" s="46">
        <v>10731684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10731684</v>
      </c>
      <c r="O13" s="47">
        <f t="shared" si="1"/>
        <v>512.49684813753584</v>
      </c>
      <c r="P13" s="9"/>
    </row>
    <row r="14" spans="1:133" ht="15.75">
      <c r="A14" s="28" t="s">
        <v>23</v>
      </c>
      <c r="B14" s="29"/>
      <c r="C14" s="30"/>
      <c r="D14" s="31">
        <f t="shared" ref="D14:M14" si="3">SUM(D15:D18)</f>
        <v>10116649</v>
      </c>
      <c r="E14" s="31">
        <f t="shared" si="3"/>
        <v>346164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10462813</v>
      </c>
      <c r="O14" s="43">
        <f t="shared" si="1"/>
        <v>499.65678127984717</v>
      </c>
      <c r="P14" s="10"/>
    </row>
    <row r="15" spans="1:133">
      <c r="A15" s="12"/>
      <c r="B15" s="44">
        <v>521</v>
      </c>
      <c r="C15" s="20" t="s">
        <v>24</v>
      </c>
      <c r="D15" s="46">
        <v>5215175</v>
      </c>
      <c r="E15" s="46">
        <v>14483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5229658</v>
      </c>
      <c r="O15" s="47">
        <f t="shared" si="1"/>
        <v>249.74489016236868</v>
      </c>
      <c r="P15" s="9"/>
    </row>
    <row r="16" spans="1:133">
      <c r="A16" s="12"/>
      <c r="B16" s="44">
        <v>522</v>
      </c>
      <c r="C16" s="20" t="s">
        <v>25</v>
      </c>
      <c r="D16" s="46">
        <v>4704552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4704552</v>
      </c>
      <c r="O16" s="47">
        <f t="shared" si="1"/>
        <v>224.66819484240688</v>
      </c>
      <c r="P16" s="9"/>
    </row>
    <row r="17" spans="1:16">
      <c r="A17" s="12"/>
      <c r="B17" s="44">
        <v>524</v>
      </c>
      <c r="C17" s="20" t="s">
        <v>26</v>
      </c>
      <c r="D17" s="46">
        <v>0</v>
      </c>
      <c r="E17" s="46">
        <v>331681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331681</v>
      </c>
      <c r="O17" s="47">
        <f t="shared" si="1"/>
        <v>15.839589302769818</v>
      </c>
      <c r="P17" s="9"/>
    </row>
    <row r="18" spans="1:16">
      <c r="A18" s="12"/>
      <c r="B18" s="44">
        <v>529</v>
      </c>
      <c r="C18" s="20" t="s">
        <v>57</v>
      </c>
      <c r="D18" s="46">
        <v>196922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196922</v>
      </c>
      <c r="O18" s="47">
        <f t="shared" si="1"/>
        <v>9.4041069723018147</v>
      </c>
      <c r="P18" s="9"/>
    </row>
    <row r="19" spans="1:16" ht="15.75">
      <c r="A19" s="28" t="s">
        <v>27</v>
      </c>
      <c r="B19" s="29"/>
      <c r="C19" s="30"/>
      <c r="D19" s="31">
        <f t="shared" ref="D19:M19" si="5">SUM(D20:D25)</f>
        <v>462529</v>
      </c>
      <c r="E19" s="31">
        <f t="shared" si="5"/>
        <v>15168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14844706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15322403</v>
      </c>
      <c r="O19" s="43">
        <f t="shared" si="1"/>
        <v>731.72889207258834</v>
      </c>
      <c r="P19" s="10"/>
    </row>
    <row r="20" spans="1:16">
      <c r="A20" s="12"/>
      <c r="B20" s="44">
        <v>533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1864344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1864344</v>
      </c>
      <c r="O20" s="47">
        <f t="shared" si="1"/>
        <v>89.032664756446991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3825708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3825708</v>
      </c>
      <c r="O21" s="47">
        <f t="shared" si="1"/>
        <v>182.69856733524355</v>
      </c>
      <c r="P21" s="9"/>
    </row>
    <row r="22" spans="1:16">
      <c r="A22" s="12"/>
      <c r="B22" s="44">
        <v>535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4223125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4223125</v>
      </c>
      <c r="O22" s="47">
        <f t="shared" si="1"/>
        <v>201.67741165234003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4103578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4103578</v>
      </c>
      <c r="O23" s="47">
        <f t="shared" si="1"/>
        <v>195.9683858643744</v>
      </c>
      <c r="P23" s="9"/>
    </row>
    <row r="24" spans="1:16">
      <c r="A24" s="12"/>
      <c r="B24" s="44">
        <v>538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827951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827951</v>
      </c>
      <c r="O24" s="47">
        <f t="shared" si="1"/>
        <v>39.539207258834765</v>
      </c>
      <c r="P24" s="9"/>
    </row>
    <row r="25" spans="1:16">
      <c r="A25" s="12"/>
      <c r="B25" s="44">
        <v>539</v>
      </c>
      <c r="C25" s="20" t="s">
        <v>33</v>
      </c>
      <c r="D25" s="46">
        <v>462529</v>
      </c>
      <c r="E25" s="46">
        <v>15168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477697</v>
      </c>
      <c r="O25" s="47">
        <f t="shared" si="1"/>
        <v>22.812655205348616</v>
      </c>
      <c r="P25" s="9"/>
    </row>
    <row r="26" spans="1:16" ht="15.75">
      <c r="A26" s="28" t="s">
        <v>34</v>
      </c>
      <c r="B26" s="29"/>
      <c r="C26" s="30"/>
      <c r="D26" s="31">
        <f t="shared" ref="D26:M26" si="7">SUM(D27:D27)</f>
        <v>1071669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9" si="8">SUM(D26:M26)</f>
        <v>1071669</v>
      </c>
      <c r="O26" s="43">
        <f t="shared" si="1"/>
        <v>51.17808022922636</v>
      </c>
      <c r="P26" s="10"/>
    </row>
    <row r="27" spans="1:16">
      <c r="A27" s="12"/>
      <c r="B27" s="44">
        <v>541</v>
      </c>
      <c r="C27" s="20" t="s">
        <v>74</v>
      </c>
      <c r="D27" s="46">
        <v>1071669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1071669</v>
      </c>
      <c r="O27" s="47">
        <f t="shared" si="1"/>
        <v>51.17808022922636</v>
      </c>
      <c r="P27" s="9"/>
    </row>
    <row r="28" spans="1:16" ht="15.75">
      <c r="A28" s="28" t="s">
        <v>36</v>
      </c>
      <c r="B28" s="29"/>
      <c r="C28" s="30"/>
      <c r="D28" s="31">
        <f t="shared" ref="D28:M28" si="9">SUM(D29:D30)</f>
        <v>0</v>
      </c>
      <c r="E28" s="31">
        <f t="shared" si="9"/>
        <v>138342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2194977</v>
      </c>
      <c r="N28" s="31">
        <f t="shared" si="8"/>
        <v>2333319</v>
      </c>
      <c r="O28" s="43">
        <f t="shared" si="1"/>
        <v>111.42879656160459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2194977</v>
      </c>
      <c r="N29" s="46">
        <f t="shared" si="8"/>
        <v>2194977</v>
      </c>
      <c r="O29" s="47">
        <f t="shared" si="1"/>
        <v>104.82220630372493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138342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138342</v>
      </c>
      <c r="O30" s="47">
        <f t="shared" si="1"/>
        <v>6.606590257879656</v>
      </c>
      <c r="P30" s="9"/>
    </row>
    <row r="31" spans="1:16" ht="15.75">
      <c r="A31" s="28" t="s">
        <v>39</v>
      </c>
      <c r="B31" s="29"/>
      <c r="C31" s="30"/>
      <c r="D31" s="31">
        <f t="shared" ref="D31:M31" si="10">SUM(D32:D34)</f>
        <v>4974143</v>
      </c>
      <c r="E31" s="31">
        <f t="shared" si="10"/>
        <v>33629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132778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5140550</v>
      </c>
      <c r="O31" s="43">
        <f t="shared" si="1"/>
        <v>245.48949379178606</v>
      </c>
      <c r="P31" s="9"/>
    </row>
    <row r="32" spans="1:16">
      <c r="A32" s="12"/>
      <c r="B32" s="44">
        <v>571</v>
      </c>
      <c r="C32" s="20" t="s">
        <v>40</v>
      </c>
      <c r="D32" s="46">
        <v>617005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617005</v>
      </c>
      <c r="O32" s="47">
        <f t="shared" si="1"/>
        <v>29.465377268385865</v>
      </c>
      <c r="P32" s="9"/>
    </row>
    <row r="33" spans="1:119">
      <c r="A33" s="12"/>
      <c r="B33" s="44">
        <v>572</v>
      </c>
      <c r="C33" s="20" t="s">
        <v>75</v>
      </c>
      <c r="D33" s="46">
        <v>4091659</v>
      </c>
      <c r="E33" s="46">
        <v>33629</v>
      </c>
      <c r="F33" s="46">
        <v>0</v>
      </c>
      <c r="G33" s="46">
        <v>0</v>
      </c>
      <c r="H33" s="46">
        <v>0</v>
      </c>
      <c r="I33" s="46">
        <v>132778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4258066</v>
      </c>
      <c r="O33" s="47">
        <f t="shared" si="1"/>
        <v>203.34603629417384</v>
      </c>
      <c r="P33" s="9"/>
    </row>
    <row r="34" spans="1:119">
      <c r="A34" s="12"/>
      <c r="B34" s="44">
        <v>573</v>
      </c>
      <c r="C34" s="20" t="s">
        <v>42</v>
      </c>
      <c r="D34" s="46">
        <v>265479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265479</v>
      </c>
      <c r="O34" s="47">
        <f t="shared" si="1"/>
        <v>12.678080229226362</v>
      </c>
      <c r="P34" s="9"/>
    </row>
    <row r="35" spans="1:119" ht="15.75">
      <c r="A35" s="28" t="s">
        <v>76</v>
      </c>
      <c r="B35" s="29"/>
      <c r="C35" s="30"/>
      <c r="D35" s="31">
        <f t="shared" ref="D35:M35" si="11">SUM(D36:D38)</f>
        <v>1262327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559209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8"/>
        <v>1821536</v>
      </c>
      <c r="O35" s="43">
        <f t="shared" si="1"/>
        <v>86.988347659980903</v>
      </c>
      <c r="P35" s="9"/>
    </row>
    <row r="36" spans="1:119">
      <c r="A36" s="12"/>
      <c r="B36" s="44">
        <v>581</v>
      </c>
      <c r="C36" s="20" t="s">
        <v>77</v>
      </c>
      <c r="D36" s="46">
        <v>1262327</v>
      </c>
      <c r="E36" s="46">
        <v>0</v>
      </c>
      <c r="F36" s="46">
        <v>0</v>
      </c>
      <c r="G36" s="46">
        <v>0</v>
      </c>
      <c r="H36" s="46">
        <v>0</v>
      </c>
      <c r="I36" s="46">
        <v>1091579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2353906</v>
      </c>
      <c r="O36" s="47">
        <f t="shared" si="1"/>
        <v>112.4119388729704</v>
      </c>
      <c r="P36" s="9"/>
    </row>
    <row r="37" spans="1:119">
      <c r="A37" s="12"/>
      <c r="B37" s="44">
        <v>590</v>
      </c>
      <c r="C37" s="20" t="s">
        <v>78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-1011462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-1011462</v>
      </c>
      <c r="O37" s="47">
        <f t="shared" si="1"/>
        <v>-48.30286532951289</v>
      </c>
      <c r="P37" s="9"/>
    </row>
    <row r="38" spans="1:119" ht="15.75" thickBot="1">
      <c r="A38" s="12"/>
      <c r="B38" s="44">
        <v>591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479092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479092</v>
      </c>
      <c r="O38" s="47">
        <f t="shared" si="1"/>
        <v>22.879274116523401</v>
      </c>
      <c r="P38" s="9"/>
    </row>
    <row r="39" spans="1:119" ht="16.5" thickBot="1">
      <c r="A39" s="14" t="s">
        <v>10</v>
      </c>
      <c r="B39" s="23"/>
      <c r="C39" s="22"/>
      <c r="D39" s="15">
        <f>SUM(D5,D14,D19,D26,D28,D31,D35)</f>
        <v>29804845</v>
      </c>
      <c r="E39" s="15">
        <f t="shared" ref="E39:M39" si="12">SUM(E5,E14,E19,E26,E28,E31,E35)</f>
        <v>533303</v>
      </c>
      <c r="F39" s="15">
        <f t="shared" si="12"/>
        <v>1239310</v>
      </c>
      <c r="G39" s="15">
        <f t="shared" si="12"/>
        <v>0</v>
      </c>
      <c r="H39" s="15">
        <f t="shared" si="12"/>
        <v>0</v>
      </c>
      <c r="I39" s="15">
        <f t="shared" si="12"/>
        <v>15536693</v>
      </c>
      <c r="J39" s="15">
        <f t="shared" si="12"/>
        <v>0</v>
      </c>
      <c r="K39" s="15">
        <f t="shared" si="12"/>
        <v>6951514</v>
      </c>
      <c r="L39" s="15">
        <f t="shared" si="12"/>
        <v>0</v>
      </c>
      <c r="M39" s="15">
        <f t="shared" si="12"/>
        <v>2194977</v>
      </c>
      <c r="N39" s="15">
        <f t="shared" si="8"/>
        <v>56260642</v>
      </c>
      <c r="O39" s="37">
        <f t="shared" si="1"/>
        <v>2686.7546322827125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93</v>
      </c>
      <c r="M41" s="93"/>
      <c r="N41" s="93"/>
      <c r="O41" s="41">
        <v>20940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4615023</v>
      </c>
      <c r="E5" s="26">
        <f t="shared" si="0"/>
        <v>0</v>
      </c>
      <c r="F5" s="26">
        <f t="shared" si="0"/>
        <v>1008360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6777464</v>
      </c>
      <c r="L5" s="26">
        <f t="shared" si="0"/>
        <v>0</v>
      </c>
      <c r="M5" s="26">
        <f t="shared" si="0"/>
        <v>0</v>
      </c>
      <c r="N5" s="27">
        <f>SUM(D5:M5)</f>
        <v>12400847</v>
      </c>
      <c r="O5" s="32">
        <f t="shared" ref="O5:O39" si="1">(N5/O$41)</f>
        <v>595.33590974555932</v>
      </c>
      <c r="P5" s="6"/>
    </row>
    <row r="6" spans="1:133">
      <c r="A6" s="12"/>
      <c r="B6" s="44">
        <v>511</v>
      </c>
      <c r="C6" s="20" t="s">
        <v>19</v>
      </c>
      <c r="D6" s="46">
        <v>474335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474335</v>
      </c>
      <c r="O6" s="47">
        <f t="shared" si="1"/>
        <v>22.771723475756122</v>
      </c>
      <c r="P6" s="9"/>
    </row>
    <row r="7" spans="1:133">
      <c r="A7" s="12"/>
      <c r="B7" s="44">
        <v>512</v>
      </c>
      <c r="C7" s="20" t="s">
        <v>20</v>
      </c>
      <c r="D7" s="46">
        <v>678480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678480</v>
      </c>
      <c r="O7" s="47">
        <f t="shared" si="1"/>
        <v>32.57225156024964</v>
      </c>
      <c r="P7" s="9"/>
    </row>
    <row r="8" spans="1:133">
      <c r="A8" s="12"/>
      <c r="B8" s="44">
        <v>513</v>
      </c>
      <c r="C8" s="20" t="s">
        <v>21</v>
      </c>
      <c r="D8" s="46">
        <v>-1319163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512585</v>
      </c>
      <c r="L8" s="46">
        <v>0</v>
      </c>
      <c r="M8" s="46">
        <v>0</v>
      </c>
      <c r="N8" s="46">
        <f t="shared" si="2"/>
        <v>-806578</v>
      </c>
      <c r="O8" s="47">
        <f t="shared" si="1"/>
        <v>-38.721939510321654</v>
      </c>
      <c r="P8" s="9"/>
    </row>
    <row r="9" spans="1:133">
      <c r="A9" s="12"/>
      <c r="B9" s="44">
        <v>515</v>
      </c>
      <c r="C9" s="20" t="s">
        <v>55</v>
      </c>
      <c r="D9" s="46">
        <v>330772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330772</v>
      </c>
      <c r="O9" s="47">
        <f t="shared" si="1"/>
        <v>15.879596735477676</v>
      </c>
      <c r="P9" s="9"/>
    </row>
    <row r="10" spans="1:133">
      <c r="A10" s="12"/>
      <c r="B10" s="44">
        <v>516</v>
      </c>
      <c r="C10" s="20" t="s">
        <v>49</v>
      </c>
      <c r="D10" s="46">
        <v>401753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401753</v>
      </c>
      <c r="O10" s="47">
        <f t="shared" si="1"/>
        <v>19.287229956793087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1008360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1008360</v>
      </c>
      <c r="O11" s="47">
        <f t="shared" si="1"/>
        <v>48.409025444071048</v>
      </c>
      <c r="P11" s="9"/>
    </row>
    <row r="12" spans="1:133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6264879</v>
      </c>
      <c r="L12" s="46">
        <v>0</v>
      </c>
      <c r="M12" s="46">
        <v>0</v>
      </c>
      <c r="N12" s="46">
        <f t="shared" si="2"/>
        <v>6264879</v>
      </c>
      <c r="O12" s="47">
        <f t="shared" si="1"/>
        <v>300.76231397023525</v>
      </c>
      <c r="P12" s="9"/>
    </row>
    <row r="13" spans="1:133">
      <c r="A13" s="12"/>
      <c r="B13" s="44">
        <v>519</v>
      </c>
      <c r="C13" s="20" t="s">
        <v>70</v>
      </c>
      <c r="D13" s="46">
        <v>4048846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4048846</v>
      </c>
      <c r="O13" s="47">
        <f t="shared" si="1"/>
        <v>194.37570811329812</v>
      </c>
      <c r="P13" s="9"/>
    </row>
    <row r="14" spans="1:133" ht="15.75">
      <c r="A14" s="28" t="s">
        <v>23</v>
      </c>
      <c r="B14" s="29"/>
      <c r="C14" s="30"/>
      <c r="D14" s="31">
        <f t="shared" ref="D14:M14" si="3">SUM(D15:D18)</f>
        <v>11232954</v>
      </c>
      <c r="E14" s="31">
        <f t="shared" si="3"/>
        <v>376719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399340</v>
      </c>
      <c r="N14" s="42">
        <f t="shared" ref="N14:N19" si="4">SUM(D14:M14)</f>
        <v>12009013</v>
      </c>
      <c r="O14" s="43">
        <f t="shared" si="1"/>
        <v>576.52486797887661</v>
      </c>
      <c r="P14" s="10"/>
    </row>
    <row r="15" spans="1:133">
      <c r="A15" s="12"/>
      <c r="B15" s="44">
        <v>521</v>
      </c>
      <c r="C15" s="20" t="s">
        <v>24</v>
      </c>
      <c r="D15" s="46">
        <v>5529265</v>
      </c>
      <c r="E15" s="46">
        <v>13162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399340</v>
      </c>
      <c r="N15" s="46">
        <f t="shared" si="4"/>
        <v>5941767</v>
      </c>
      <c r="O15" s="47">
        <f t="shared" si="1"/>
        <v>285.2504560729717</v>
      </c>
      <c r="P15" s="9"/>
    </row>
    <row r="16" spans="1:133">
      <c r="A16" s="12"/>
      <c r="B16" s="44">
        <v>522</v>
      </c>
      <c r="C16" s="20" t="s">
        <v>25</v>
      </c>
      <c r="D16" s="46">
        <v>5506310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5506310</v>
      </c>
      <c r="O16" s="47">
        <f t="shared" si="1"/>
        <v>264.34517522803651</v>
      </c>
      <c r="P16" s="9"/>
    </row>
    <row r="17" spans="1:16">
      <c r="A17" s="12"/>
      <c r="B17" s="44">
        <v>524</v>
      </c>
      <c r="C17" s="20" t="s">
        <v>26</v>
      </c>
      <c r="D17" s="46">
        <v>0</v>
      </c>
      <c r="E17" s="46">
        <v>363557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363557</v>
      </c>
      <c r="O17" s="47">
        <f t="shared" si="1"/>
        <v>17.45352856457033</v>
      </c>
      <c r="P17" s="9"/>
    </row>
    <row r="18" spans="1:16">
      <c r="A18" s="12"/>
      <c r="B18" s="44">
        <v>529</v>
      </c>
      <c r="C18" s="20" t="s">
        <v>57</v>
      </c>
      <c r="D18" s="46">
        <v>197379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197379</v>
      </c>
      <c r="O18" s="47">
        <f t="shared" si="1"/>
        <v>9.4757081132981273</v>
      </c>
      <c r="P18" s="9"/>
    </row>
    <row r="19" spans="1:16" ht="15.75">
      <c r="A19" s="28" t="s">
        <v>27</v>
      </c>
      <c r="B19" s="29"/>
      <c r="C19" s="30"/>
      <c r="D19" s="31">
        <f t="shared" ref="D19:M19" si="5">SUM(D20:D25)</f>
        <v>426928</v>
      </c>
      <c r="E19" s="31">
        <f t="shared" si="5"/>
        <v>13377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14904102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15344407</v>
      </c>
      <c r="O19" s="43">
        <f t="shared" si="1"/>
        <v>736.64939990398466</v>
      </c>
      <c r="P19" s="10"/>
    </row>
    <row r="20" spans="1:16">
      <c r="A20" s="12"/>
      <c r="B20" s="44">
        <v>533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1191873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1191873</v>
      </c>
      <c r="O20" s="47">
        <f t="shared" si="1"/>
        <v>57.219059049447914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3957372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3957372</v>
      </c>
      <c r="O21" s="47">
        <f t="shared" si="1"/>
        <v>189.9842534805569</v>
      </c>
      <c r="P21" s="9"/>
    </row>
    <row r="22" spans="1:16">
      <c r="A22" s="12"/>
      <c r="B22" s="44">
        <v>535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4251001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4251001</v>
      </c>
      <c r="O22" s="47">
        <f t="shared" si="1"/>
        <v>204.08070091214594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4465391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4465391</v>
      </c>
      <c r="O23" s="47">
        <f t="shared" si="1"/>
        <v>214.37306769083054</v>
      </c>
      <c r="P23" s="9"/>
    </row>
    <row r="24" spans="1:16">
      <c r="A24" s="12"/>
      <c r="B24" s="44">
        <v>538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1038465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1038465</v>
      </c>
      <c r="O24" s="47">
        <f t="shared" si="1"/>
        <v>49.854296687469997</v>
      </c>
      <c r="P24" s="9"/>
    </row>
    <row r="25" spans="1:16">
      <c r="A25" s="12"/>
      <c r="B25" s="44">
        <v>539</v>
      </c>
      <c r="C25" s="20" t="s">
        <v>33</v>
      </c>
      <c r="D25" s="46">
        <v>426928</v>
      </c>
      <c r="E25" s="46">
        <v>13377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440305</v>
      </c>
      <c r="O25" s="47">
        <f t="shared" si="1"/>
        <v>21.138022083533365</v>
      </c>
      <c r="P25" s="9"/>
    </row>
    <row r="26" spans="1:16" ht="15.75">
      <c r="A26" s="28" t="s">
        <v>34</v>
      </c>
      <c r="B26" s="29"/>
      <c r="C26" s="30"/>
      <c r="D26" s="31">
        <f t="shared" ref="D26:M26" si="7">SUM(D27:D27)</f>
        <v>819552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9" si="8">SUM(D26:M26)</f>
        <v>819552</v>
      </c>
      <c r="O26" s="43">
        <f t="shared" si="1"/>
        <v>39.344791166586653</v>
      </c>
      <c r="P26" s="10"/>
    </row>
    <row r="27" spans="1:16">
      <c r="A27" s="12"/>
      <c r="B27" s="44">
        <v>541</v>
      </c>
      <c r="C27" s="20" t="s">
        <v>74</v>
      </c>
      <c r="D27" s="46">
        <v>819552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819552</v>
      </c>
      <c r="O27" s="47">
        <f t="shared" si="1"/>
        <v>39.344791166586653</v>
      </c>
      <c r="P27" s="9"/>
    </row>
    <row r="28" spans="1:16" ht="15.75">
      <c r="A28" s="28" t="s">
        <v>36</v>
      </c>
      <c r="B28" s="29"/>
      <c r="C28" s="30"/>
      <c r="D28" s="31">
        <f t="shared" ref="D28:M28" si="9">SUM(D29:D30)</f>
        <v>0</v>
      </c>
      <c r="E28" s="31">
        <f t="shared" si="9"/>
        <v>73998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1202829</v>
      </c>
      <c r="N28" s="31">
        <f t="shared" si="8"/>
        <v>1276827</v>
      </c>
      <c r="O28" s="43">
        <f t="shared" si="1"/>
        <v>61.297503600576093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1202829</v>
      </c>
      <c r="N29" s="46">
        <f t="shared" si="8"/>
        <v>1202829</v>
      </c>
      <c r="O29" s="47">
        <f t="shared" si="1"/>
        <v>57.745031204992799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73998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73998</v>
      </c>
      <c r="O30" s="47">
        <f t="shared" si="1"/>
        <v>3.5524723955832935</v>
      </c>
      <c r="P30" s="9"/>
    </row>
    <row r="31" spans="1:16" ht="15.75">
      <c r="A31" s="28" t="s">
        <v>39</v>
      </c>
      <c r="B31" s="29"/>
      <c r="C31" s="30"/>
      <c r="D31" s="31">
        <f t="shared" ref="D31:M31" si="10">SUM(D32:D34)</f>
        <v>5283926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124399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64366</v>
      </c>
      <c r="N31" s="31">
        <f t="shared" si="8"/>
        <v>5472691</v>
      </c>
      <c r="O31" s="43">
        <f t="shared" si="1"/>
        <v>262.73120499279884</v>
      </c>
      <c r="P31" s="9"/>
    </row>
    <row r="32" spans="1:16">
      <c r="A32" s="12"/>
      <c r="B32" s="44">
        <v>571</v>
      </c>
      <c r="C32" s="20" t="s">
        <v>40</v>
      </c>
      <c r="D32" s="46">
        <v>604611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604611</v>
      </c>
      <c r="O32" s="47">
        <f t="shared" si="1"/>
        <v>29.025972155544888</v>
      </c>
      <c r="P32" s="9"/>
    </row>
    <row r="33" spans="1:119">
      <c r="A33" s="12"/>
      <c r="B33" s="44">
        <v>572</v>
      </c>
      <c r="C33" s="20" t="s">
        <v>75</v>
      </c>
      <c r="D33" s="46">
        <v>4415219</v>
      </c>
      <c r="E33" s="46">
        <v>0</v>
      </c>
      <c r="F33" s="46">
        <v>0</v>
      </c>
      <c r="G33" s="46">
        <v>0</v>
      </c>
      <c r="H33" s="46">
        <v>0</v>
      </c>
      <c r="I33" s="46">
        <v>124399</v>
      </c>
      <c r="J33" s="46">
        <v>0</v>
      </c>
      <c r="K33" s="46">
        <v>0</v>
      </c>
      <c r="L33" s="46">
        <v>0</v>
      </c>
      <c r="M33" s="46">
        <v>64366</v>
      </c>
      <c r="N33" s="46">
        <f t="shared" si="8"/>
        <v>4603984</v>
      </c>
      <c r="O33" s="47">
        <f t="shared" si="1"/>
        <v>221.02659625540088</v>
      </c>
      <c r="P33" s="9"/>
    </row>
    <row r="34" spans="1:119">
      <c r="A34" s="12"/>
      <c r="B34" s="44">
        <v>573</v>
      </c>
      <c r="C34" s="20" t="s">
        <v>42</v>
      </c>
      <c r="D34" s="46">
        <v>264096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264096</v>
      </c>
      <c r="O34" s="47">
        <f t="shared" si="1"/>
        <v>12.678636581853096</v>
      </c>
      <c r="P34" s="9"/>
    </row>
    <row r="35" spans="1:119" ht="15.75">
      <c r="A35" s="28" t="s">
        <v>76</v>
      </c>
      <c r="B35" s="29"/>
      <c r="C35" s="30"/>
      <c r="D35" s="31">
        <f t="shared" ref="D35:M35" si="11">SUM(D36:D38)</f>
        <v>1021261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131215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8"/>
        <v>1152476</v>
      </c>
      <c r="O35" s="43">
        <f t="shared" si="1"/>
        <v>55.327700432069129</v>
      </c>
      <c r="P35" s="9"/>
    </row>
    <row r="36" spans="1:119">
      <c r="A36" s="12"/>
      <c r="B36" s="44">
        <v>581</v>
      </c>
      <c r="C36" s="20" t="s">
        <v>77</v>
      </c>
      <c r="D36" s="46">
        <v>1021261</v>
      </c>
      <c r="E36" s="46">
        <v>0</v>
      </c>
      <c r="F36" s="46">
        <v>0</v>
      </c>
      <c r="G36" s="46">
        <v>0</v>
      </c>
      <c r="H36" s="46">
        <v>0</v>
      </c>
      <c r="I36" s="46">
        <v>847373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1868634</v>
      </c>
      <c r="O36" s="47">
        <f t="shared" si="1"/>
        <v>89.708785405664912</v>
      </c>
      <c r="P36" s="9"/>
    </row>
    <row r="37" spans="1:119">
      <c r="A37" s="12"/>
      <c r="B37" s="44">
        <v>590</v>
      </c>
      <c r="C37" s="20" t="s">
        <v>78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-1218953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-1218953</v>
      </c>
      <c r="O37" s="47">
        <f t="shared" si="1"/>
        <v>-58.519107057129141</v>
      </c>
      <c r="P37" s="9"/>
    </row>
    <row r="38" spans="1:119" ht="15.75" thickBot="1">
      <c r="A38" s="12"/>
      <c r="B38" s="44">
        <v>591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502795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502795</v>
      </c>
      <c r="O38" s="47">
        <f t="shared" si="1"/>
        <v>24.138022083533365</v>
      </c>
      <c r="P38" s="9"/>
    </row>
    <row r="39" spans="1:119" ht="16.5" thickBot="1">
      <c r="A39" s="14" t="s">
        <v>10</v>
      </c>
      <c r="B39" s="23"/>
      <c r="C39" s="22"/>
      <c r="D39" s="15">
        <f>SUM(D5,D14,D19,D26,D28,D31,D35)</f>
        <v>23399644</v>
      </c>
      <c r="E39" s="15">
        <f t="shared" ref="E39:M39" si="12">SUM(E5,E14,E19,E26,E28,E31,E35)</f>
        <v>464094</v>
      </c>
      <c r="F39" s="15">
        <f t="shared" si="12"/>
        <v>1008360</v>
      </c>
      <c r="G39" s="15">
        <f t="shared" si="12"/>
        <v>0</v>
      </c>
      <c r="H39" s="15">
        <f t="shared" si="12"/>
        <v>0</v>
      </c>
      <c r="I39" s="15">
        <f t="shared" si="12"/>
        <v>15159716</v>
      </c>
      <c r="J39" s="15">
        <f t="shared" si="12"/>
        <v>0</v>
      </c>
      <c r="K39" s="15">
        <f t="shared" si="12"/>
        <v>6777464</v>
      </c>
      <c r="L39" s="15">
        <f t="shared" si="12"/>
        <v>0</v>
      </c>
      <c r="M39" s="15">
        <f t="shared" si="12"/>
        <v>1666535</v>
      </c>
      <c r="N39" s="15">
        <f t="shared" si="8"/>
        <v>48475813</v>
      </c>
      <c r="O39" s="37">
        <f t="shared" si="1"/>
        <v>2327.2113778204512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91</v>
      </c>
      <c r="M41" s="93"/>
      <c r="N41" s="93"/>
      <c r="O41" s="41">
        <v>20830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3276705</v>
      </c>
      <c r="E5" s="26">
        <f t="shared" si="0"/>
        <v>0</v>
      </c>
      <c r="F5" s="26">
        <f t="shared" si="0"/>
        <v>990703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6779936</v>
      </c>
      <c r="L5" s="26">
        <f t="shared" si="0"/>
        <v>0</v>
      </c>
      <c r="M5" s="26">
        <f t="shared" si="0"/>
        <v>0</v>
      </c>
      <c r="N5" s="27">
        <f>SUM(D5:M5)</f>
        <v>11047344</v>
      </c>
      <c r="O5" s="32">
        <f t="shared" ref="O5:O39" si="1">(N5/O$41)</f>
        <v>528.93536340132141</v>
      </c>
      <c r="P5" s="6"/>
    </row>
    <row r="6" spans="1:133">
      <c r="A6" s="12"/>
      <c r="B6" s="44">
        <v>511</v>
      </c>
      <c r="C6" s="20" t="s">
        <v>19</v>
      </c>
      <c r="D6" s="46">
        <v>411354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411354</v>
      </c>
      <c r="O6" s="47">
        <f t="shared" si="1"/>
        <v>19.695202528009194</v>
      </c>
      <c r="P6" s="9"/>
    </row>
    <row r="7" spans="1:133">
      <c r="A7" s="12"/>
      <c r="B7" s="44">
        <v>512</v>
      </c>
      <c r="C7" s="20" t="s">
        <v>20</v>
      </c>
      <c r="D7" s="46">
        <v>590238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590238</v>
      </c>
      <c r="O7" s="47">
        <f t="shared" si="1"/>
        <v>28.259982763573685</v>
      </c>
      <c r="P7" s="9"/>
    </row>
    <row r="8" spans="1:133">
      <c r="A8" s="12"/>
      <c r="B8" s="44">
        <v>513</v>
      </c>
      <c r="C8" s="20" t="s">
        <v>21</v>
      </c>
      <c r="D8" s="46">
        <v>-824765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484420</v>
      </c>
      <c r="L8" s="46">
        <v>0</v>
      </c>
      <c r="M8" s="46">
        <v>0</v>
      </c>
      <c r="N8" s="46">
        <f t="shared" si="2"/>
        <v>-340345</v>
      </c>
      <c r="O8" s="47">
        <f t="shared" si="1"/>
        <v>-16.295365316479938</v>
      </c>
      <c r="P8" s="9"/>
    </row>
    <row r="9" spans="1:133">
      <c r="A9" s="12"/>
      <c r="B9" s="44">
        <v>515</v>
      </c>
      <c r="C9" s="20" t="s">
        <v>55</v>
      </c>
      <c r="D9" s="46">
        <v>189682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189682</v>
      </c>
      <c r="O9" s="47">
        <f t="shared" si="1"/>
        <v>9.0817772670688495</v>
      </c>
      <c r="P9" s="9"/>
    </row>
    <row r="10" spans="1:133">
      <c r="A10" s="12"/>
      <c r="B10" s="44">
        <v>516</v>
      </c>
      <c r="C10" s="20" t="s">
        <v>49</v>
      </c>
      <c r="D10" s="46">
        <v>342959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342959</v>
      </c>
      <c r="O10" s="47">
        <f t="shared" si="1"/>
        <v>16.420520923106388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990703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990703</v>
      </c>
      <c r="O11" s="47">
        <f t="shared" si="1"/>
        <v>47.433831274537965</v>
      </c>
      <c r="P11" s="9"/>
    </row>
    <row r="12" spans="1:133">
      <c r="A12" s="12"/>
      <c r="B12" s="44">
        <v>518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6295516</v>
      </c>
      <c r="L12" s="46">
        <v>0</v>
      </c>
      <c r="M12" s="46">
        <v>0</v>
      </c>
      <c r="N12" s="46">
        <f t="shared" si="2"/>
        <v>6295516</v>
      </c>
      <c r="O12" s="47">
        <f t="shared" si="1"/>
        <v>301.42277123431961</v>
      </c>
      <c r="P12" s="9"/>
    </row>
    <row r="13" spans="1:133">
      <c r="A13" s="12"/>
      <c r="B13" s="44">
        <v>519</v>
      </c>
      <c r="C13" s="20" t="s">
        <v>70</v>
      </c>
      <c r="D13" s="46">
        <v>2567237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2567237</v>
      </c>
      <c r="O13" s="47">
        <f t="shared" si="1"/>
        <v>122.91664272718567</v>
      </c>
      <c r="P13" s="9"/>
    </row>
    <row r="14" spans="1:133" ht="15.75">
      <c r="A14" s="28" t="s">
        <v>23</v>
      </c>
      <c r="B14" s="29"/>
      <c r="C14" s="30"/>
      <c r="D14" s="31">
        <f t="shared" ref="D14:M14" si="3">SUM(D15:D18)</f>
        <v>9850995</v>
      </c>
      <c r="E14" s="31">
        <f t="shared" si="3"/>
        <v>551447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403380</v>
      </c>
      <c r="N14" s="42">
        <f t="shared" ref="N14:N19" si="4">SUM(D14:M14)</f>
        <v>10805822</v>
      </c>
      <c r="O14" s="43">
        <f t="shared" si="1"/>
        <v>517.37154074499665</v>
      </c>
      <c r="P14" s="10"/>
    </row>
    <row r="15" spans="1:133">
      <c r="A15" s="12"/>
      <c r="B15" s="44">
        <v>521</v>
      </c>
      <c r="C15" s="20" t="s">
        <v>24</v>
      </c>
      <c r="D15" s="46">
        <v>5105079</v>
      </c>
      <c r="E15" s="46">
        <v>134764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403380</v>
      </c>
      <c r="N15" s="46">
        <f t="shared" si="4"/>
        <v>5643223</v>
      </c>
      <c r="O15" s="47">
        <f t="shared" si="1"/>
        <v>270.19165948482237</v>
      </c>
      <c r="P15" s="9"/>
    </row>
    <row r="16" spans="1:133">
      <c r="A16" s="12"/>
      <c r="B16" s="44">
        <v>522</v>
      </c>
      <c r="C16" s="20" t="s">
        <v>25</v>
      </c>
      <c r="D16" s="46">
        <v>4582025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4582025</v>
      </c>
      <c r="O16" s="47">
        <f t="shared" si="1"/>
        <v>219.38260078521498</v>
      </c>
      <c r="P16" s="9"/>
    </row>
    <row r="17" spans="1:16">
      <c r="A17" s="12"/>
      <c r="B17" s="44">
        <v>524</v>
      </c>
      <c r="C17" s="20" t="s">
        <v>26</v>
      </c>
      <c r="D17" s="46">
        <v>0</v>
      </c>
      <c r="E17" s="46">
        <v>416683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416683</v>
      </c>
      <c r="O17" s="47">
        <f t="shared" si="1"/>
        <v>19.950349516422484</v>
      </c>
      <c r="P17" s="9"/>
    </row>
    <row r="18" spans="1:16">
      <c r="A18" s="12"/>
      <c r="B18" s="44">
        <v>529</v>
      </c>
      <c r="C18" s="20" t="s">
        <v>57</v>
      </c>
      <c r="D18" s="46">
        <v>163891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163891</v>
      </c>
      <c r="O18" s="47">
        <f t="shared" si="1"/>
        <v>7.8469309585368192</v>
      </c>
      <c r="P18" s="9"/>
    </row>
    <row r="19" spans="1:16" ht="15.75">
      <c r="A19" s="28" t="s">
        <v>27</v>
      </c>
      <c r="B19" s="29"/>
      <c r="C19" s="30"/>
      <c r="D19" s="31">
        <f t="shared" ref="D19:M19" si="5">SUM(D20:D25)</f>
        <v>397650</v>
      </c>
      <c r="E19" s="31">
        <f t="shared" si="5"/>
        <v>13124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15502543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15913317</v>
      </c>
      <c r="O19" s="43">
        <f t="shared" si="1"/>
        <v>761.91309968399889</v>
      </c>
      <c r="P19" s="10"/>
    </row>
    <row r="20" spans="1:16">
      <c r="A20" s="12"/>
      <c r="B20" s="44">
        <v>533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1397496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1397496</v>
      </c>
      <c r="O20" s="47">
        <f t="shared" si="1"/>
        <v>66.910657856937661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3921176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3921176</v>
      </c>
      <c r="O21" s="47">
        <f t="shared" si="1"/>
        <v>187.7418366369817</v>
      </c>
      <c r="P21" s="9"/>
    </row>
    <row r="22" spans="1:16">
      <c r="A22" s="12"/>
      <c r="B22" s="44">
        <v>535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3965186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3965186</v>
      </c>
      <c r="O22" s="47">
        <f t="shared" si="1"/>
        <v>189.84898975390215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4140435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4140435</v>
      </c>
      <c r="O23" s="47">
        <f t="shared" si="1"/>
        <v>198.23972996265442</v>
      </c>
      <c r="P23" s="9"/>
    </row>
    <row r="24" spans="1:16">
      <c r="A24" s="12"/>
      <c r="B24" s="44">
        <v>538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2078250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2078250</v>
      </c>
      <c r="O24" s="47">
        <f t="shared" si="1"/>
        <v>99.504452743464526</v>
      </c>
      <c r="P24" s="9"/>
    </row>
    <row r="25" spans="1:16">
      <c r="A25" s="12"/>
      <c r="B25" s="44">
        <v>539</v>
      </c>
      <c r="C25" s="20" t="s">
        <v>33</v>
      </c>
      <c r="D25" s="46">
        <v>397650</v>
      </c>
      <c r="E25" s="46">
        <v>13124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410774</v>
      </c>
      <c r="O25" s="47">
        <f t="shared" si="1"/>
        <v>19.667432730058412</v>
      </c>
      <c r="P25" s="9"/>
    </row>
    <row r="26" spans="1:16" ht="15.75">
      <c r="A26" s="28" t="s">
        <v>34</v>
      </c>
      <c r="B26" s="29"/>
      <c r="C26" s="30"/>
      <c r="D26" s="31">
        <f t="shared" ref="D26:M26" si="7">SUM(D27:D27)</f>
        <v>1165722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9" si="8">SUM(D26:M26)</f>
        <v>1165722</v>
      </c>
      <c r="O26" s="43">
        <f t="shared" si="1"/>
        <v>55.813559322033896</v>
      </c>
      <c r="P26" s="10"/>
    </row>
    <row r="27" spans="1:16">
      <c r="A27" s="12"/>
      <c r="B27" s="44">
        <v>541</v>
      </c>
      <c r="C27" s="20" t="s">
        <v>74</v>
      </c>
      <c r="D27" s="46">
        <v>1165722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1165722</v>
      </c>
      <c r="O27" s="47">
        <f t="shared" si="1"/>
        <v>55.813559322033896</v>
      </c>
      <c r="P27" s="9"/>
    </row>
    <row r="28" spans="1:16" ht="15.75">
      <c r="A28" s="28" t="s">
        <v>36</v>
      </c>
      <c r="B28" s="29"/>
      <c r="C28" s="30"/>
      <c r="D28" s="31">
        <f t="shared" ref="D28:M28" si="9">SUM(D29:D30)</f>
        <v>0</v>
      </c>
      <c r="E28" s="31">
        <f t="shared" si="9"/>
        <v>254125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1224042</v>
      </c>
      <c r="N28" s="31">
        <f t="shared" si="8"/>
        <v>1478167</v>
      </c>
      <c r="O28" s="43">
        <f t="shared" si="1"/>
        <v>70.773101599157329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1224042</v>
      </c>
      <c r="N29" s="46">
        <f t="shared" si="8"/>
        <v>1224042</v>
      </c>
      <c r="O29" s="47">
        <f t="shared" si="1"/>
        <v>58.605860384946851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254125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254125</v>
      </c>
      <c r="O30" s="47">
        <f t="shared" si="1"/>
        <v>12.167241214210476</v>
      </c>
      <c r="P30" s="9"/>
    </row>
    <row r="31" spans="1:16" ht="15.75">
      <c r="A31" s="28" t="s">
        <v>39</v>
      </c>
      <c r="B31" s="29"/>
      <c r="C31" s="30"/>
      <c r="D31" s="31">
        <f t="shared" ref="D31:M31" si="10">SUM(D32:D34)</f>
        <v>4513855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4513855</v>
      </c>
      <c r="O31" s="43">
        <f t="shared" si="1"/>
        <v>216.11869194675859</v>
      </c>
      <c r="P31" s="9"/>
    </row>
    <row r="32" spans="1:16">
      <c r="A32" s="12"/>
      <c r="B32" s="44">
        <v>571</v>
      </c>
      <c r="C32" s="20" t="s">
        <v>40</v>
      </c>
      <c r="D32" s="46">
        <v>556141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556141</v>
      </c>
      <c r="O32" s="47">
        <f t="shared" si="1"/>
        <v>26.627453796801685</v>
      </c>
      <c r="P32" s="9"/>
    </row>
    <row r="33" spans="1:119">
      <c r="A33" s="12"/>
      <c r="B33" s="44">
        <v>572</v>
      </c>
      <c r="C33" s="20" t="s">
        <v>75</v>
      </c>
      <c r="D33" s="46">
        <v>3693693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3693693</v>
      </c>
      <c r="O33" s="47">
        <f t="shared" si="1"/>
        <v>176.85018672795175</v>
      </c>
      <c r="P33" s="9"/>
    </row>
    <row r="34" spans="1:119">
      <c r="A34" s="12"/>
      <c r="B34" s="44">
        <v>573</v>
      </c>
      <c r="C34" s="20" t="s">
        <v>42</v>
      </c>
      <c r="D34" s="46">
        <v>264021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264021</v>
      </c>
      <c r="O34" s="47">
        <f t="shared" si="1"/>
        <v>12.641051422005171</v>
      </c>
      <c r="P34" s="9"/>
    </row>
    <row r="35" spans="1:119" ht="15.75">
      <c r="A35" s="28" t="s">
        <v>76</v>
      </c>
      <c r="B35" s="29"/>
      <c r="C35" s="30"/>
      <c r="D35" s="31">
        <f t="shared" ref="D35:M35" si="11">SUM(D36:D38)</f>
        <v>1012463</v>
      </c>
      <c r="E35" s="31">
        <f t="shared" si="11"/>
        <v>20217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-951928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8"/>
        <v>80752</v>
      </c>
      <c r="O35" s="43">
        <f t="shared" si="1"/>
        <v>3.8663219381403811</v>
      </c>
      <c r="P35" s="9"/>
    </row>
    <row r="36" spans="1:119">
      <c r="A36" s="12"/>
      <c r="B36" s="44">
        <v>581</v>
      </c>
      <c r="C36" s="20" t="s">
        <v>77</v>
      </c>
      <c r="D36" s="46">
        <v>1012463</v>
      </c>
      <c r="E36" s="46">
        <v>20217</v>
      </c>
      <c r="F36" s="46">
        <v>0</v>
      </c>
      <c r="G36" s="46">
        <v>0</v>
      </c>
      <c r="H36" s="46">
        <v>0</v>
      </c>
      <c r="I36" s="46">
        <v>761739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1794419</v>
      </c>
      <c r="O36" s="47">
        <f t="shared" si="1"/>
        <v>85.914919084554242</v>
      </c>
      <c r="P36" s="9"/>
    </row>
    <row r="37" spans="1:119">
      <c r="A37" s="12"/>
      <c r="B37" s="44">
        <v>590</v>
      </c>
      <c r="C37" s="20" t="s">
        <v>78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-2238447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-2238447</v>
      </c>
      <c r="O37" s="47">
        <f t="shared" si="1"/>
        <v>-107.17451881643206</v>
      </c>
      <c r="P37" s="9"/>
    </row>
    <row r="38" spans="1:119" ht="15.75" thickBot="1">
      <c r="A38" s="12"/>
      <c r="B38" s="44">
        <v>591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524780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524780</v>
      </c>
      <c r="O38" s="47">
        <f t="shared" si="1"/>
        <v>25.125921670018194</v>
      </c>
      <c r="P38" s="9"/>
    </row>
    <row r="39" spans="1:119" ht="16.5" thickBot="1">
      <c r="A39" s="14" t="s">
        <v>10</v>
      </c>
      <c r="B39" s="23"/>
      <c r="C39" s="22"/>
      <c r="D39" s="15">
        <f>SUM(D5,D14,D19,D26,D28,D31,D35)</f>
        <v>20217390</v>
      </c>
      <c r="E39" s="15">
        <f t="shared" ref="E39:M39" si="12">SUM(E5,E14,E19,E26,E28,E31,E35)</f>
        <v>838913</v>
      </c>
      <c r="F39" s="15">
        <f t="shared" si="12"/>
        <v>990703</v>
      </c>
      <c r="G39" s="15">
        <f t="shared" si="12"/>
        <v>0</v>
      </c>
      <c r="H39" s="15">
        <f t="shared" si="12"/>
        <v>0</v>
      </c>
      <c r="I39" s="15">
        <f t="shared" si="12"/>
        <v>14550615</v>
      </c>
      <c r="J39" s="15">
        <f t="shared" si="12"/>
        <v>0</v>
      </c>
      <c r="K39" s="15">
        <f t="shared" si="12"/>
        <v>6779936</v>
      </c>
      <c r="L39" s="15">
        <f t="shared" si="12"/>
        <v>0</v>
      </c>
      <c r="M39" s="15">
        <f t="shared" si="12"/>
        <v>1627422</v>
      </c>
      <c r="N39" s="15">
        <f t="shared" si="8"/>
        <v>45004979</v>
      </c>
      <c r="O39" s="37">
        <f t="shared" si="1"/>
        <v>2154.7916786364071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89</v>
      </c>
      <c r="M41" s="93"/>
      <c r="N41" s="93"/>
      <c r="O41" s="41">
        <v>20886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3096319</v>
      </c>
      <c r="E5" s="26">
        <f t="shared" si="0"/>
        <v>0</v>
      </c>
      <c r="F5" s="26">
        <f t="shared" si="0"/>
        <v>1001599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6389700</v>
      </c>
      <c r="L5" s="26">
        <f t="shared" si="0"/>
        <v>0</v>
      </c>
      <c r="M5" s="26">
        <f t="shared" si="0"/>
        <v>0</v>
      </c>
      <c r="N5" s="27">
        <f>SUM(D5:M5)</f>
        <v>10487618</v>
      </c>
      <c r="O5" s="32">
        <f t="shared" ref="O5:O38" si="1">(N5/O$40)</f>
        <v>502.30461228986064</v>
      </c>
      <c r="P5" s="6"/>
    </row>
    <row r="6" spans="1:133">
      <c r="A6" s="12"/>
      <c r="B6" s="44">
        <v>511</v>
      </c>
      <c r="C6" s="20" t="s">
        <v>19</v>
      </c>
      <c r="D6" s="46">
        <v>346220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346220</v>
      </c>
      <c r="O6" s="47">
        <f t="shared" si="1"/>
        <v>16.582211791752478</v>
      </c>
      <c r="P6" s="9"/>
    </row>
    <row r="7" spans="1:133">
      <c r="A7" s="12"/>
      <c r="B7" s="44">
        <v>512</v>
      </c>
      <c r="C7" s="20" t="s">
        <v>20</v>
      </c>
      <c r="D7" s="46">
        <v>541340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541340</v>
      </c>
      <c r="O7" s="47">
        <f t="shared" si="1"/>
        <v>25.927486948608649</v>
      </c>
      <c r="P7" s="9"/>
    </row>
    <row r="8" spans="1:133">
      <c r="A8" s="12"/>
      <c r="B8" s="44">
        <v>513</v>
      </c>
      <c r="C8" s="20" t="s">
        <v>21</v>
      </c>
      <c r="D8" s="46">
        <v>-718035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6389700</v>
      </c>
      <c r="L8" s="46">
        <v>0</v>
      </c>
      <c r="M8" s="46">
        <v>0</v>
      </c>
      <c r="N8" s="46">
        <f t="shared" si="2"/>
        <v>5671665</v>
      </c>
      <c r="O8" s="47">
        <f t="shared" si="1"/>
        <v>271.64447531012024</v>
      </c>
      <c r="P8" s="9"/>
    </row>
    <row r="9" spans="1:133">
      <c r="A9" s="12"/>
      <c r="B9" s="44">
        <v>515</v>
      </c>
      <c r="C9" s="20" t="s">
        <v>55</v>
      </c>
      <c r="D9" s="46">
        <v>199280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199280</v>
      </c>
      <c r="O9" s="47">
        <f t="shared" si="1"/>
        <v>9.5445184156329326</v>
      </c>
      <c r="P9" s="9"/>
    </row>
    <row r="10" spans="1:133">
      <c r="A10" s="12"/>
      <c r="B10" s="44">
        <v>516</v>
      </c>
      <c r="C10" s="20" t="s">
        <v>49</v>
      </c>
      <c r="D10" s="46">
        <v>341290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341290</v>
      </c>
      <c r="O10" s="47">
        <f t="shared" si="1"/>
        <v>16.346089372096365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1001599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1001599</v>
      </c>
      <c r="O11" s="47">
        <f t="shared" si="1"/>
        <v>47.971598256621483</v>
      </c>
      <c r="P11" s="9"/>
    </row>
    <row r="12" spans="1:133">
      <c r="A12" s="12"/>
      <c r="B12" s="44">
        <v>519</v>
      </c>
      <c r="C12" s="20" t="s">
        <v>70</v>
      </c>
      <c r="D12" s="46">
        <v>2386224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2386224</v>
      </c>
      <c r="O12" s="47">
        <f t="shared" si="1"/>
        <v>114.2882321950285</v>
      </c>
      <c r="P12" s="9"/>
    </row>
    <row r="13" spans="1:133" ht="15.75">
      <c r="A13" s="28" t="s">
        <v>23</v>
      </c>
      <c r="B13" s="29"/>
      <c r="C13" s="30"/>
      <c r="D13" s="31">
        <f t="shared" ref="D13:M13" si="3">SUM(D14:D17)</f>
        <v>9056771</v>
      </c>
      <c r="E13" s="31">
        <f t="shared" si="3"/>
        <v>378959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455979</v>
      </c>
      <c r="N13" s="42">
        <f t="shared" ref="N13:N18" si="4">SUM(D13:M13)</f>
        <v>9891709</v>
      </c>
      <c r="O13" s="43">
        <f t="shared" si="1"/>
        <v>473.76354231524499</v>
      </c>
      <c r="P13" s="10"/>
    </row>
    <row r="14" spans="1:133">
      <c r="A14" s="12"/>
      <c r="B14" s="44">
        <v>521</v>
      </c>
      <c r="C14" s="20" t="s">
        <v>24</v>
      </c>
      <c r="D14" s="46">
        <v>4519751</v>
      </c>
      <c r="E14" s="46">
        <v>38347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455979</v>
      </c>
      <c r="N14" s="46">
        <f t="shared" si="4"/>
        <v>5014077</v>
      </c>
      <c r="O14" s="47">
        <f t="shared" si="1"/>
        <v>240.14928875904019</v>
      </c>
      <c r="P14" s="9"/>
    </row>
    <row r="15" spans="1:133">
      <c r="A15" s="12"/>
      <c r="B15" s="44">
        <v>522</v>
      </c>
      <c r="C15" s="20" t="s">
        <v>25</v>
      </c>
      <c r="D15" s="46">
        <v>4361490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4361490</v>
      </c>
      <c r="O15" s="47">
        <f t="shared" si="1"/>
        <v>208.89362517361943</v>
      </c>
      <c r="P15" s="9"/>
    </row>
    <row r="16" spans="1:133">
      <c r="A16" s="12"/>
      <c r="B16" s="44">
        <v>524</v>
      </c>
      <c r="C16" s="20" t="s">
        <v>26</v>
      </c>
      <c r="D16" s="46">
        <v>0</v>
      </c>
      <c r="E16" s="46">
        <v>340612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340612</v>
      </c>
      <c r="O16" s="47">
        <f t="shared" si="1"/>
        <v>16.313616552516883</v>
      </c>
      <c r="P16" s="9"/>
    </row>
    <row r="17" spans="1:16">
      <c r="A17" s="12"/>
      <c r="B17" s="44">
        <v>529</v>
      </c>
      <c r="C17" s="20" t="s">
        <v>57</v>
      </c>
      <c r="D17" s="46">
        <v>175530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175530</v>
      </c>
      <c r="O17" s="47">
        <f t="shared" si="1"/>
        <v>8.4070118300684893</v>
      </c>
      <c r="P17" s="9"/>
    </row>
    <row r="18" spans="1:16" ht="15.75">
      <c r="A18" s="28" t="s">
        <v>27</v>
      </c>
      <c r="B18" s="29"/>
      <c r="C18" s="30"/>
      <c r="D18" s="31">
        <f t="shared" ref="D18:M18" si="5">SUM(D19:D24)</f>
        <v>370748</v>
      </c>
      <c r="E18" s="31">
        <f t="shared" si="5"/>
        <v>12604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16190224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16573576</v>
      </c>
      <c r="O18" s="43">
        <f t="shared" si="1"/>
        <v>793.79165668853875</v>
      </c>
      <c r="P18" s="10"/>
    </row>
    <row r="19" spans="1:16">
      <c r="A19" s="12"/>
      <c r="B19" s="44">
        <v>533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1574686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1574686</v>
      </c>
      <c r="O19" s="47">
        <f t="shared" si="1"/>
        <v>75.419608218784418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3615238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3615238</v>
      </c>
      <c r="O20" s="47">
        <f t="shared" si="1"/>
        <v>173.15187508980316</v>
      </c>
      <c r="P20" s="9"/>
    </row>
    <row r="21" spans="1:16">
      <c r="A21" s="12"/>
      <c r="B21" s="44">
        <v>535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5548321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5548321</v>
      </c>
      <c r="O21" s="47">
        <f t="shared" si="1"/>
        <v>265.73691268738924</v>
      </c>
      <c r="P21" s="9"/>
    </row>
    <row r="22" spans="1:16">
      <c r="A22" s="12"/>
      <c r="B22" s="44">
        <v>536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4013734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4013734</v>
      </c>
      <c r="O22" s="47">
        <f t="shared" si="1"/>
        <v>192.23784664016475</v>
      </c>
      <c r="P22" s="9"/>
    </row>
    <row r="23" spans="1:16">
      <c r="A23" s="12"/>
      <c r="B23" s="44">
        <v>538</v>
      </c>
      <c r="C23" s="20" t="s">
        <v>73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1438245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1438245</v>
      </c>
      <c r="O23" s="47">
        <f t="shared" si="1"/>
        <v>68.884764596005553</v>
      </c>
      <c r="P23" s="9"/>
    </row>
    <row r="24" spans="1:16">
      <c r="A24" s="12"/>
      <c r="B24" s="44">
        <v>539</v>
      </c>
      <c r="C24" s="20" t="s">
        <v>33</v>
      </c>
      <c r="D24" s="46">
        <v>370748</v>
      </c>
      <c r="E24" s="46">
        <v>12604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383352</v>
      </c>
      <c r="O24" s="47">
        <f t="shared" si="1"/>
        <v>18.360649456391588</v>
      </c>
      <c r="P24" s="9"/>
    </row>
    <row r="25" spans="1:16" ht="15.75">
      <c r="A25" s="28" t="s">
        <v>34</v>
      </c>
      <c r="B25" s="29"/>
      <c r="C25" s="30"/>
      <c r="D25" s="31">
        <f t="shared" ref="D25:M25" si="7">SUM(D26:D26)</f>
        <v>1064726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5225</v>
      </c>
      <c r="N25" s="31">
        <f t="shared" ref="N25:N38" si="8">SUM(D25:M25)</f>
        <v>1069951</v>
      </c>
      <c r="O25" s="43">
        <f t="shared" si="1"/>
        <v>51.24531826236889</v>
      </c>
      <c r="P25" s="10"/>
    </row>
    <row r="26" spans="1:16">
      <c r="A26" s="12"/>
      <c r="B26" s="44">
        <v>541</v>
      </c>
      <c r="C26" s="20" t="s">
        <v>74</v>
      </c>
      <c r="D26" s="46">
        <v>1064726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5225</v>
      </c>
      <c r="N26" s="46">
        <f t="shared" si="8"/>
        <v>1069951</v>
      </c>
      <c r="O26" s="47">
        <f t="shared" si="1"/>
        <v>51.24531826236889</v>
      </c>
      <c r="P26" s="9"/>
    </row>
    <row r="27" spans="1:16" ht="15.75">
      <c r="A27" s="28" t="s">
        <v>36</v>
      </c>
      <c r="B27" s="29"/>
      <c r="C27" s="30"/>
      <c r="D27" s="31">
        <f t="shared" ref="D27:M27" si="9">SUM(D28:D29)</f>
        <v>0</v>
      </c>
      <c r="E27" s="31">
        <f t="shared" si="9"/>
        <v>119072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1677875</v>
      </c>
      <c r="N27" s="31">
        <f t="shared" si="8"/>
        <v>1796947</v>
      </c>
      <c r="O27" s="43">
        <f t="shared" si="1"/>
        <v>86.064801954116575</v>
      </c>
      <c r="P27" s="10"/>
    </row>
    <row r="28" spans="1:16">
      <c r="A28" s="13"/>
      <c r="B28" s="45">
        <v>552</v>
      </c>
      <c r="C28" s="21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1677875</v>
      </c>
      <c r="N28" s="46">
        <f t="shared" si="8"/>
        <v>1677875</v>
      </c>
      <c r="O28" s="47">
        <f t="shared" si="1"/>
        <v>80.361846831744813</v>
      </c>
      <c r="P28" s="9"/>
    </row>
    <row r="29" spans="1:16">
      <c r="A29" s="13"/>
      <c r="B29" s="45">
        <v>554</v>
      </c>
      <c r="C29" s="21" t="s">
        <v>38</v>
      </c>
      <c r="D29" s="46">
        <v>0</v>
      </c>
      <c r="E29" s="46">
        <v>119072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119072</v>
      </c>
      <c r="O29" s="47">
        <f t="shared" si="1"/>
        <v>5.7029551223717609</v>
      </c>
      <c r="P29" s="9"/>
    </row>
    <row r="30" spans="1:16" ht="15.75">
      <c r="A30" s="28" t="s">
        <v>39</v>
      </c>
      <c r="B30" s="29"/>
      <c r="C30" s="30"/>
      <c r="D30" s="31">
        <f t="shared" ref="D30:M30" si="10">SUM(D31:D33)</f>
        <v>4767247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4767247</v>
      </c>
      <c r="O30" s="43">
        <f t="shared" si="1"/>
        <v>228.32736242157191</v>
      </c>
      <c r="P30" s="9"/>
    </row>
    <row r="31" spans="1:16">
      <c r="A31" s="12"/>
      <c r="B31" s="44">
        <v>571</v>
      </c>
      <c r="C31" s="20" t="s">
        <v>40</v>
      </c>
      <c r="D31" s="46">
        <v>500121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500121</v>
      </c>
      <c r="O31" s="47">
        <f t="shared" si="1"/>
        <v>23.953302361224196</v>
      </c>
      <c r="P31" s="9"/>
    </row>
    <row r="32" spans="1:16">
      <c r="A32" s="12"/>
      <c r="B32" s="44">
        <v>572</v>
      </c>
      <c r="C32" s="20" t="s">
        <v>75</v>
      </c>
      <c r="D32" s="46">
        <v>3987055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3987055</v>
      </c>
      <c r="O32" s="47">
        <f t="shared" si="1"/>
        <v>190.9600555582164</v>
      </c>
      <c r="P32" s="9"/>
    </row>
    <row r="33" spans="1:119">
      <c r="A33" s="12"/>
      <c r="B33" s="44">
        <v>573</v>
      </c>
      <c r="C33" s="20" t="s">
        <v>42</v>
      </c>
      <c r="D33" s="46">
        <v>280071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280071</v>
      </c>
      <c r="O33" s="47">
        <f t="shared" si="1"/>
        <v>13.414004502131329</v>
      </c>
      <c r="P33" s="9"/>
    </row>
    <row r="34" spans="1:119" ht="15.75">
      <c r="A34" s="28" t="s">
        <v>76</v>
      </c>
      <c r="B34" s="29"/>
      <c r="C34" s="30"/>
      <c r="D34" s="31">
        <f t="shared" ref="D34:M34" si="11">SUM(D35:D37)</f>
        <v>1021974</v>
      </c>
      <c r="E34" s="31">
        <f t="shared" si="11"/>
        <v>20364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-1348266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8"/>
        <v>-305928</v>
      </c>
      <c r="O34" s="43">
        <f t="shared" si="1"/>
        <v>-14.652425882465636</v>
      </c>
      <c r="P34" s="9"/>
    </row>
    <row r="35" spans="1:119">
      <c r="A35" s="12"/>
      <c r="B35" s="44">
        <v>581</v>
      </c>
      <c r="C35" s="20" t="s">
        <v>77</v>
      </c>
      <c r="D35" s="46">
        <v>1021974</v>
      </c>
      <c r="E35" s="46">
        <v>20364</v>
      </c>
      <c r="F35" s="46">
        <v>0</v>
      </c>
      <c r="G35" s="46">
        <v>0</v>
      </c>
      <c r="H35" s="46">
        <v>0</v>
      </c>
      <c r="I35" s="46">
        <v>755846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1798184</v>
      </c>
      <c r="O35" s="47">
        <f t="shared" si="1"/>
        <v>86.124048086594186</v>
      </c>
      <c r="P35" s="9"/>
    </row>
    <row r="36" spans="1:119">
      <c r="A36" s="12"/>
      <c r="B36" s="44">
        <v>590</v>
      </c>
      <c r="C36" s="20" t="s">
        <v>78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-2740310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-2740310</v>
      </c>
      <c r="O36" s="47">
        <f t="shared" si="1"/>
        <v>-131.24718616791992</v>
      </c>
      <c r="P36" s="9"/>
    </row>
    <row r="37" spans="1:119" ht="15.75" thickBot="1">
      <c r="A37" s="12"/>
      <c r="B37" s="44">
        <v>591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636198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636198</v>
      </c>
      <c r="O37" s="47">
        <f t="shared" si="1"/>
        <v>30.470712198860099</v>
      </c>
      <c r="P37" s="9"/>
    </row>
    <row r="38" spans="1:119" ht="16.5" thickBot="1">
      <c r="A38" s="14" t="s">
        <v>10</v>
      </c>
      <c r="B38" s="23"/>
      <c r="C38" s="22"/>
      <c r="D38" s="15">
        <f>SUM(D5,D13,D18,D25,D27,D30,D34)</f>
        <v>19377785</v>
      </c>
      <c r="E38" s="15">
        <f t="shared" ref="E38:M38" si="12">SUM(E5,E13,E18,E25,E27,E30,E34)</f>
        <v>530999</v>
      </c>
      <c r="F38" s="15">
        <f t="shared" si="12"/>
        <v>1001599</v>
      </c>
      <c r="G38" s="15">
        <f t="shared" si="12"/>
        <v>0</v>
      </c>
      <c r="H38" s="15">
        <f t="shared" si="12"/>
        <v>0</v>
      </c>
      <c r="I38" s="15">
        <f t="shared" si="12"/>
        <v>14841958</v>
      </c>
      <c r="J38" s="15">
        <f t="shared" si="12"/>
        <v>0</v>
      </c>
      <c r="K38" s="15">
        <f t="shared" si="12"/>
        <v>6389700</v>
      </c>
      <c r="L38" s="15">
        <f t="shared" si="12"/>
        <v>0</v>
      </c>
      <c r="M38" s="15">
        <f t="shared" si="12"/>
        <v>2139079</v>
      </c>
      <c r="N38" s="15">
        <f t="shared" si="8"/>
        <v>44281120</v>
      </c>
      <c r="O38" s="37">
        <f t="shared" si="1"/>
        <v>2120.8448680492361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86</v>
      </c>
      <c r="M40" s="93"/>
      <c r="N40" s="93"/>
      <c r="O40" s="41">
        <v>20879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2977738</v>
      </c>
      <c r="E5" s="26">
        <f t="shared" si="0"/>
        <v>0</v>
      </c>
      <c r="F5" s="26">
        <f t="shared" si="0"/>
        <v>1004651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6137014</v>
      </c>
      <c r="L5" s="26">
        <f t="shared" si="0"/>
        <v>0</v>
      </c>
      <c r="M5" s="26">
        <f t="shared" si="0"/>
        <v>0</v>
      </c>
      <c r="N5" s="27">
        <f>SUM(D5:M5)</f>
        <v>10119403</v>
      </c>
      <c r="O5" s="32">
        <f t="shared" ref="O5:O38" si="1">(N5/O$40)</f>
        <v>484.90119315731465</v>
      </c>
      <c r="P5" s="6"/>
    </row>
    <row r="6" spans="1:133">
      <c r="A6" s="12"/>
      <c r="B6" s="44">
        <v>511</v>
      </c>
      <c r="C6" s="20" t="s">
        <v>19</v>
      </c>
      <c r="D6" s="46">
        <v>317837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317837</v>
      </c>
      <c r="O6" s="47">
        <f t="shared" si="1"/>
        <v>15.230102065264267</v>
      </c>
      <c r="P6" s="9"/>
    </row>
    <row r="7" spans="1:133">
      <c r="A7" s="12"/>
      <c r="B7" s="44">
        <v>512</v>
      </c>
      <c r="C7" s="20" t="s">
        <v>20</v>
      </c>
      <c r="D7" s="46">
        <v>523793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523793</v>
      </c>
      <c r="O7" s="47">
        <f t="shared" si="1"/>
        <v>25.099094350471994</v>
      </c>
      <c r="P7" s="9"/>
    </row>
    <row r="8" spans="1:133">
      <c r="A8" s="12"/>
      <c r="B8" s="44">
        <v>513</v>
      </c>
      <c r="C8" s="20" t="s">
        <v>21</v>
      </c>
      <c r="D8" s="46">
        <v>-749456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6137014</v>
      </c>
      <c r="L8" s="46">
        <v>0</v>
      </c>
      <c r="M8" s="46">
        <v>0</v>
      </c>
      <c r="N8" s="46">
        <f t="shared" si="2"/>
        <v>5387558</v>
      </c>
      <c r="O8" s="47">
        <f t="shared" si="1"/>
        <v>258.16081268867697</v>
      </c>
      <c r="P8" s="9"/>
    </row>
    <row r="9" spans="1:133">
      <c r="A9" s="12"/>
      <c r="B9" s="44">
        <v>515</v>
      </c>
      <c r="C9" s="20" t="s">
        <v>55</v>
      </c>
      <c r="D9" s="46">
        <v>128955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128955</v>
      </c>
      <c r="O9" s="47">
        <f t="shared" si="1"/>
        <v>6.1792611049882602</v>
      </c>
      <c r="P9" s="9"/>
    </row>
    <row r="10" spans="1:133">
      <c r="A10" s="12"/>
      <c r="B10" s="44">
        <v>516</v>
      </c>
      <c r="C10" s="20" t="s">
        <v>49</v>
      </c>
      <c r="D10" s="46">
        <v>378087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378087</v>
      </c>
      <c r="O10" s="47">
        <f t="shared" si="1"/>
        <v>18.117159423067708</v>
      </c>
      <c r="P10" s="9"/>
    </row>
    <row r="11" spans="1:133">
      <c r="A11" s="12"/>
      <c r="B11" s="44">
        <v>517</v>
      </c>
      <c r="C11" s="20" t="s">
        <v>56</v>
      </c>
      <c r="D11" s="46">
        <v>0</v>
      </c>
      <c r="E11" s="46">
        <v>0</v>
      </c>
      <c r="F11" s="46">
        <v>1004651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1004651</v>
      </c>
      <c r="O11" s="47">
        <f t="shared" si="1"/>
        <v>48.140830897503477</v>
      </c>
      <c r="P11" s="9"/>
    </row>
    <row r="12" spans="1:133">
      <c r="A12" s="12"/>
      <c r="B12" s="44">
        <v>519</v>
      </c>
      <c r="C12" s="20" t="s">
        <v>70</v>
      </c>
      <c r="D12" s="46">
        <v>2378522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2378522</v>
      </c>
      <c r="O12" s="47">
        <f t="shared" si="1"/>
        <v>113.97393262734199</v>
      </c>
      <c r="P12" s="9"/>
    </row>
    <row r="13" spans="1:133" ht="15.75">
      <c r="A13" s="28" t="s">
        <v>23</v>
      </c>
      <c r="B13" s="29"/>
      <c r="C13" s="30"/>
      <c r="D13" s="31">
        <f t="shared" ref="D13:M13" si="3">SUM(D14:D17)</f>
        <v>9167194</v>
      </c>
      <c r="E13" s="31">
        <f t="shared" si="3"/>
        <v>437571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450972</v>
      </c>
      <c r="N13" s="42">
        <f t="shared" ref="N13:N18" si="4">SUM(D13:M13)</f>
        <v>10055737</v>
      </c>
      <c r="O13" s="43">
        <f t="shared" si="1"/>
        <v>481.85044803296756</v>
      </c>
      <c r="P13" s="10"/>
    </row>
    <row r="14" spans="1:133">
      <c r="A14" s="12"/>
      <c r="B14" s="44">
        <v>521</v>
      </c>
      <c r="C14" s="20" t="s">
        <v>24</v>
      </c>
      <c r="D14" s="46">
        <v>4733429</v>
      </c>
      <c r="E14" s="46">
        <v>106141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450972</v>
      </c>
      <c r="N14" s="46">
        <f t="shared" si="4"/>
        <v>5290542</v>
      </c>
      <c r="O14" s="47">
        <f t="shared" si="1"/>
        <v>253.51200345009343</v>
      </c>
      <c r="P14" s="9"/>
    </row>
    <row r="15" spans="1:133">
      <c r="A15" s="12"/>
      <c r="B15" s="44">
        <v>522</v>
      </c>
      <c r="C15" s="20" t="s">
        <v>25</v>
      </c>
      <c r="D15" s="46">
        <v>4278888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4278888</v>
      </c>
      <c r="O15" s="47">
        <f t="shared" si="1"/>
        <v>205.03560304758253</v>
      </c>
      <c r="P15" s="9"/>
    </row>
    <row r="16" spans="1:133">
      <c r="A16" s="12"/>
      <c r="B16" s="44">
        <v>524</v>
      </c>
      <c r="C16" s="20" t="s">
        <v>26</v>
      </c>
      <c r="D16" s="46">
        <v>0</v>
      </c>
      <c r="E16" s="46">
        <v>331430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331430</v>
      </c>
      <c r="O16" s="47">
        <f t="shared" si="1"/>
        <v>15.881450955963391</v>
      </c>
      <c r="P16" s="9"/>
    </row>
    <row r="17" spans="1:16">
      <c r="A17" s="12"/>
      <c r="B17" s="44">
        <v>529</v>
      </c>
      <c r="C17" s="20" t="s">
        <v>57</v>
      </c>
      <c r="D17" s="46">
        <v>154877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154877</v>
      </c>
      <c r="O17" s="47">
        <f t="shared" si="1"/>
        <v>7.4213905793281905</v>
      </c>
      <c r="P17" s="9"/>
    </row>
    <row r="18" spans="1:16" ht="15.75">
      <c r="A18" s="28" t="s">
        <v>27</v>
      </c>
      <c r="B18" s="29"/>
      <c r="C18" s="30"/>
      <c r="D18" s="31">
        <f t="shared" ref="D18:M18" si="5">SUM(D19:D24)</f>
        <v>334020</v>
      </c>
      <c r="E18" s="31">
        <f t="shared" si="5"/>
        <v>11077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13355239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13700336</v>
      </c>
      <c r="O18" s="43">
        <f t="shared" si="1"/>
        <v>656.49221333077776</v>
      </c>
      <c r="P18" s="10"/>
    </row>
    <row r="19" spans="1:16">
      <c r="A19" s="12"/>
      <c r="B19" s="44">
        <v>533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1388155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1388155</v>
      </c>
      <c r="O19" s="47">
        <f t="shared" si="1"/>
        <v>66.517561933969048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3527906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3527906</v>
      </c>
      <c r="O20" s="47">
        <f t="shared" si="1"/>
        <v>169.05007427284488</v>
      </c>
      <c r="P20" s="9"/>
    </row>
    <row r="21" spans="1:16">
      <c r="A21" s="12"/>
      <c r="B21" s="44">
        <v>535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3863773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3863773</v>
      </c>
      <c r="O21" s="47">
        <f t="shared" si="1"/>
        <v>185.14413723705016</v>
      </c>
      <c r="P21" s="9"/>
    </row>
    <row r="22" spans="1:16">
      <c r="A22" s="12"/>
      <c r="B22" s="44">
        <v>536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4045464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4045464</v>
      </c>
      <c r="O22" s="47">
        <f t="shared" si="1"/>
        <v>193.85040011500311</v>
      </c>
      <c r="P22" s="9"/>
    </row>
    <row r="23" spans="1:16">
      <c r="A23" s="12"/>
      <c r="B23" s="44">
        <v>538</v>
      </c>
      <c r="C23" s="20" t="s">
        <v>73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529941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529941</v>
      </c>
      <c r="O23" s="47">
        <f t="shared" si="1"/>
        <v>25.393693995879055</v>
      </c>
      <c r="P23" s="9"/>
    </row>
    <row r="24" spans="1:16">
      <c r="A24" s="12"/>
      <c r="B24" s="44">
        <v>539</v>
      </c>
      <c r="C24" s="20" t="s">
        <v>33</v>
      </c>
      <c r="D24" s="46">
        <v>334020</v>
      </c>
      <c r="E24" s="46">
        <v>11077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345097</v>
      </c>
      <c r="O24" s="47">
        <f t="shared" si="1"/>
        <v>16.536345776031435</v>
      </c>
      <c r="P24" s="9"/>
    </row>
    <row r="25" spans="1:16" ht="15.75">
      <c r="A25" s="28" t="s">
        <v>34</v>
      </c>
      <c r="B25" s="29"/>
      <c r="C25" s="30"/>
      <c r="D25" s="31">
        <f t="shared" ref="D25:M25" si="7">SUM(D26:D26)</f>
        <v>1084940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588470</v>
      </c>
      <c r="N25" s="31">
        <f t="shared" ref="N25:N38" si="8">SUM(D25:M25)</f>
        <v>1673410</v>
      </c>
      <c r="O25" s="43">
        <f t="shared" si="1"/>
        <v>80.186400881690545</v>
      </c>
      <c r="P25" s="10"/>
    </row>
    <row r="26" spans="1:16">
      <c r="A26" s="12"/>
      <c r="B26" s="44">
        <v>541</v>
      </c>
      <c r="C26" s="20" t="s">
        <v>74</v>
      </c>
      <c r="D26" s="46">
        <v>1084940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588470</v>
      </c>
      <c r="N26" s="46">
        <f t="shared" si="8"/>
        <v>1673410</v>
      </c>
      <c r="O26" s="47">
        <f t="shared" si="1"/>
        <v>80.186400881690545</v>
      </c>
      <c r="P26" s="9"/>
    </row>
    <row r="27" spans="1:16" ht="15.75">
      <c r="A27" s="28" t="s">
        <v>36</v>
      </c>
      <c r="B27" s="29"/>
      <c r="C27" s="30"/>
      <c r="D27" s="31">
        <f t="shared" ref="D27:M27" si="9">SUM(D28:D29)</f>
        <v>0</v>
      </c>
      <c r="E27" s="31">
        <f t="shared" si="9"/>
        <v>129398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2768563</v>
      </c>
      <c r="N27" s="31">
        <f t="shared" si="8"/>
        <v>2897961</v>
      </c>
      <c r="O27" s="43">
        <f t="shared" si="1"/>
        <v>138.86439216062101</v>
      </c>
      <c r="P27" s="10"/>
    </row>
    <row r="28" spans="1:16">
      <c r="A28" s="13"/>
      <c r="B28" s="45">
        <v>552</v>
      </c>
      <c r="C28" s="21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2768563</v>
      </c>
      <c r="N28" s="46">
        <f t="shared" si="8"/>
        <v>2768563</v>
      </c>
      <c r="O28" s="47">
        <f t="shared" si="1"/>
        <v>132.66390339738368</v>
      </c>
      <c r="P28" s="9"/>
    </row>
    <row r="29" spans="1:16">
      <c r="A29" s="13"/>
      <c r="B29" s="45">
        <v>554</v>
      </c>
      <c r="C29" s="21" t="s">
        <v>38</v>
      </c>
      <c r="D29" s="46">
        <v>0</v>
      </c>
      <c r="E29" s="46">
        <v>129398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129398</v>
      </c>
      <c r="O29" s="47">
        <f t="shared" si="1"/>
        <v>6.2004887632373373</v>
      </c>
      <c r="P29" s="9"/>
    </row>
    <row r="30" spans="1:16" ht="15.75">
      <c r="A30" s="28" t="s">
        <v>39</v>
      </c>
      <c r="B30" s="29"/>
      <c r="C30" s="30"/>
      <c r="D30" s="31">
        <f t="shared" ref="D30:M30" si="10">SUM(D31:D33)</f>
        <v>9138264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9138264</v>
      </c>
      <c r="O30" s="43">
        <f t="shared" si="1"/>
        <v>437.88700943983901</v>
      </c>
      <c r="P30" s="9"/>
    </row>
    <row r="31" spans="1:16">
      <c r="A31" s="12"/>
      <c r="B31" s="44">
        <v>571</v>
      </c>
      <c r="C31" s="20" t="s">
        <v>40</v>
      </c>
      <c r="D31" s="46">
        <v>475543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475543</v>
      </c>
      <c r="O31" s="47">
        <f t="shared" si="1"/>
        <v>22.787052566006995</v>
      </c>
      <c r="P31" s="9"/>
    </row>
    <row r="32" spans="1:16">
      <c r="A32" s="12"/>
      <c r="B32" s="44">
        <v>572</v>
      </c>
      <c r="C32" s="20" t="s">
        <v>75</v>
      </c>
      <c r="D32" s="46">
        <v>8417182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8417182</v>
      </c>
      <c r="O32" s="47">
        <f t="shared" si="1"/>
        <v>403.33422780200294</v>
      </c>
      <c r="P32" s="9"/>
    </row>
    <row r="33" spans="1:119">
      <c r="A33" s="12"/>
      <c r="B33" s="44">
        <v>573</v>
      </c>
      <c r="C33" s="20" t="s">
        <v>42</v>
      </c>
      <c r="D33" s="46">
        <v>245539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245539</v>
      </c>
      <c r="O33" s="47">
        <f t="shared" si="1"/>
        <v>11.765729071829028</v>
      </c>
      <c r="P33" s="9"/>
    </row>
    <row r="34" spans="1:119" ht="15.75">
      <c r="A34" s="28" t="s">
        <v>76</v>
      </c>
      <c r="B34" s="29"/>
      <c r="C34" s="30"/>
      <c r="D34" s="31">
        <f t="shared" ref="D34:M34" si="11">SUM(D35:D37)</f>
        <v>1039074</v>
      </c>
      <c r="E34" s="31">
        <f t="shared" si="11"/>
        <v>25000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287652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8"/>
        <v>1351726</v>
      </c>
      <c r="O34" s="43">
        <f t="shared" si="1"/>
        <v>64.771958407206867</v>
      </c>
      <c r="P34" s="9"/>
    </row>
    <row r="35" spans="1:119">
      <c r="A35" s="12"/>
      <c r="B35" s="44">
        <v>581</v>
      </c>
      <c r="C35" s="20" t="s">
        <v>77</v>
      </c>
      <c r="D35" s="46">
        <v>1039074</v>
      </c>
      <c r="E35" s="46">
        <v>25000</v>
      </c>
      <c r="F35" s="46">
        <v>0</v>
      </c>
      <c r="G35" s="46">
        <v>0</v>
      </c>
      <c r="H35" s="46">
        <v>0</v>
      </c>
      <c r="I35" s="46">
        <v>657558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1721632</v>
      </c>
      <c r="O35" s="47">
        <f t="shared" si="1"/>
        <v>82.497100963151084</v>
      </c>
      <c r="P35" s="9"/>
    </row>
    <row r="36" spans="1:119">
      <c r="A36" s="12"/>
      <c r="B36" s="44">
        <v>590</v>
      </c>
      <c r="C36" s="20" t="s">
        <v>78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-828115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-828115</v>
      </c>
      <c r="O36" s="47">
        <f t="shared" si="1"/>
        <v>-39.681585126263833</v>
      </c>
      <c r="P36" s="9"/>
    </row>
    <row r="37" spans="1:119" ht="15.75" thickBot="1">
      <c r="A37" s="12"/>
      <c r="B37" s="44">
        <v>591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458209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458209</v>
      </c>
      <c r="O37" s="47">
        <f t="shared" si="1"/>
        <v>21.956442570319613</v>
      </c>
      <c r="P37" s="9"/>
    </row>
    <row r="38" spans="1:119" ht="16.5" thickBot="1">
      <c r="A38" s="14" t="s">
        <v>10</v>
      </c>
      <c r="B38" s="23"/>
      <c r="C38" s="22"/>
      <c r="D38" s="15">
        <f>SUM(D5,D13,D18,D25,D27,D30,D34)</f>
        <v>23741230</v>
      </c>
      <c r="E38" s="15">
        <f t="shared" ref="E38:M38" si="12">SUM(E5,E13,E18,E25,E27,E30,E34)</f>
        <v>603046</v>
      </c>
      <c r="F38" s="15">
        <f t="shared" si="12"/>
        <v>1004651</v>
      </c>
      <c r="G38" s="15">
        <f t="shared" si="12"/>
        <v>0</v>
      </c>
      <c r="H38" s="15">
        <f t="shared" si="12"/>
        <v>0</v>
      </c>
      <c r="I38" s="15">
        <f t="shared" si="12"/>
        <v>13642891</v>
      </c>
      <c r="J38" s="15">
        <f t="shared" si="12"/>
        <v>0</v>
      </c>
      <c r="K38" s="15">
        <f t="shared" si="12"/>
        <v>6137014</v>
      </c>
      <c r="L38" s="15">
        <f t="shared" si="12"/>
        <v>0</v>
      </c>
      <c r="M38" s="15">
        <f t="shared" si="12"/>
        <v>3808005</v>
      </c>
      <c r="N38" s="15">
        <f t="shared" si="8"/>
        <v>48936837</v>
      </c>
      <c r="O38" s="37">
        <f t="shared" si="1"/>
        <v>2344.9536154104176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84</v>
      </c>
      <c r="M40" s="93"/>
      <c r="N40" s="93"/>
      <c r="O40" s="41">
        <v>20869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2024-07-16T21:02:00Z</cp:lastPrinted>
  <dcterms:created xsi:type="dcterms:W3CDTF">2000-08-31T21:26:31Z</dcterms:created>
  <dcterms:modified xsi:type="dcterms:W3CDTF">2024-07-18T17:19:24Z</dcterms:modified>
</cp:coreProperties>
</file>