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 activeTab="1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4" r:id="rId13"/>
    <sheet name="2010" sheetId="33" r:id="rId14"/>
    <sheet name="2009" sheetId="35" r:id="rId15"/>
    <sheet name="2008" sheetId="37" r:id="rId16"/>
  </sheets>
  <definedNames>
    <definedName name="_xlnm.Print_Area" localSheetId="15">'2008'!$A$1:$O$64</definedName>
    <definedName name="_xlnm.Print_Area" localSheetId="14">'2009'!$A$1:$O$65</definedName>
    <definedName name="_xlnm.Print_Area" localSheetId="13">'2010'!$A$1:$O$61</definedName>
    <definedName name="_xlnm.Print_Area" localSheetId="12">'2011'!$A$1:$O$65</definedName>
    <definedName name="_xlnm.Print_Area" localSheetId="11">'2012'!$A$1:$O$63</definedName>
    <definedName name="_xlnm.Print_Area" localSheetId="10">'2013'!$A$1:$O$64</definedName>
    <definedName name="_xlnm.Print_Area" localSheetId="9">'2014'!$A$1:$O$65</definedName>
    <definedName name="_xlnm.Print_Area" localSheetId="8">'2015'!$A$1:$O$64</definedName>
    <definedName name="_xlnm.Print_Area" localSheetId="7">'2016'!$A$1:$O$63</definedName>
    <definedName name="_xlnm.Print_Area" localSheetId="6">'2017'!$A$1:$O$67</definedName>
    <definedName name="_xlnm.Print_Area" localSheetId="5">'2018'!$A$1:$O$65</definedName>
    <definedName name="_xlnm.Print_Area" localSheetId="4">'2019'!$A$1:$O$69</definedName>
    <definedName name="_xlnm.Print_Area" localSheetId="3">'2020'!$A$1:$O$75</definedName>
    <definedName name="_xlnm.Print_Area" localSheetId="2">'2021'!$A$1:$P$73</definedName>
    <definedName name="_xlnm.Print_Area" localSheetId="1">'2022'!$A$1:$P$75</definedName>
    <definedName name="_xlnm.Print_Area" localSheetId="0">'2023'!$A$1:$P$76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71" i="48" l="1"/>
  <c r="P71" i="48" s="1"/>
  <c r="O70" i="48"/>
  <c r="P70" i="48" s="1"/>
  <c r="O69" i="48"/>
  <c r="P69" i="48" s="1"/>
  <c r="O68" i="48"/>
  <c r="P68" i="48" s="1"/>
  <c r="N67" i="48"/>
  <c r="M67" i="48"/>
  <c r="L67" i="48"/>
  <c r="K67" i="48"/>
  <c r="J67" i="48"/>
  <c r="I67" i="48"/>
  <c r="H67" i="48"/>
  <c r="G67" i="48"/>
  <c r="F67" i="48"/>
  <c r="E67" i="48"/>
  <c r="D67" i="48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N53" i="48"/>
  <c r="M53" i="48"/>
  <c r="L53" i="48"/>
  <c r="K53" i="48"/>
  <c r="J53" i="48"/>
  <c r="I53" i="48"/>
  <c r="H53" i="48"/>
  <c r="G53" i="48"/>
  <c r="F53" i="48"/>
  <c r="E53" i="48"/>
  <c r="D53" i="48"/>
  <c r="O52" i="48"/>
  <c r="P52" i="48" s="1"/>
  <c r="O51" i="48"/>
  <c r="P51" i="48" s="1"/>
  <c r="N50" i="48"/>
  <c r="M50" i="48"/>
  <c r="L50" i="48"/>
  <c r="K50" i="48"/>
  <c r="J50" i="48"/>
  <c r="I50" i="48"/>
  <c r="H50" i="48"/>
  <c r="G50" i="48"/>
  <c r="F50" i="48"/>
  <c r="E50" i="48"/>
  <c r="D50" i="48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N40" i="48"/>
  <c r="M40" i="48"/>
  <c r="L40" i="48"/>
  <c r="K40" i="48"/>
  <c r="J40" i="48"/>
  <c r="I40" i="48"/>
  <c r="H40" i="48"/>
  <c r="G40" i="48"/>
  <c r="F40" i="48"/>
  <c r="E40" i="48"/>
  <c r="D40" i="48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7" i="48" l="1"/>
  <c r="P67" i="48" s="1"/>
  <c r="O53" i="48"/>
  <c r="P53" i="48" s="1"/>
  <c r="O50" i="48"/>
  <c r="P50" i="48" s="1"/>
  <c r="L72" i="48"/>
  <c r="O40" i="48"/>
  <c r="P40" i="48" s="1"/>
  <c r="H72" i="48"/>
  <c r="E72" i="48"/>
  <c r="M72" i="48"/>
  <c r="N72" i="48"/>
  <c r="D72" i="48"/>
  <c r="O23" i="48"/>
  <c r="P23" i="48" s="1"/>
  <c r="I72" i="48"/>
  <c r="J72" i="48"/>
  <c r="K72" i="48"/>
  <c r="G72" i="48"/>
  <c r="F72" i="48"/>
  <c r="O15" i="48"/>
  <c r="P15" i="48" s="1"/>
  <c r="O5" i="48"/>
  <c r="P5" i="48" s="1"/>
  <c r="O70" i="47"/>
  <c r="P70" i="47" s="1"/>
  <c r="O69" i="47"/>
  <c r="P69" i="47" s="1"/>
  <c r="O68" i="47"/>
  <c r="P68" i="47" s="1"/>
  <c r="O67" i="47"/>
  <c r="P67" i="47" s="1"/>
  <c r="N66" i="47"/>
  <c r="M66" i="47"/>
  <c r="L66" i="47"/>
  <c r="K66" i="47"/>
  <c r="J66" i="47"/>
  <c r="I66" i="47"/>
  <c r="H66" i="47"/>
  <c r="G66" i="47"/>
  <c r="F66" i="47"/>
  <c r="E66" i="47"/>
  <c r="D66" i="47"/>
  <c r="O65" i="47"/>
  <c r="P65" i="47" s="1"/>
  <c r="O64" i="47"/>
  <c r="P64" i="47" s="1"/>
  <c r="O63" i="47"/>
  <c r="P63" i="47" s="1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N54" i="47"/>
  <c r="M54" i="47"/>
  <c r="L54" i="47"/>
  <c r="K54" i="47"/>
  <c r="J54" i="47"/>
  <c r="I54" i="47"/>
  <c r="H54" i="47"/>
  <c r="G54" i="47"/>
  <c r="F54" i="47"/>
  <c r="E54" i="47"/>
  <c r="D54" i="47"/>
  <c r="O53" i="47"/>
  <c r="P53" i="47" s="1"/>
  <c r="O52" i="47"/>
  <c r="P52" i="47" s="1"/>
  <c r="O51" i="47"/>
  <c r="P51" i="47" s="1"/>
  <c r="N50" i="47"/>
  <c r="M50" i="47"/>
  <c r="L50" i="47"/>
  <c r="K50" i="47"/>
  <c r="J50" i="47"/>
  <c r="I50" i="47"/>
  <c r="H50" i="47"/>
  <c r="G50" i="47"/>
  <c r="F50" i="47"/>
  <c r="E50" i="47"/>
  <c r="D50" i="47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N41" i="47"/>
  <c r="M41" i="47"/>
  <c r="L41" i="47"/>
  <c r="K41" i="47"/>
  <c r="J41" i="47"/>
  <c r="I41" i="47"/>
  <c r="H41" i="47"/>
  <c r="G41" i="47"/>
  <c r="F41" i="47"/>
  <c r="E41" i="47"/>
  <c r="D41" i="47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72" i="48" l="1"/>
  <c r="P72" i="48" s="1"/>
  <c r="O66" i="47"/>
  <c r="P66" i="47" s="1"/>
  <c r="O54" i="47"/>
  <c r="P54" i="47" s="1"/>
  <c r="O50" i="47"/>
  <c r="P50" i="47" s="1"/>
  <c r="O41" i="47"/>
  <c r="P41" i="47" s="1"/>
  <c r="O24" i="47"/>
  <c r="P24" i="47" s="1"/>
  <c r="K71" i="47"/>
  <c r="L71" i="47"/>
  <c r="N71" i="47"/>
  <c r="D71" i="47"/>
  <c r="M71" i="47"/>
  <c r="G71" i="47"/>
  <c r="I71" i="47"/>
  <c r="J71" i="47"/>
  <c r="H71" i="47"/>
  <c r="F71" i="47"/>
  <c r="O5" i="47"/>
  <c r="P5" i="47" s="1"/>
  <c r="O15" i="47"/>
  <c r="P15" i="47" s="1"/>
  <c r="E71" i="47"/>
  <c r="O68" i="46"/>
  <c r="P68" i="46" s="1"/>
  <c r="O67" i="46"/>
  <c r="P67" i="46" s="1"/>
  <c r="O66" i="46"/>
  <c r="P66" i="46" s="1"/>
  <c r="O65" i="46"/>
  <c r="P65" i="46"/>
  <c r="N64" i="46"/>
  <c r="M64" i="46"/>
  <c r="L64" i="46"/>
  <c r="K64" i="46"/>
  <c r="O64" i="46" s="1"/>
  <c r="P64" i="46" s="1"/>
  <c r="J64" i="46"/>
  <c r="I64" i="46"/>
  <c r="H64" i="46"/>
  <c r="G64" i="46"/>
  <c r="F64" i="46"/>
  <c r="E64" i="46"/>
  <c r="D64" i="46"/>
  <c r="O63" i="46"/>
  <c r="P63" i="46" s="1"/>
  <c r="O62" i="46"/>
  <c r="P62" i="46"/>
  <c r="O61" i="46"/>
  <c r="P61" i="46" s="1"/>
  <c r="O60" i="46"/>
  <c r="P60" i="46" s="1"/>
  <c r="O59" i="46"/>
  <c r="P59" i="46" s="1"/>
  <c r="O58" i="46"/>
  <c r="P58" i="46" s="1"/>
  <c r="O57" i="46"/>
  <c r="P57" i="46" s="1"/>
  <c r="O56" i="46"/>
  <c r="P56" i="46"/>
  <c r="O55" i="46"/>
  <c r="P55" i="46" s="1"/>
  <c r="O54" i="46"/>
  <c r="P54" i="46" s="1"/>
  <c r="O53" i="46"/>
  <c r="P53" i="46" s="1"/>
  <c r="N52" i="46"/>
  <c r="M52" i="46"/>
  <c r="L52" i="46"/>
  <c r="K52" i="46"/>
  <c r="J52" i="46"/>
  <c r="I52" i="46"/>
  <c r="H52" i="46"/>
  <c r="O52" i="46" s="1"/>
  <c r="P52" i="46" s="1"/>
  <c r="G52" i="46"/>
  <c r="F52" i="46"/>
  <c r="E52" i="46"/>
  <c r="D52" i="46"/>
  <c r="O51" i="46"/>
  <c r="P51" i="46"/>
  <c r="O50" i="46"/>
  <c r="P50" i="46"/>
  <c r="N49" i="46"/>
  <c r="M49" i="46"/>
  <c r="L49" i="46"/>
  <c r="K49" i="46"/>
  <c r="K69" i="46" s="1"/>
  <c r="J49" i="46"/>
  <c r="I49" i="46"/>
  <c r="H49" i="46"/>
  <c r="G49" i="46"/>
  <c r="F49" i="46"/>
  <c r="E49" i="46"/>
  <c r="D49" i="46"/>
  <c r="O48" i="46"/>
  <c r="P48" i="46" s="1"/>
  <c r="O47" i="46"/>
  <c r="P47" i="46"/>
  <c r="O46" i="46"/>
  <c r="P46" i="46" s="1"/>
  <c r="O45" i="46"/>
  <c r="P45" i="46" s="1"/>
  <c r="O44" i="46"/>
  <c r="P44" i="46" s="1"/>
  <c r="O43" i="46"/>
  <c r="P43" i="46" s="1"/>
  <c r="O42" i="46"/>
  <c r="P42" i="46" s="1"/>
  <c r="O41" i="46"/>
  <c r="P41" i="46"/>
  <c r="N40" i="46"/>
  <c r="M40" i="46"/>
  <c r="L40" i="46"/>
  <c r="K40" i="46"/>
  <c r="J40" i="46"/>
  <c r="I40" i="46"/>
  <c r="H40" i="46"/>
  <c r="G40" i="46"/>
  <c r="F40" i="46"/>
  <c r="E40" i="46"/>
  <c r="D40" i="46"/>
  <c r="O39" i="46"/>
  <c r="P39" i="46"/>
  <c r="O38" i="46"/>
  <c r="P38" i="46" s="1"/>
  <c r="O37" i="46"/>
  <c r="P37" i="46" s="1"/>
  <c r="O36" i="46"/>
  <c r="P36" i="46" s="1"/>
  <c r="O35" i="46"/>
  <c r="P35" i="46"/>
  <c r="O34" i="46"/>
  <c r="P34" i="46"/>
  <c r="O33" i="46"/>
  <c r="P33" i="46"/>
  <c r="O32" i="46"/>
  <c r="P32" i="46" s="1"/>
  <c r="O31" i="46"/>
  <c r="P31" i="46" s="1"/>
  <c r="O30" i="46"/>
  <c r="P30" i="46" s="1"/>
  <c r="O29" i="46"/>
  <c r="P29" i="46"/>
  <c r="O28" i="46"/>
  <c r="P28" i="46"/>
  <c r="O27" i="46"/>
  <c r="P27" i="46"/>
  <c r="O26" i="46"/>
  <c r="P26" i="46" s="1"/>
  <c r="O25" i="46"/>
  <c r="P25" i="46" s="1"/>
  <c r="O24" i="46"/>
  <c r="P24" i="46" s="1"/>
  <c r="N23" i="46"/>
  <c r="M23" i="46"/>
  <c r="L23" i="46"/>
  <c r="K23" i="46"/>
  <c r="J23" i="46"/>
  <c r="I23" i="46"/>
  <c r="O23" i="46" s="1"/>
  <c r="P23" i="46" s="1"/>
  <c r="H23" i="46"/>
  <c r="G23" i="46"/>
  <c r="F23" i="46"/>
  <c r="E23" i="46"/>
  <c r="D23" i="46"/>
  <c r="O22" i="46"/>
  <c r="P22" i="46" s="1"/>
  <c r="O21" i="46"/>
  <c r="P21" i="46" s="1"/>
  <c r="O20" i="46"/>
  <c r="P20" i="46"/>
  <c r="O19" i="46"/>
  <c r="P19" i="46" s="1"/>
  <c r="O18" i="46"/>
  <c r="P18" i="46" s="1"/>
  <c r="O17" i="46"/>
  <c r="P17" i="46"/>
  <c r="O16" i="46"/>
  <c r="P16" i="46" s="1"/>
  <c r="N15" i="46"/>
  <c r="O15" i="46" s="1"/>
  <c r="P15" i="46" s="1"/>
  <c r="M15" i="46"/>
  <c r="L15" i="46"/>
  <c r="K15" i="46"/>
  <c r="J15" i="46"/>
  <c r="I15" i="46"/>
  <c r="H15" i="46"/>
  <c r="G15" i="46"/>
  <c r="F15" i="46"/>
  <c r="E15" i="46"/>
  <c r="D15" i="46"/>
  <c r="O14" i="46"/>
  <c r="P14" i="46"/>
  <c r="O13" i="46"/>
  <c r="P13" i="46"/>
  <c r="O12" i="46"/>
  <c r="P12" i="46"/>
  <c r="O11" i="46"/>
  <c r="P11" i="46" s="1"/>
  <c r="O10" i="46"/>
  <c r="P10" i="46" s="1"/>
  <c r="O9" i="46"/>
  <c r="P9" i="46"/>
  <c r="O8" i="46"/>
  <c r="P8" i="46"/>
  <c r="O7" i="46"/>
  <c r="P7" i="46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70" i="45"/>
  <c r="O70" i="45" s="1"/>
  <c r="N69" i="45"/>
  <c r="O69" i="45" s="1"/>
  <c r="N68" i="45"/>
  <c r="O68" i="45" s="1"/>
  <c r="N67" i="45"/>
  <c r="O67" i="45" s="1"/>
  <c r="N66" i="45"/>
  <c r="O66" i="45" s="1"/>
  <c r="M65" i="45"/>
  <c r="L65" i="45"/>
  <c r="K65" i="45"/>
  <c r="N65" i="45" s="1"/>
  <c r="O65" i="45" s="1"/>
  <c r="J65" i="45"/>
  <c r="I65" i="45"/>
  <c r="H65" i="45"/>
  <c r="G65" i="45"/>
  <c r="F65" i="45"/>
  <c r="E65" i="45"/>
  <c r="D65" i="45"/>
  <c r="N64" i="45"/>
  <c r="O64" i="45" s="1"/>
  <c r="N63" i="45"/>
  <c r="O63" i="45"/>
  <c r="N62" i="45"/>
  <c r="O62" i="45" s="1"/>
  <c r="N61" i="45"/>
  <c r="O61" i="45" s="1"/>
  <c r="N60" i="45"/>
  <c r="O60" i="45" s="1"/>
  <c r="N59" i="45"/>
  <c r="O59" i="45" s="1"/>
  <c r="N58" i="45"/>
  <c r="O58" i="45" s="1"/>
  <c r="N57" i="45"/>
  <c r="O57" i="45"/>
  <c r="N56" i="45"/>
  <c r="O56" i="45" s="1"/>
  <c r="N55" i="45"/>
  <c r="O55" i="45" s="1"/>
  <c r="N54" i="45"/>
  <c r="O54" i="45" s="1"/>
  <c r="N53" i="45"/>
  <c r="O53" i="45" s="1"/>
  <c r="M52" i="45"/>
  <c r="L52" i="45"/>
  <c r="K52" i="45"/>
  <c r="J52" i="45"/>
  <c r="I52" i="45"/>
  <c r="N52" i="45" s="1"/>
  <c r="O52" i="45" s="1"/>
  <c r="H52" i="45"/>
  <c r="G52" i="45"/>
  <c r="F52" i="45"/>
  <c r="E52" i="45"/>
  <c r="D52" i="45"/>
  <c r="N51" i="45"/>
  <c r="O51" i="45" s="1"/>
  <c r="N50" i="45"/>
  <c r="O50" i="45" s="1"/>
  <c r="N49" i="45"/>
  <c r="O49" i="45"/>
  <c r="M48" i="45"/>
  <c r="M71" i="45" s="1"/>
  <c r="L48" i="45"/>
  <c r="K48" i="45"/>
  <c r="J48" i="45"/>
  <c r="I48" i="45"/>
  <c r="H48" i="45"/>
  <c r="G48" i="45"/>
  <c r="F48" i="45"/>
  <c r="E48" i="45"/>
  <c r="D48" i="45"/>
  <c r="N47" i="45"/>
  <c r="O47" i="45"/>
  <c r="N46" i="45"/>
  <c r="O46" i="45" s="1"/>
  <c r="N45" i="45"/>
  <c r="O45" i="45" s="1"/>
  <c r="N44" i="45"/>
  <c r="O44" i="45" s="1"/>
  <c r="N43" i="45"/>
  <c r="O43" i="45" s="1"/>
  <c r="N42" i="45"/>
  <c r="O42" i="45" s="1"/>
  <c r="N41" i="45"/>
  <c r="O41" i="45"/>
  <c r="N40" i="45"/>
  <c r="O40" i="45" s="1"/>
  <c r="M39" i="45"/>
  <c r="L39" i="45"/>
  <c r="K39" i="45"/>
  <c r="J39" i="45"/>
  <c r="I39" i="45"/>
  <c r="H39" i="45"/>
  <c r="G39" i="45"/>
  <c r="N39" i="45" s="1"/>
  <c r="O39" i="45" s="1"/>
  <c r="F39" i="45"/>
  <c r="E39" i="45"/>
  <c r="D39" i="45"/>
  <c r="N38" i="45"/>
  <c r="O38" i="45" s="1"/>
  <c r="N37" i="45"/>
  <c r="O37" i="45" s="1"/>
  <c r="N36" i="45"/>
  <c r="O36" i="45" s="1"/>
  <c r="N35" i="45"/>
  <c r="O35" i="45" s="1"/>
  <c r="N34" i="45"/>
  <c r="O34" i="45" s="1"/>
  <c r="N33" i="45"/>
  <c r="O33" i="45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/>
  <c r="N26" i="45"/>
  <c r="O26" i="45" s="1"/>
  <c r="N25" i="45"/>
  <c r="O25" i="45" s="1"/>
  <c r="M24" i="45"/>
  <c r="L24" i="45"/>
  <c r="K24" i="45"/>
  <c r="J24" i="45"/>
  <c r="I24" i="45"/>
  <c r="I71" i="45" s="1"/>
  <c r="H24" i="45"/>
  <c r="G24" i="45"/>
  <c r="F24" i="45"/>
  <c r="E24" i="45"/>
  <c r="D24" i="45"/>
  <c r="N23" i="45"/>
  <c r="O23" i="45" s="1"/>
  <c r="N22" i="45"/>
  <c r="O22" i="45" s="1"/>
  <c r="N21" i="45"/>
  <c r="O21" i="45" s="1"/>
  <c r="N20" i="45"/>
  <c r="O20" i="45" s="1"/>
  <c r="N19" i="45"/>
  <c r="O19" i="45"/>
  <c r="N18" i="45"/>
  <c r="O18" i="45" s="1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N12" i="45"/>
  <c r="O12" i="45" s="1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N5" i="45" s="1"/>
  <c r="O5" i="45" s="1"/>
  <c r="J5" i="45"/>
  <c r="I5" i="45"/>
  <c r="H5" i="45"/>
  <c r="G5" i="45"/>
  <c r="F5" i="45"/>
  <c r="E5" i="45"/>
  <c r="D5" i="45"/>
  <c r="N64" i="44"/>
  <c r="O64" i="44" s="1"/>
  <c r="N63" i="44"/>
  <c r="O63" i="44"/>
  <c r="N62" i="44"/>
  <c r="O62" i="44" s="1"/>
  <c r="N61" i="44"/>
  <c r="O61" i="44" s="1"/>
  <c r="N60" i="44"/>
  <c r="O60" i="44" s="1"/>
  <c r="N59" i="44"/>
  <c r="O59" i="44" s="1"/>
  <c r="M58" i="44"/>
  <c r="L58" i="44"/>
  <c r="K58" i="44"/>
  <c r="J58" i="44"/>
  <c r="I58" i="44"/>
  <c r="H58" i="44"/>
  <c r="G58" i="44"/>
  <c r="F58" i="44"/>
  <c r="E58" i="44"/>
  <c r="D58" i="44"/>
  <c r="N57" i="44"/>
  <c r="O57" i="44" s="1"/>
  <c r="N56" i="44"/>
  <c r="O56" i="44" s="1"/>
  <c r="N55" i="44"/>
  <c r="O55" i="44"/>
  <c r="N54" i="44"/>
  <c r="O54" i="44" s="1"/>
  <c r="N53" i="44"/>
  <c r="O53" i="44" s="1"/>
  <c r="N52" i="44"/>
  <c r="O52" i="44" s="1"/>
  <c r="N51" i="44"/>
  <c r="O51" i="44" s="1"/>
  <c r="N50" i="44"/>
  <c r="O50" i="44" s="1"/>
  <c r="N49" i="44"/>
  <c r="O49" i="44"/>
  <c r="N48" i="44"/>
  <c r="O48" i="44" s="1"/>
  <c r="N47" i="44"/>
  <c r="O47" i="44" s="1"/>
  <c r="M46" i="44"/>
  <c r="L46" i="44"/>
  <c r="K46" i="44"/>
  <c r="J46" i="44"/>
  <c r="I46" i="44"/>
  <c r="H46" i="44"/>
  <c r="G46" i="44"/>
  <c r="F46" i="44"/>
  <c r="E46" i="44"/>
  <c r="D46" i="44"/>
  <c r="N45" i="44"/>
  <c r="O45" i="44" s="1"/>
  <c r="N44" i="44"/>
  <c r="O44" i="44" s="1"/>
  <c r="M43" i="44"/>
  <c r="L43" i="44"/>
  <c r="K43" i="44"/>
  <c r="J43" i="44"/>
  <c r="I43" i="44"/>
  <c r="H43" i="44"/>
  <c r="G43" i="44"/>
  <c r="F43" i="44"/>
  <c r="E43" i="44"/>
  <c r="D43" i="44"/>
  <c r="N42" i="44"/>
  <c r="O42" i="44" s="1"/>
  <c r="N41" i="44"/>
  <c r="O41" i="44" s="1"/>
  <c r="N40" i="44"/>
  <c r="O40" i="44" s="1"/>
  <c r="N39" i="44"/>
  <c r="O39" i="44"/>
  <c r="N38" i="44"/>
  <c r="O38" i="44" s="1"/>
  <c r="N37" i="44"/>
  <c r="O37" i="44" s="1"/>
  <c r="N36" i="44"/>
  <c r="O36" i="44" s="1"/>
  <c r="N35" i="44"/>
  <c r="O35" i="44" s="1"/>
  <c r="M34" i="44"/>
  <c r="M65" i="44" s="1"/>
  <c r="L34" i="44"/>
  <c r="K34" i="44"/>
  <c r="J34" i="44"/>
  <c r="I34" i="44"/>
  <c r="H34" i="44"/>
  <c r="G34" i="44"/>
  <c r="F34" i="44"/>
  <c r="E34" i="44"/>
  <c r="D34" i="44"/>
  <c r="N33" i="44"/>
  <c r="O33" i="44" s="1"/>
  <c r="N32" i="44"/>
  <c r="O32" i="44" s="1"/>
  <c r="N31" i="44"/>
  <c r="O31" i="44"/>
  <c r="N30" i="44"/>
  <c r="O30" i="44" s="1"/>
  <c r="N29" i="44"/>
  <c r="O29" i="44" s="1"/>
  <c r="N28" i="44"/>
  <c r="O28" i="44" s="1"/>
  <c r="N27" i="44"/>
  <c r="O27" i="44" s="1"/>
  <c r="N26" i="44"/>
  <c r="O26" i="44" s="1"/>
  <c r="N25" i="44"/>
  <c r="O25" i="44"/>
  <c r="N24" i="44"/>
  <c r="O24" i="44" s="1"/>
  <c r="N23" i="44"/>
  <c r="O23" i="44" s="1"/>
  <c r="N22" i="44"/>
  <c r="O22" i="44" s="1"/>
  <c r="N21" i="44"/>
  <c r="O21" i="44" s="1"/>
  <c r="N20" i="44"/>
  <c r="O20" i="44" s="1"/>
  <c r="N19" i="44"/>
  <c r="O19" i="44"/>
  <c r="M18" i="44"/>
  <c r="L18" i="44"/>
  <c r="K18" i="44"/>
  <c r="J18" i="44"/>
  <c r="I18" i="44"/>
  <c r="H18" i="44"/>
  <c r="G18" i="44"/>
  <c r="F18" i="44"/>
  <c r="E18" i="44"/>
  <c r="N18" i="44" s="1"/>
  <c r="O18" i="44" s="1"/>
  <c r="D18" i="44"/>
  <c r="N17" i="44"/>
  <c r="O17" i="44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E65" i="44" s="1"/>
  <c r="D14" i="44"/>
  <c r="N13" i="44"/>
  <c r="O13" i="44" s="1"/>
  <c r="N12" i="44"/>
  <c r="O12" i="44" s="1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K65" i="44" s="1"/>
  <c r="J5" i="44"/>
  <c r="I5" i="44"/>
  <c r="H5" i="44"/>
  <c r="G5" i="44"/>
  <c r="F5" i="44"/>
  <c r="E5" i="44"/>
  <c r="D5" i="44"/>
  <c r="N60" i="43"/>
  <c r="O60" i="43" s="1"/>
  <c r="N59" i="43"/>
  <c r="O59" i="43" s="1"/>
  <c r="N58" i="43"/>
  <c r="O58" i="43" s="1"/>
  <c r="N57" i="43"/>
  <c r="O57" i="43"/>
  <c r="N56" i="43"/>
  <c r="O56" i="43" s="1"/>
  <c r="M55" i="43"/>
  <c r="L55" i="43"/>
  <c r="K55" i="43"/>
  <c r="J55" i="43"/>
  <c r="I55" i="43"/>
  <c r="H55" i="43"/>
  <c r="G55" i="43"/>
  <c r="F55" i="43"/>
  <c r="E55" i="43"/>
  <c r="D55" i="43"/>
  <c r="N54" i="43"/>
  <c r="O54" i="43" s="1"/>
  <c r="N53" i="43"/>
  <c r="O53" i="43" s="1"/>
  <c r="N52" i="43"/>
  <c r="O52" i="43" s="1"/>
  <c r="N51" i="43"/>
  <c r="O51" i="43" s="1"/>
  <c r="N50" i="43"/>
  <c r="O50" i="43" s="1"/>
  <c r="N49" i="43"/>
  <c r="O49" i="43"/>
  <c r="N48" i="43"/>
  <c r="O48" i="43" s="1"/>
  <c r="N47" i="43"/>
  <c r="O47" i="43" s="1"/>
  <c r="N46" i="43"/>
  <c r="O46" i="43" s="1"/>
  <c r="M45" i="43"/>
  <c r="L45" i="43"/>
  <c r="K45" i="43"/>
  <c r="N45" i="43" s="1"/>
  <c r="O45" i="43" s="1"/>
  <c r="J45" i="43"/>
  <c r="I45" i="43"/>
  <c r="H45" i="43"/>
  <c r="G45" i="43"/>
  <c r="F45" i="43"/>
  <c r="E45" i="43"/>
  <c r="D45" i="43"/>
  <c r="N44" i="43"/>
  <c r="O44" i="43" s="1"/>
  <c r="N43" i="43"/>
  <c r="O43" i="43" s="1"/>
  <c r="M42" i="43"/>
  <c r="L42" i="43"/>
  <c r="K42" i="43"/>
  <c r="J42" i="43"/>
  <c r="I42" i="43"/>
  <c r="H42" i="43"/>
  <c r="G42" i="43"/>
  <c r="F42" i="43"/>
  <c r="E42" i="43"/>
  <c r="D42" i="43"/>
  <c r="N41" i="43"/>
  <c r="O41" i="43" s="1"/>
  <c r="N40" i="43"/>
  <c r="O40" i="43" s="1"/>
  <c r="N39" i="43"/>
  <c r="O39" i="43"/>
  <c r="N38" i="43"/>
  <c r="O38" i="43" s="1"/>
  <c r="N37" i="43"/>
  <c r="O37" i="43" s="1"/>
  <c r="N36" i="43"/>
  <c r="O36" i="43" s="1"/>
  <c r="N35" i="43"/>
  <c r="O35" i="43" s="1"/>
  <c r="N34" i="43"/>
  <c r="O34" i="43" s="1"/>
  <c r="M33" i="43"/>
  <c r="L33" i="43"/>
  <c r="K33" i="43"/>
  <c r="J33" i="43"/>
  <c r="I33" i="43"/>
  <c r="H33" i="43"/>
  <c r="G33" i="43"/>
  <c r="F33" i="43"/>
  <c r="E33" i="43"/>
  <c r="D33" i="43"/>
  <c r="N32" i="43"/>
  <c r="O32" i="43" s="1"/>
  <c r="N31" i="43"/>
  <c r="O31" i="43"/>
  <c r="N30" i="43"/>
  <c r="O30" i="43" s="1"/>
  <c r="N29" i="43"/>
  <c r="O29" i="43" s="1"/>
  <c r="N28" i="43"/>
  <c r="O28" i="43" s="1"/>
  <c r="N27" i="43"/>
  <c r="O27" i="43" s="1"/>
  <c r="N26" i="43"/>
  <c r="O26" i="43" s="1"/>
  <c r="N25" i="43"/>
  <c r="O25" i="43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/>
  <c r="M18" i="43"/>
  <c r="L18" i="43"/>
  <c r="K18" i="43"/>
  <c r="J18" i="43"/>
  <c r="I18" i="43"/>
  <c r="H18" i="43"/>
  <c r="G18" i="43"/>
  <c r="F18" i="43"/>
  <c r="E18" i="43"/>
  <c r="D18" i="43"/>
  <c r="N17" i="43"/>
  <c r="O17" i="43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N5" i="43" s="1"/>
  <c r="O5" i="43" s="1"/>
  <c r="F5" i="43"/>
  <c r="E5" i="43"/>
  <c r="D5" i="43"/>
  <c r="N62" i="42"/>
  <c r="O62" i="42" s="1"/>
  <c r="N61" i="42"/>
  <c r="O61" i="42" s="1"/>
  <c r="N60" i="42"/>
  <c r="O60" i="42" s="1"/>
  <c r="N59" i="42"/>
  <c r="O59" i="42"/>
  <c r="N58" i="42"/>
  <c r="O58" i="42" s="1"/>
  <c r="M57" i="42"/>
  <c r="L57" i="42"/>
  <c r="K57" i="42"/>
  <c r="J57" i="42"/>
  <c r="I57" i="42"/>
  <c r="H57" i="42"/>
  <c r="G57" i="42"/>
  <c r="F57" i="42"/>
  <c r="E57" i="42"/>
  <c r="D57" i="42"/>
  <c r="N56" i="42"/>
  <c r="O56" i="42" s="1"/>
  <c r="N55" i="42"/>
  <c r="O55" i="42" s="1"/>
  <c r="N54" i="42"/>
  <c r="O54" i="42" s="1"/>
  <c r="N53" i="42"/>
  <c r="O53" i="42" s="1"/>
  <c r="N52" i="42"/>
  <c r="O52" i="42" s="1"/>
  <c r="N51" i="42"/>
  <c r="O51" i="42"/>
  <c r="N50" i="42"/>
  <c r="O50" i="42" s="1"/>
  <c r="N49" i="42"/>
  <c r="O49" i="42" s="1"/>
  <c r="N48" i="42"/>
  <c r="O48" i="42" s="1"/>
  <c r="N47" i="42"/>
  <c r="O47" i="42" s="1"/>
  <c r="M46" i="42"/>
  <c r="L46" i="42"/>
  <c r="K46" i="42"/>
  <c r="J46" i="42"/>
  <c r="I46" i="42"/>
  <c r="H46" i="42"/>
  <c r="G46" i="42"/>
  <c r="F46" i="42"/>
  <c r="E46" i="42"/>
  <c r="D46" i="42"/>
  <c r="N45" i="42"/>
  <c r="O45" i="42" s="1"/>
  <c r="N44" i="42"/>
  <c r="O44" i="42" s="1"/>
  <c r="M43" i="42"/>
  <c r="L43" i="42"/>
  <c r="K43" i="42"/>
  <c r="J43" i="42"/>
  <c r="I43" i="42"/>
  <c r="H43" i="42"/>
  <c r="G43" i="42"/>
  <c r="F43" i="42"/>
  <c r="E43" i="42"/>
  <c r="D43" i="42"/>
  <c r="N42" i="42"/>
  <c r="O42" i="42" s="1"/>
  <c r="N41" i="42"/>
  <c r="O41" i="42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/>
  <c r="M34" i="42"/>
  <c r="L34" i="42"/>
  <c r="K34" i="42"/>
  <c r="J34" i="42"/>
  <c r="I34" i="42"/>
  <c r="H34" i="42"/>
  <c r="G34" i="42"/>
  <c r="F34" i="42"/>
  <c r="E34" i="42"/>
  <c r="D34" i="42"/>
  <c r="N33" i="42"/>
  <c r="O33" i="42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/>
  <c r="N26" i="42"/>
  <c r="O26" i="42" s="1"/>
  <c r="N25" i="42"/>
  <c r="O25" i="42" s="1"/>
  <c r="N24" i="42"/>
  <c r="O24" i="42" s="1"/>
  <c r="N23" i="42"/>
  <c r="O23" i="42" s="1"/>
  <c r="N22" i="42"/>
  <c r="O22" i="42" s="1"/>
  <c r="N21" i="42"/>
  <c r="O21" i="42"/>
  <c r="N20" i="42"/>
  <c r="O20" i="42" s="1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 s="1"/>
  <c r="N15" i="42"/>
  <c r="O15" i="42" s="1"/>
  <c r="M14" i="42"/>
  <c r="L14" i="42"/>
  <c r="K14" i="42"/>
  <c r="J14" i="42"/>
  <c r="I14" i="42"/>
  <c r="I63" i="42" s="1"/>
  <c r="H14" i="42"/>
  <c r="G14" i="42"/>
  <c r="F14" i="42"/>
  <c r="E14" i="42"/>
  <c r="D14" i="42"/>
  <c r="N13" i="42"/>
  <c r="O13" i="42" s="1"/>
  <c r="N12" i="42"/>
  <c r="O12" i="42" s="1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58" i="41"/>
  <c r="O58" i="41" s="1"/>
  <c r="N57" i="41"/>
  <c r="O57" i="41"/>
  <c r="N56" i="41"/>
  <c r="O56" i="41" s="1"/>
  <c r="N55" i="41"/>
  <c r="O55" i="41" s="1"/>
  <c r="M54" i="41"/>
  <c r="L54" i="41"/>
  <c r="K54" i="41"/>
  <c r="J54" i="41"/>
  <c r="I54" i="41"/>
  <c r="N54" i="41" s="1"/>
  <c r="O54" i="41" s="1"/>
  <c r="H54" i="41"/>
  <c r="G54" i="41"/>
  <c r="F54" i="41"/>
  <c r="E54" i="41"/>
  <c r="D54" i="41"/>
  <c r="N53" i="41"/>
  <c r="O53" i="41" s="1"/>
  <c r="N52" i="41"/>
  <c r="O52" i="41" s="1"/>
  <c r="N51" i="41"/>
  <c r="O51" i="41" s="1"/>
  <c r="N50" i="41"/>
  <c r="O50" i="41" s="1"/>
  <c r="N49" i="41"/>
  <c r="O49" i="41"/>
  <c r="N48" i="41"/>
  <c r="O48" i="41" s="1"/>
  <c r="N47" i="41"/>
  <c r="O47" i="41" s="1"/>
  <c r="N46" i="41"/>
  <c r="O46" i="41" s="1"/>
  <c r="M45" i="41"/>
  <c r="L45" i="41"/>
  <c r="K45" i="41"/>
  <c r="J45" i="41"/>
  <c r="I45" i="41"/>
  <c r="H45" i="41"/>
  <c r="G45" i="41"/>
  <c r="F45" i="41"/>
  <c r="E45" i="41"/>
  <c r="D45" i="41"/>
  <c r="N44" i="41"/>
  <c r="O44" i="41" s="1"/>
  <c r="N43" i="41"/>
  <c r="O43" i="41" s="1"/>
  <c r="M42" i="41"/>
  <c r="N42" i="41" s="1"/>
  <c r="O42" i="41" s="1"/>
  <c r="L42" i="41"/>
  <c r="K42" i="41"/>
  <c r="J42" i="41"/>
  <c r="I42" i="41"/>
  <c r="H42" i="41"/>
  <c r="G42" i="41"/>
  <c r="F42" i="41"/>
  <c r="E42" i="41"/>
  <c r="D42" i="41"/>
  <c r="N41" i="41"/>
  <c r="O41" i="41" s="1"/>
  <c r="N40" i="41"/>
  <c r="O40" i="41" s="1"/>
  <c r="N39" i="41"/>
  <c r="O39" i="41"/>
  <c r="N38" i="41"/>
  <c r="O38" i="41" s="1"/>
  <c r="N37" i="41"/>
  <c r="O37" i="41" s="1"/>
  <c r="N36" i="41"/>
  <c r="O36" i="41" s="1"/>
  <c r="N35" i="41"/>
  <c r="O35" i="41" s="1"/>
  <c r="N34" i="41"/>
  <c r="O34" i="41" s="1"/>
  <c r="M33" i="41"/>
  <c r="L33" i="41"/>
  <c r="K33" i="41"/>
  <c r="J33" i="41"/>
  <c r="I33" i="41"/>
  <c r="H33" i="41"/>
  <c r="G33" i="41"/>
  <c r="F33" i="41"/>
  <c r="E33" i="41"/>
  <c r="D33" i="41"/>
  <c r="N32" i="41"/>
  <c r="O32" i="41" s="1"/>
  <c r="N31" i="41"/>
  <c r="O31" i="41"/>
  <c r="N30" i="41"/>
  <c r="O30" i="41" s="1"/>
  <c r="N29" i="41"/>
  <c r="O29" i="41" s="1"/>
  <c r="N28" i="41"/>
  <c r="O28" i="41" s="1"/>
  <c r="N27" i="41"/>
  <c r="O27" i="41" s="1"/>
  <c r="N26" i="41"/>
  <c r="O26" i="41" s="1"/>
  <c r="N25" i="41"/>
  <c r="O25" i="4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/>
  <c r="M18" i="41"/>
  <c r="L18" i="41"/>
  <c r="K18" i="41"/>
  <c r="J18" i="41"/>
  <c r="I18" i="41"/>
  <c r="H18" i="41"/>
  <c r="G18" i="41"/>
  <c r="F18" i="41"/>
  <c r="E18" i="41"/>
  <c r="D18" i="41"/>
  <c r="N17" i="41"/>
  <c r="O17" i="4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K5" i="41"/>
  <c r="N5" i="41" s="1"/>
  <c r="O5" i="41" s="1"/>
  <c r="J5" i="41"/>
  <c r="I5" i="41"/>
  <c r="H5" i="41"/>
  <c r="G5" i="41"/>
  <c r="F5" i="41"/>
  <c r="E5" i="41"/>
  <c r="D5" i="41"/>
  <c r="N59" i="40"/>
  <c r="O59" i="40" s="1"/>
  <c r="N58" i="40"/>
  <c r="O58" i="40" s="1"/>
  <c r="N57" i="40"/>
  <c r="O57" i="40" s="1"/>
  <c r="M56" i="40"/>
  <c r="L56" i="40"/>
  <c r="K56" i="40"/>
  <c r="J56" i="40"/>
  <c r="I56" i="40"/>
  <c r="H56" i="40"/>
  <c r="G56" i="40"/>
  <c r="F56" i="40"/>
  <c r="E56" i="40"/>
  <c r="D56" i="40"/>
  <c r="N55" i="40"/>
  <c r="O55" i="40" s="1"/>
  <c r="N54" i="40"/>
  <c r="O54" i="40"/>
  <c r="N53" i="40"/>
  <c r="O53" i="40" s="1"/>
  <c r="N52" i="40"/>
  <c r="O52" i="40" s="1"/>
  <c r="N51" i="40"/>
  <c r="O51" i="40" s="1"/>
  <c r="N50" i="40"/>
  <c r="O50" i="40" s="1"/>
  <c r="N49" i="40"/>
  <c r="O49" i="40" s="1"/>
  <c r="N48" i="40"/>
  <c r="O48" i="40"/>
  <c r="N47" i="40"/>
  <c r="O47" i="40" s="1"/>
  <c r="M46" i="40"/>
  <c r="L46" i="40"/>
  <c r="K46" i="40"/>
  <c r="J46" i="40"/>
  <c r="I46" i="40"/>
  <c r="H46" i="40"/>
  <c r="G46" i="40"/>
  <c r="N46" i="40" s="1"/>
  <c r="O46" i="40" s="1"/>
  <c r="F46" i="40"/>
  <c r="E46" i="40"/>
  <c r="D46" i="40"/>
  <c r="N45" i="40"/>
  <c r="O45" i="40" s="1"/>
  <c r="N44" i="40"/>
  <c r="O44" i="40" s="1"/>
  <c r="M43" i="40"/>
  <c r="L43" i="40"/>
  <c r="K43" i="40"/>
  <c r="J43" i="40"/>
  <c r="I43" i="40"/>
  <c r="N43" i="40" s="1"/>
  <c r="O43" i="40" s="1"/>
  <c r="H43" i="40"/>
  <c r="G43" i="40"/>
  <c r="F43" i="40"/>
  <c r="E43" i="40"/>
  <c r="D43" i="40"/>
  <c r="N42" i="40"/>
  <c r="O42" i="40" s="1"/>
  <c r="N41" i="40"/>
  <c r="O41" i="40" s="1"/>
  <c r="N40" i="40"/>
  <c r="O40" i="40" s="1"/>
  <c r="N39" i="40"/>
  <c r="O39" i="40" s="1"/>
  <c r="N38" i="40"/>
  <c r="O38" i="40"/>
  <c r="N37" i="40"/>
  <c r="O37" i="40" s="1"/>
  <c r="N36" i="40"/>
  <c r="O36" i="40" s="1"/>
  <c r="N35" i="40"/>
  <c r="O35" i="40" s="1"/>
  <c r="M34" i="40"/>
  <c r="L34" i="40"/>
  <c r="K34" i="40"/>
  <c r="J34" i="40"/>
  <c r="I34" i="40"/>
  <c r="H34" i="40"/>
  <c r="G34" i="40"/>
  <c r="F34" i="40"/>
  <c r="E34" i="40"/>
  <c r="D34" i="40"/>
  <c r="N33" i="40"/>
  <c r="O33" i="40" s="1"/>
  <c r="N32" i="40"/>
  <c r="O32" i="40" s="1"/>
  <c r="N31" i="40"/>
  <c r="O31" i="40" s="1"/>
  <c r="N30" i="40"/>
  <c r="O30" i="40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/>
  <c r="N23" i="40"/>
  <c r="O23" i="40" s="1"/>
  <c r="N22" i="40"/>
  <c r="O22" i="40" s="1"/>
  <c r="N21" i="40"/>
  <c r="O21" i="40" s="1"/>
  <c r="N20" i="40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/>
  <c r="N15" i="40"/>
  <c r="O15" i="40" s="1"/>
  <c r="M14" i="40"/>
  <c r="L14" i="40"/>
  <c r="K14" i="40"/>
  <c r="J14" i="40"/>
  <c r="I14" i="40"/>
  <c r="H14" i="40"/>
  <c r="G14" i="40"/>
  <c r="N14" i="40" s="1"/>
  <c r="O14" i="40" s="1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60" i="39"/>
  <c r="O60" i="39" s="1"/>
  <c r="N59" i="39"/>
  <c r="O59" i="39" s="1"/>
  <c r="N58" i="39"/>
  <c r="O58" i="39" s="1"/>
  <c r="N57" i="39"/>
  <c r="O57" i="39" s="1"/>
  <c r="N56" i="39"/>
  <c r="O56" i="39" s="1"/>
  <c r="M55" i="39"/>
  <c r="L55" i="39"/>
  <c r="K55" i="39"/>
  <c r="J55" i="39"/>
  <c r="I55" i="39"/>
  <c r="H55" i="39"/>
  <c r="G55" i="39"/>
  <c r="F55" i="39"/>
  <c r="E55" i="39"/>
  <c r="D55" i="39"/>
  <c r="N54" i="39"/>
  <c r="O54" i="39" s="1"/>
  <c r="N53" i="39"/>
  <c r="O53" i="39" s="1"/>
  <c r="N52" i="39"/>
  <c r="O52" i="39" s="1"/>
  <c r="N51" i="39"/>
  <c r="O51" i="39" s="1"/>
  <c r="N50" i="39"/>
  <c r="O50" i="39" s="1"/>
  <c r="N49" i="39"/>
  <c r="O49" i="39" s="1"/>
  <c r="N48" i="39"/>
  <c r="O48" i="39" s="1"/>
  <c r="N47" i="39"/>
  <c r="O47" i="39" s="1"/>
  <c r="N46" i="39"/>
  <c r="O46" i="39" s="1"/>
  <c r="N45" i="39"/>
  <c r="O45" i="39" s="1"/>
  <c r="M44" i="39"/>
  <c r="N44" i="39" s="1"/>
  <c r="O44" i="39" s="1"/>
  <c r="L44" i="39"/>
  <c r="K44" i="39"/>
  <c r="J44" i="39"/>
  <c r="I44" i="39"/>
  <c r="I61" i="39" s="1"/>
  <c r="H44" i="39"/>
  <c r="G44" i="39"/>
  <c r="F44" i="39"/>
  <c r="E44" i="39"/>
  <c r="D44" i="39"/>
  <c r="N43" i="39"/>
  <c r="O43" i="39" s="1"/>
  <c r="N42" i="39"/>
  <c r="O42" i="39" s="1"/>
  <c r="N41" i="39"/>
  <c r="O41" i="39" s="1"/>
  <c r="M40" i="39"/>
  <c r="L40" i="39"/>
  <c r="K40" i="39"/>
  <c r="J40" i="39"/>
  <c r="I40" i="39"/>
  <c r="H40" i="39"/>
  <c r="G40" i="39"/>
  <c r="F40" i="39"/>
  <c r="E40" i="39"/>
  <c r="E61" i="39" s="1"/>
  <c r="D40" i="39"/>
  <c r="N39" i="39"/>
  <c r="O39" i="39" s="1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 s="1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0" i="39"/>
  <c r="O30" i="39" s="1"/>
  <c r="N29" i="39"/>
  <c r="O29" i="39" s="1"/>
  <c r="N28" i="39"/>
  <c r="O28" i="39" s="1"/>
  <c r="N27" i="39"/>
  <c r="O27" i="39" s="1"/>
  <c r="N26" i="39"/>
  <c r="O26" i="39" s="1"/>
  <c r="N25" i="39"/>
  <c r="O25" i="39" s="1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 s="1"/>
  <c r="N18" i="39"/>
  <c r="O18" i="39" s="1"/>
  <c r="M17" i="39"/>
  <c r="L17" i="39"/>
  <c r="K17" i="39"/>
  <c r="J17" i="39"/>
  <c r="I17" i="39"/>
  <c r="H17" i="39"/>
  <c r="G17" i="39"/>
  <c r="N17" i="39" s="1"/>
  <c r="O17" i="39" s="1"/>
  <c r="F17" i="39"/>
  <c r="E17" i="39"/>
  <c r="D17" i="39"/>
  <c r="N16" i="39"/>
  <c r="O16" i="39" s="1"/>
  <c r="N15" i="39"/>
  <c r="O15" i="39" s="1"/>
  <c r="M14" i="39"/>
  <c r="L14" i="39"/>
  <c r="K14" i="39"/>
  <c r="J14" i="39"/>
  <c r="I14" i="39"/>
  <c r="H14" i="39"/>
  <c r="G14" i="39"/>
  <c r="G61" i="39" s="1"/>
  <c r="F14" i="39"/>
  <c r="E14" i="39"/>
  <c r="D14" i="39"/>
  <c r="N13" i="39"/>
  <c r="O13" i="39" s="1"/>
  <c r="N12" i="39"/>
  <c r="O12" i="39"/>
  <c r="N11" i="39"/>
  <c r="O11" i="39"/>
  <c r="N10" i="39"/>
  <c r="O10" i="39"/>
  <c r="N9" i="39"/>
  <c r="O9" i="39" s="1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F5" i="39"/>
  <c r="E5" i="39"/>
  <c r="D5" i="39"/>
  <c r="N59" i="38"/>
  <c r="O59" i="38"/>
  <c r="N58" i="38"/>
  <c r="O58" i="38"/>
  <c r="N57" i="38"/>
  <c r="O57" i="38" s="1"/>
  <c r="M56" i="38"/>
  <c r="L56" i="38"/>
  <c r="K56" i="38"/>
  <c r="J56" i="38"/>
  <c r="I56" i="38"/>
  <c r="H56" i="38"/>
  <c r="N56" i="38" s="1"/>
  <c r="O56" i="38" s="1"/>
  <c r="G56" i="38"/>
  <c r="F56" i="38"/>
  <c r="E56" i="38"/>
  <c r="D56" i="38"/>
  <c r="N55" i="38"/>
  <c r="O55" i="38" s="1"/>
  <c r="N54" i="38"/>
  <c r="O54" i="38" s="1"/>
  <c r="N53" i="38"/>
  <c r="O53" i="38" s="1"/>
  <c r="N52" i="38"/>
  <c r="O52" i="38"/>
  <c r="N51" i="38"/>
  <c r="O51" i="38"/>
  <c r="N50" i="38"/>
  <c r="O50" i="38"/>
  <c r="N49" i="38"/>
  <c r="O49" i="38" s="1"/>
  <c r="N48" i="38"/>
  <c r="O48" i="38" s="1"/>
  <c r="N47" i="38"/>
  <c r="O47" i="38" s="1"/>
  <c r="M46" i="38"/>
  <c r="L46" i="38"/>
  <c r="K46" i="38"/>
  <c r="J46" i="38"/>
  <c r="I46" i="38"/>
  <c r="H46" i="38"/>
  <c r="G46" i="38"/>
  <c r="F46" i="38"/>
  <c r="E46" i="38"/>
  <c r="D46" i="38"/>
  <c r="N45" i="38"/>
  <c r="O45" i="38"/>
  <c r="N44" i="38"/>
  <c r="O44" i="38"/>
  <c r="M43" i="38"/>
  <c r="L43" i="38"/>
  <c r="K43" i="38"/>
  <c r="J43" i="38"/>
  <c r="I43" i="38"/>
  <c r="H43" i="38"/>
  <c r="G43" i="38"/>
  <c r="F43" i="38"/>
  <c r="E43" i="38"/>
  <c r="D43" i="38"/>
  <c r="N42" i="38"/>
  <c r="O42" i="38"/>
  <c r="N41" i="38"/>
  <c r="O41" i="38"/>
  <c r="N40" i="38"/>
  <c r="O40" i="38" s="1"/>
  <c r="N39" i="38"/>
  <c r="O39" i="38" s="1"/>
  <c r="N38" i="38"/>
  <c r="O38" i="38" s="1"/>
  <c r="N37" i="38"/>
  <c r="O37" i="38"/>
  <c r="N36" i="38"/>
  <c r="O36" i="38"/>
  <c r="N35" i="38"/>
  <c r="O35" i="38"/>
  <c r="M34" i="38"/>
  <c r="L34" i="38"/>
  <c r="K34" i="38"/>
  <c r="J34" i="38"/>
  <c r="I34" i="38"/>
  <c r="H34" i="38"/>
  <c r="G34" i="38"/>
  <c r="F34" i="38"/>
  <c r="E34" i="38"/>
  <c r="D34" i="38"/>
  <c r="N33" i="38"/>
  <c r="O33" i="38"/>
  <c r="N32" i="38"/>
  <c r="O32" i="38" s="1"/>
  <c r="N31" i="38"/>
  <c r="O31" i="38" s="1"/>
  <c r="N30" i="38"/>
  <c r="O30" i="38" s="1"/>
  <c r="N29" i="38"/>
  <c r="O29" i="38"/>
  <c r="N28" i="38"/>
  <c r="O28" i="38"/>
  <c r="N27" i="38"/>
  <c r="O27" i="38"/>
  <c r="N26" i="38"/>
  <c r="O26" i="38" s="1"/>
  <c r="N25" i="38"/>
  <c r="O25" i="38" s="1"/>
  <c r="N24" i="38"/>
  <c r="O24" i="38" s="1"/>
  <c r="N23" i="38"/>
  <c r="O23" i="38"/>
  <c r="N22" i="38"/>
  <c r="O22" i="38"/>
  <c r="N21" i="38"/>
  <c r="O21" i="38"/>
  <c r="N20" i="38"/>
  <c r="O20" i="38" s="1"/>
  <c r="N19" i="38"/>
  <c r="O19" i="38" s="1"/>
  <c r="M18" i="38"/>
  <c r="L18" i="38"/>
  <c r="K18" i="38"/>
  <c r="J18" i="38"/>
  <c r="I18" i="38"/>
  <c r="H18" i="38"/>
  <c r="G18" i="38"/>
  <c r="F18" i="38"/>
  <c r="N18" i="38" s="1"/>
  <c r="O18" i="38" s="1"/>
  <c r="E18" i="38"/>
  <c r="D18" i="38"/>
  <c r="N17" i="38"/>
  <c r="O17" i="38" s="1"/>
  <c r="N16" i="38"/>
  <c r="O16" i="38" s="1"/>
  <c r="N15" i="38"/>
  <c r="O15" i="38"/>
  <c r="M14" i="38"/>
  <c r="L14" i="38"/>
  <c r="K14" i="38"/>
  <c r="J14" i="38"/>
  <c r="I14" i="38"/>
  <c r="H14" i="38"/>
  <c r="G14" i="38"/>
  <c r="F14" i="38"/>
  <c r="E14" i="38"/>
  <c r="D14" i="38"/>
  <c r="N13" i="38"/>
  <c r="O13" i="38"/>
  <c r="N12" i="38"/>
  <c r="O12" i="38"/>
  <c r="N11" i="38"/>
  <c r="O11" i="38"/>
  <c r="N10" i="38"/>
  <c r="O10" i="38" s="1"/>
  <c r="N9" i="38"/>
  <c r="O9" i="38" s="1"/>
  <c r="N8" i="38"/>
  <c r="O8" i="38" s="1"/>
  <c r="N7" i="38"/>
  <c r="O7" i="38"/>
  <c r="N6" i="38"/>
  <c r="O6" i="38"/>
  <c r="M5" i="38"/>
  <c r="M60" i="38"/>
  <c r="L5" i="38"/>
  <c r="K5" i="38"/>
  <c r="J5" i="38"/>
  <c r="I5" i="38"/>
  <c r="I60" i="38"/>
  <c r="H5" i="38"/>
  <c r="G5" i="38"/>
  <c r="F5" i="38"/>
  <c r="F60" i="38" s="1"/>
  <c r="E5" i="38"/>
  <c r="D5" i="38"/>
  <c r="N59" i="37"/>
  <c r="O59" i="37" s="1"/>
  <c r="N58" i="37"/>
  <c r="O58" i="37" s="1"/>
  <c r="N57" i="37"/>
  <c r="O57" i="37" s="1"/>
  <c r="N56" i="37"/>
  <c r="O56" i="37"/>
  <c r="N55" i="37"/>
  <c r="O55" i="37" s="1"/>
  <c r="M54" i="37"/>
  <c r="L54" i="37"/>
  <c r="K54" i="37"/>
  <c r="J54" i="37"/>
  <c r="I54" i="37"/>
  <c r="H54" i="37"/>
  <c r="G54" i="37"/>
  <c r="F54" i="37"/>
  <c r="E54" i="37"/>
  <c r="D54" i="37"/>
  <c r="N53" i="37"/>
  <c r="O53" i="37" s="1"/>
  <c r="N52" i="37"/>
  <c r="O52" i="37"/>
  <c r="N51" i="37"/>
  <c r="O51" i="37" s="1"/>
  <c r="N50" i="37"/>
  <c r="O50" i="37" s="1"/>
  <c r="N49" i="37"/>
  <c r="O49" i="37" s="1"/>
  <c r="N48" i="37"/>
  <c r="O48" i="37"/>
  <c r="N47" i="37"/>
  <c r="O47" i="37" s="1"/>
  <c r="N46" i="37"/>
  <c r="O46" i="37"/>
  <c r="N45" i="37"/>
  <c r="O45" i="37" s="1"/>
  <c r="N44" i="37"/>
  <c r="O44" i="37" s="1"/>
  <c r="M43" i="37"/>
  <c r="L43" i="37"/>
  <c r="K43" i="37"/>
  <c r="J43" i="37"/>
  <c r="J60" i="37" s="1"/>
  <c r="I43" i="37"/>
  <c r="H43" i="37"/>
  <c r="G43" i="37"/>
  <c r="F43" i="37"/>
  <c r="E43" i="37"/>
  <c r="D43" i="37"/>
  <c r="N42" i="37"/>
  <c r="O42" i="37" s="1"/>
  <c r="N41" i="37"/>
  <c r="O41" i="37" s="1"/>
  <c r="M40" i="37"/>
  <c r="L40" i="37"/>
  <c r="N40" i="37" s="1"/>
  <c r="O40" i="37" s="1"/>
  <c r="K40" i="37"/>
  <c r="J40" i="37"/>
  <c r="I40" i="37"/>
  <c r="H40" i="37"/>
  <c r="G40" i="37"/>
  <c r="F40" i="37"/>
  <c r="E40" i="37"/>
  <c r="D40" i="37"/>
  <c r="N39" i="37"/>
  <c r="O39" i="37" s="1"/>
  <c r="N38" i="37"/>
  <c r="O38" i="37"/>
  <c r="N37" i="37"/>
  <c r="O37" i="37" s="1"/>
  <c r="N36" i="37"/>
  <c r="O36" i="37"/>
  <c r="N35" i="37"/>
  <c r="O35" i="37" s="1"/>
  <c r="N34" i="37"/>
  <c r="O34" i="37" s="1"/>
  <c r="N33" i="37"/>
  <c r="O33" i="37" s="1"/>
  <c r="N32" i="37"/>
  <c r="O32" i="37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29" i="37"/>
  <c r="O29" i="37" s="1"/>
  <c r="N28" i="37"/>
  <c r="O28" i="37"/>
  <c r="N27" i="37"/>
  <c r="O27" i="37" s="1"/>
  <c r="N26" i="37"/>
  <c r="O26" i="37" s="1"/>
  <c r="N25" i="37"/>
  <c r="O25" i="37" s="1"/>
  <c r="N24" i="37"/>
  <c r="O24" i="37"/>
  <c r="N23" i="37"/>
  <c r="O23" i="37" s="1"/>
  <c r="N22" i="37"/>
  <c r="O22" i="37"/>
  <c r="N21" i="37"/>
  <c r="O21" i="37" s="1"/>
  <c r="N20" i="37"/>
  <c r="O20" i="37" s="1"/>
  <c r="N19" i="37"/>
  <c r="O19" i="37" s="1"/>
  <c r="N18" i="37"/>
  <c r="O18" i="37"/>
  <c r="N17" i="37"/>
  <c r="O17" i="37" s="1"/>
  <c r="N16" i="37"/>
  <c r="O16" i="37"/>
  <c r="M15" i="37"/>
  <c r="L15" i="37"/>
  <c r="K15" i="37"/>
  <c r="J15" i="37"/>
  <c r="I15" i="37"/>
  <c r="H15" i="37"/>
  <c r="G15" i="37"/>
  <c r="F15" i="37"/>
  <c r="E15" i="37"/>
  <c r="D15" i="37"/>
  <c r="N14" i="37"/>
  <c r="O14" i="37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2" i="37" s="1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H60" i="37" s="1"/>
  <c r="G5" i="37"/>
  <c r="G60" i="37"/>
  <c r="F5" i="37"/>
  <c r="F60" i="37" s="1"/>
  <c r="E5" i="37"/>
  <c r="D5" i="37"/>
  <c r="N58" i="36"/>
  <c r="O58" i="36"/>
  <c r="N57" i="36"/>
  <c r="O57" i="36" s="1"/>
  <c r="N56" i="36"/>
  <c r="O56" i="36"/>
  <c r="N55" i="36"/>
  <c r="O55" i="36" s="1"/>
  <c r="M54" i="36"/>
  <c r="L54" i="36"/>
  <c r="K54" i="36"/>
  <c r="J54" i="36"/>
  <c r="I54" i="36"/>
  <c r="H54" i="36"/>
  <c r="G54" i="36"/>
  <c r="F54" i="36"/>
  <c r="E54" i="36"/>
  <c r="N54" i="36" s="1"/>
  <c r="O54" i="36" s="1"/>
  <c r="D54" i="36"/>
  <c r="N53" i="36"/>
  <c r="O53" i="36"/>
  <c r="N52" i="36"/>
  <c r="O52" i="36" s="1"/>
  <c r="N51" i="36"/>
  <c r="O51" i="36"/>
  <c r="N50" i="36"/>
  <c r="O50" i="36" s="1"/>
  <c r="N49" i="36"/>
  <c r="O49" i="36"/>
  <c r="N48" i="36"/>
  <c r="O48" i="36" s="1"/>
  <c r="N47" i="36"/>
  <c r="O47" i="36"/>
  <c r="N46" i="36"/>
  <c r="O46" i="36" s="1"/>
  <c r="N45" i="36"/>
  <c r="O45" i="36"/>
  <c r="M44" i="36"/>
  <c r="L44" i="36"/>
  <c r="K44" i="36"/>
  <c r="J44" i="36"/>
  <c r="N44" i="36" s="1"/>
  <c r="O44" i="36" s="1"/>
  <c r="I44" i="36"/>
  <c r="H44" i="36"/>
  <c r="G44" i="36"/>
  <c r="F44" i="36"/>
  <c r="E44" i="36"/>
  <c r="D44" i="36"/>
  <c r="N43" i="36"/>
  <c r="O43" i="36"/>
  <c r="N42" i="36"/>
  <c r="O42" i="36"/>
  <c r="M41" i="36"/>
  <c r="L41" i="36"/>
  <c r="K41" i="36"/>
  <c r="J41" i="36"/>
  <c r="I41" i="36"/>
  <c r="H41" i="36"/>
  <c r="G41" i="36"/>
  <c r="F41" i="36"/>
  <c r="E41" i="36"/>
  <c r="D41" i="36"/>
  <c r="N41" i="36" s="1"/>
  <c r="O41" i="36" s="1"/>
  <c r="N40" i="36"/>
  <c r="O40" i="36" s="1"/>
  <c r="N39" i="36"/>
  <c r="O39" i="36"/>
  <c r="N38" i="36"/>
  <c r="O38" i="36" s="1"/>
  <c r="N37" i="36"/>
  <c r="O37" i="36" s="1"/>
  <c r="N36" i="36"/>
  <c r="O36" i="36"/>
  <c r="N35" i="36"/>
  <c r="O35" i="36"/>
  <c r="N34" i="36"/>
  <c r="O34" i="36" s="1"/>
  <c r="N33" i="36"/>
  <c r="O33" i="36"/>
  <c r="N32" i="36"/>
  <c r="O32" i="36" s="1"/>
  <c r="M31" i="36"/>
  <c r="L31" i="36"/>
  <c r="K31" i="36"/>
  <c r="J31" i="36"/>
  <c r="I31" i="36"/>
  <c r="H31" i="36"/>
  <c r="H59" i="36" s="1"/>
  <c r="G31" i="36"/>
  <c r="F31" i="36"/>
  <c r="E31" i="36"/>
  <c r="D31" i="36"/>
  <c r="N30" i="36"/>
  <c r="O30" i="36"/>
  <c r="N29" i="36"/>
  <c r="O29" i="36" s="1"/>
  <c r="N28" i="36"/>
  <c r="O28" i="36" s="1"/>
  <c r="N27" i="36"/>
  <c r="O27" i="36" s="1"/>
  <c r="N26" i="36"/>
  <c r="O26" i="36"/>
  <c r="N25" i="36"/>
  <c r="O25" i="36" s="1"/>
  <c r="N24" i="36"/>
  <c r="O24" i="36"/>
  <c r="N23" i="36"/>
  <c r="O23" i="36" s="1"/>
  <c r="N22" i="36"/>
  <c r="O22" i="36" s="1"/>
  <c r="N21" i="36"/>
  <c r="O21" i="36" s="1"/>
  <c r="N20" i="36"/>
  <c r="O20" i="36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/>
  <c r="N12" i="36"/>
  <c r="O12" i="36" s="1"/>
  <c r="N11" i="36"/>
  <c r="O11" i="36"/>
  <c r="N10" i="36"/>
  <c r="O10" i="36" s="1"/>
  <c r="N9" i="36"/>
  <c r="O9" i="36" s="1"/>
  <c r="N8" i="36"/>
  <c r="O8" i="36"/>
  <c r="N7" i="36"/>
  <c r="O7" i="36"/>
  <c r="N6" i="36"/>
  <c r="O6" i="36" s="1"/>
  <c r="M5" i="36"/>
  <c r="L5" i="36"/>
  <c r="K5" i="36"/>
  <c r="J5" i="36"/>
  <c r="I5" i="36"/>
  <c r="H5" i="36"/>
  <c r="G5" i="36"/>
  <c r="G59" i="36" s="1"/>
  <c r="F5" i="36"/>
  <c r="F59" i="36" s="1"/>
  <c r="E5" i="36"/>
  <c r="D5" i="36"/>
  <c r="N36" i="33"/>
  <c r="O36" i="33"/>
  <c r="N60" i="35"/>
  <c r="O60" i="35" s="1"/>
  <c r="N59" i="35"/>
  <c r="O59" i="35" s="1"/>
  <c r="N58" i="35"/>
  <c r="O58" i="35"/>
  <c r="N57" i="35"/>
  <c r="O57" i="35"/>
  <c r="N56" i="35"/>
  <c r="O56" i="35" s="1"/>
  <c r="M55" i="35"/>
  <c r="L55" i="35"/>
  <c r="K55" i="35"/>
  <c r="J55" i="35"/>
  <c r="I55" i="35"/>
  <c r="H55" i="35"/>
  <c r="G55" i="35"/>
  <c r="F55" i="35"/>
  <c r="E55" i="35"/>
  <c r="D55" i="35"/>
  <c r="N54" i="35"/>
  <c r="O54" i="35" s="1"/>
  <c r="N53" i="35"/>
  <c r="O53" i="35"/>
  <c r="N52" i="35"/>
  <c r="O52" i="35" s="1"/>
  <c r="N51" i="35"/>
  <c r="O51" i="35" s="1"/>
  <c r="N50" i="35"/>
  <c r="O50" i="35"/>
  <c r="N49" i="35"/>
  <c r="O49" i="35"/>
  <c r="N48" i="35"/>
  <c r="O48" i="35" s="1"/>
  <c r="N47" i="35"/>
  <c r="O47" i="35"/>
  <c r="M46" i="35"/>
  <c r="L46" i="35"/>
  <c r="K46" i="35"/>
  <c r="J46" i="35"/>
  <c r="I46" i="35"/>
  <c r="H46" i="35"/>
  <c r="G46" i="35"/>
  <c r="F46" i="35"/>
  <c r="E46" i="35"/>
  <c r="D46" i="35"/>
  <c r="N45" i="35"/>
  <c r="O45" i="35"/>
  <c r="N44" i="35"/>
  <c r="O44" i="35" s="1"/>
  <c r="M43" i="35"/>
  <c r="L43" i="35"/>
  <c r="K43" i="35"/>
  <c r="J43" i="35"/>
  <c r="I43" i="35"/>
  <c r="H43" i="35"/>
  <c r="G43" i="35"/>
  <c r="F43" i="35"/>
  <c r="E43" i="35"/>
  <c r="D43" i="35"/>
  <c r="N43" i="35" s="1"/>
  <c r="O43" i="35" s="1"/>
  <c r="N42" i="35"/>
  <c r="O42" i="35" s="1"/>
  <c r="N41" i="35"/>
  <c r="O41" i="35"/>
  <c r="N40" i="35"/>
  <c r="O40" i="35"/>
  <c r="N39" i="35"/>
  <c r="O39" i="35" s="1"/>
  <c r="N38" i="35"/>
  <c r="O38" i="35"/>
  <c r="N37" i="35"/>
  <c r="O37" i="35" s="1"/>
  <c r="N36" i="35"/>
  <c r="O36" i="35" s="1"/>
  <c r="N35" i="35"/>
  <c r="O35" i="35"/>
  <c r="N34" i="35"/>
  <c r="O34" i="35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1" i="35"/>
  <c r="O31" i="35" s="1"/>
  <c r="N30" i="35"/>
  <c r="O30" i="35"/>
  <c r="N29" i="35"/>
  <c r="O29" i="35" s="1"/>
  <c r="N28" i="35"/>
  <c r="O28" i="35" s="1"/>
  <c r="N27" i="35"/>
  <c r="O27" i="35"/>
  <c r="N26" i="35"/>
  <c r="O26" i="35"/>
  <c r="N25" i="35"/>
  <c r="O25" i="35" s="1"/>
  <c r="N24" i="35"/>
  <c r="O24" i="35"/>
  <c r="N23" i="35"/>
  <c r="O23" i="35" s="1"/>
  <c r="N22" i="35"/>
  <c r="O22" i="35" s="1"/>
  <c r="N21" i="35"/>
  <c r="O21" i="35"/>
  <c r="N20" i="35"/>
  <c r="O20" i="35"/>
  <c r="N19" i="35"/>
  <c r="O19" i="35" s="1"/>
  <c r="N18" i="35"/>
  <c r="O18" i="35"/>
  <c r="N17" i="35"/>
  <c r="O17" i="35" s="1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4" i="35"/>
  <c r="O14" i="35" s="1"/>
  <c r="N13" i="35"/>
  <c r="O13" i="35" s="1"/>
  <c r="M12" i="35"/>
  <c r="L12" i="35"/>
  <c r="K12" i="35"/>
  <c r="K61" i="35" s="1"/>
  <c r="J12" i="35"/>
  <c r="I12" i="35"/>
  <c r="H12" i="35"/>
  <c r="G12" i="35"/>
  <c r="F12" i="35"/>
  <c r="E12" i="35"/>
  <c r="D12" i="35"/>
  <c r="N11" i="35"/>
  <c r="O11" i="35"/>
  <c r="N10" i="35"/>
  <c r="O10" i="35" s="1"/>
  <c r="N9" i="35"/>
  <c r="O9" i="35"/>
  <c r="N8" i="35"/>
  <c r="O8" i="35"/>
  <c r="N7" i="35"/>
  <c r="O7" i="35" s="1"/>
  <c r="N6" i="35"/>
  <c r="O6" i="35" s="1"/>
  <c r="M5" i="35"/>
  <c r="M61" i="35"/>
  <c r="L5" i="35"/>
  <c r="L61" i="35" s="1"/>
  <c r="K5" i="35"/>
  <c r="J5" i="35"/>
  <c r="I5" i="35"/>
  <c r="I61" i="35"/>
  <c r="H5" i="35"/>
  <c r="G5" i="35"/>
  <c r="F5" i="35"/>
  <c r="E5" i="35"/>
  <c r="E61" i="35" s="1"/>
  <c r="D5" i="35"/>
  <c r="N60" i="34"/>
  <c r="O60" i="34"/>
  <c r="N59" i="34"/>
  <c r="O59" i="34" s="1"/>
  <c r="N58" i="34"/>
  <c r="O58" i="34" s="1"/>
  <c r="N57" i="34"/>
  <c r="O57" i="34"/>
  <c r="M56" i="34"/>
  <c r="L56" i="34"/>
  <c r="K56" i="34"/>
  <c r="J56" i="34"/>
  <c r="I56" i="34"/>
  <c r="H56" i="34"/>
  <c r="G56" i="34"/>
  <c r="F56" i="34"/>
  <c r="E56" i="34"/>
  <c r="D56" i="34"/>
  <c r="N55" i="34"/>
  <c r="O55" i="34" s="1"/>
  <c r="N54" i="34"/>
  <c r="O54" i="34"/>
  <c r="N53" i="34"/>
  <c r="O53" i="34"/>
  <c r="N52" i="34"/>
  <c r="O52" i="34" s="1"/>
  <c r="N51" i="34"/>
  <c r="O51" i="34" s="1"/>
  <c r="N50" i="34"/>
  <c r="O50" i="34"/>
  <c r="N49" i="34"/>
  <c r="O49" i="34" s="1"/>
  <c r="N48" i="34"/>
  <c r="O48" i="34"/>
  <c r="N47" i="34"/>
  <c r="O47" i="34"/>
  <c r="N46" i="34"/>
  <c r="O46" i="34" s="1"/>
  <c r="M45" i="34"/>
  <c r="L45" i="34"/>
  <c r="K45" i="34"/>
  <c r="J45" i="34"/>
  <c r="I45" i="34"/>
  <c r="H45" i="34"/>
  <c r="G45" i="34"/>
  <c r="F45" i="34"/>
  <c r="E45" i="34"/>
  <c r="D45" i="34"/>
  <c r="N45" i="34" s="1"/>
  <c r="O45" i="34" s="1"/>
  <c r="N44" i="34"/>
  <c r="O44" i="34" s="1"/>
  <c r="N43" i="34"/>
  <c r="O43" i="34"/>
  <c r="M42" i="34"/>
  <c r="L42" i="34"/>
  <c r="K42" i="34"/>
  <c r="J42" i="34"/>
  <c r="I42" i="34"/>
  <c r="H42" i="34"/>
  <c r="G42" i="34"/>
  <c r="F42" i="34"/>
  <c r="E42" i="34"/>
  <c r="D42" i="34"/>
  <c r="N41" i="34"/>
  <c r="O41" i="34" s="1"/>
  <c r="N40" i="34"/>
  <c r="O40" i="34"/>
  <c r="N39" i="34"/>
  <c r="O39" i="34"/>
  <c r="N38" i="34"/>
  <c r="O38" i="34" s="1"/>
  <c r="N37" i="34"/>
  <c r="O37" i="34" s="1"/>
  <c r="N36" i="34"/>
  <c r="O36" i="34"/>
  <c r="N35" i="34"/>
  <c r="O35" i="34" s="1"/>
  <c r="N34" i="34"/>
  <c r="O34" i="34"/>
  <c r="N33" i="34"/>
  <c r="O33" i="34"/>
  <c r="M32" i="34"/>
  <c r="L32" i="34"/>
  <c r="K32" i="34"/>
  <c r="K61" i="34" s="1"/>
  <c r="J32" i="34"/>
  <c r="I32" i="34"/>
  <c r="H32" i="34"/>
  <c r="G32" i="34"/>
  <c r="F32" i="34"/>
  <c r="E32" i="34"/>
  <c r="D32" i="34"/>
  <c r="N31" i="34"/>
  <c r="O31" i="34"/>
  <c r="N30" i="34"/>
  <c r="O30" i="34"/>
  <c r="N29" i="34"/>
  <c r="O29" i="34"/>
  <c r="N28" i="34"/>
  <c r="O28" i="34"/>
  <c r="N27" i="34"/>
  <c r="O27" i="34" s="1"/>
  <c r="N26" i="34"/>
  <c r="O26" i="34"/>
  <c r="N25" i="34"/>
  <c r="O25" i="34"/>
  <c r="N24" i="34"/>
  <c r="O24" i="34"/>
  <c r="N23" i="34"/>
  <c r="O23" i="34"/>
  <c r="N22" i="34"/>
  <c r="O22" i="34"/>
  <c r="N21" i="34"/>
  <c r="O21" i="34" s="1"/>
  <c r="N20" i="34"/>
  <c r="O20" i="34"/>
  <c r="N19" i="34"/>
  <c r="O19" i="34"/>
  <c r="N18" i="34"/>
  <c r="O18" i="34" s="1"/>
  <c r="M17" i="34"/>
  <c r="L17" i="34"/>
  <c r="N17" i="34" s="1"/>
  <c r="O17" i="34" s="1"/>
  <c r="K17" i="34"/>
  <c r="J17" i="34"/>
  <c r="I17" i="34"/>
  <c r="H17" i="34"/>
  <c r="G17" i="34"/>
  <c r="F17" i="34"/>
  <c r="E17" i="34"/>
  <c r="D17" i="34"/>
  <c r="N16" i="34"/>
  <c r="O16" i="34"/>
  <c r="N15" i="34"/>
  <c r="O15" i="34"/>
  <c r="M14" i="34"/>
  <c r="L14" i="34"/>
  <c r="K14" i="34"/>
  <c r="J14" i="34"/>
  <c r="I14" i="34"/>
  <c r="H14" i="34"/>
  <c r="G14" i="34"/>
  <c r="F14" i="34"/>
  <c r="E14" i="34"/>
  <c r="N14" i="34" s="1"/>
  <c r="O14" i="34" s="1"/>
  <c r="D14" i="34"/>
  <c r="N13" i="34"/>
  <c r="O13" i="34" s="1"/>
  <c r="N12" i="34"/>
  <c r="O12" i="34"/>
  <c r="N11" i="34"/>
  <c r="O11" i="34"/>
  <c r="N10" i="34"/>
  <c r="O10" i="34" s="1"/>
  <c r="N9" i="34"/>
  <c r="O9" i="34"/>
  <c r="N8" i="34"/>
  <c r="O8" i="34" s="1"/>
  <c r="N7" i="34"/>
  <c r="O7" i="34" s="1"/>
  <c r="N6" i="34"/>
  <c r="O6" i="34"/>
  <c r="M5" i="34"/>
  <c r="L5" i="34"/>
  <c r="L61" i="34" s="1"/>
  <c r="K5" i="34"/>
  <c r="J5" i="34"/>
  <c r="J61" i="34"/>
  <c r="I5" i="34"/>
  <c r="I61" i="34" s="1"/>
  <c r="H5" i="34"/>
  <c r="H61" i="34" s="1"/>
  <c r="G5" i="34"/>
  <c r="G61" i="34" s="1"/>
  <c r="F5" i="34"/>
  <c r="F61" i="34"/>
  <c r="E5" i="34"/>
  <c r="E61" i="34" s="1"/>
  <c r="D5" i="34"/>
  <c r="D61" i="34" s="1"/>
  <c r="N54" i="33"/>
  <c r="O54" i="33" s="1"/>
  <c r="N8" i="33"/>
  <c r="O8" i="33"/>
  <c r="N14" i="33"/>
  <c r="O14" i="33"/>
  <c r="E31" i="33"/>
  <c r="F31" i="33"/>
  <c r="G31" i="33"/>
  <c r="H31" i="33"/>
  <c r="I31" i="33"/>
  <c r="J31" i="33"/>
  <c r="K31" i="33"/>
  <c r="L31" i="33"/>
  <c r="M31" i="33"/>
  <c r="D31" i="33"/>
  <c r="E16" i="33"/>
  <c r="F16" i="33"/>
  <c r="G16" i="33"/>
  <c r="H16" i="33"/>
  <c r="I16" i="33"/>
  <c r="J16" i="33"/>
  <c r="K16" i="33"/>
  <c r="L16" i="33"/>
  <c r="M16" i="33"/>
  <c r="D16" i="33"/>
  <c r="E12" i="33"/>
  <c r="F12" i="33"/>
  <c r="G12" i="33"/>
  <c r="H12" i="33"/>
  <c r="I12" i="33"/>
  <c r="J12" i="33"/>
  <c r="K12" i="33"/>
  <c r="L12" i="33"/>
  <c r="L57" i="33" s="1"/>
  <c r="M12" i="33"/>
  <c r="D12" i="33"/>
  <c r="E5" i="33"/>
  <c r="F5" i="33"/>
  <c r="F57" i="33" s="1"/>
  <c r="G5" i="33"/>
  <c r="G57" i="33" s="1"/>
  <c r="H5" i="33"/>
  <c r="I5" i="33"/>
  <c r="J5" i="33"/>
  <c r="K5" i="33"/>
  <c r="K57" i="33" s="1"/>
  <c r="L5" i="33"/>
  <c r="M5" i="33"/>
  <c r="M57" i="33" s="1"/>
  <c r="D5" i="33"/>
  <c r="E52" i="33"/>
  <c r="F52" i="33"/>
  <c r="G52" i="33"/>
  <c r="H52" i="33"/>
  <c r="I52" i="33"/>
  <c r="J52" i="33"/>
  <c r="K52" i="33"/>
  <c r="L52" i="33"/>
  <c r="M52" i="33"/>
  <c r="D52" i="33"/>
  <c r="D57" i="33" s="1"/>
  <c r="N56" i="33"/>
  <c r="O56" i="33"/>
  <c r="N55" i="33"/>
  <c r="O55" i="33" s="1"/>
  <c r="N53" i="33"/>
  <c r="O53" i="33"/>
  <c r="N45" i="33"/>
  <c r="O45" i="33"/>
  <c r="N46" i="33"/>
  <c r="O46" i="33" s="1"/>
  <c r="N47" i="33"/>
  <c r="O47" i="33"/>
  <c r="N48" i="33"/>
  <c r="O48" i="33"/>
  <c r="N49" i="33"/>
  <c r="O49" i="33" s="1"/>
  <c r="N50" i="33"/>
  <c r="O50" i="33"/>
  <c r="N51" i="33"/>
  <c r="O51" i="33"/>
  <c r="N44" i="33"/>
  <c r="O44" i="33" s="1"/>
  <c r="E43" i="33"/>
  <c r="F43" i="33"/>
  <c r="N43" i="33" s="1"/>
  <c r="O43" i="33" s="1"/>
  <c r="G43" i="33"/>
  <c r="H43" i="33"/>
  <c r="I43" i="33"/>
  <c r="J43" i="33"/>
  <c r="K43" i="33"/>
  <c r="L43" i="33"/>
  <c r="M43" i="33"/>
  <c r="D43" i="33"/>
  <c r="E40" i="33"/>
  <c r="E57" i="33"/>
  <c r="F40" i="33"/>
  <c r="G40" i="33"/>
  <c r="H40" i="33"/>
  <c r="I40" i="33"/>
  <c r="J40" i="33"/>
  <c r="J57" i="33" s="1"/>
  <c r="K40" i="33"/>
  <c r="L40" i="33"/>
  <c r="M40" i="33"/>
  <c r="D40" i="33"/>
  <c r="N42" i="33"/>
  <c r="O42" i="33" s="1"/>
  <c r="N41" i="33"/>
  <c r="O41" i="33" s="1"/>
  <c r="N32" i="33"/>
  <c r="O32" i="33"/>
  <c r="N33" i="33"/>
  <c r="O33" i="33" s="1"/>
  <c r="N34" i="33"/>
  <c r="O34" i="33" s="1"/>
  <c r="N35" i="33"/>
  <c r="O35" i="33" s="1"/>
  <c r="N37" i="33"/>
  <c r="O37" i="33" s="1"/>
  <c r="N38" i="33"/>
  <c r="O38" i="33" s="1"/>
  <c r="N39" i="33"/>
  <c r="O39" i="33"/>
  <c r="N15" i="33"/>
  <c r="O15" i="33" s="1"/>
  <c r="N7" i="33"/>
  <c r="O7" i="33" s="1"/>
  <c r="N9" i="33"/>
  <c r="O9" i="33" s="1"/>
  <c r="N10" i="33"/>
  <c r="O10" i="33"/>
  <c r="N11" i="33"/>
  <c r="O11" i="33" s="1"/>
  <c r="N6" i="33"/>
  <c r="O6" i="33"/>
  <c r="N29" i="33"/>
  <c r="O29" i="33" s="1"/>
  <c r="N30" i="33"/>
  <c r="O30" i="33" s="1"/>
  <c r="N28" i="33"/>
  <c r="O28" i="33" s="1"/>
  <c r="N20" i="33"/>
  <c r="O20" i="33"/>
  <c r="N21" i="33"/>
  <c r="O21" i="33" s="1"/>
  <c r="N22" i="33"/>
  <c r="O22" i="33"/>
  <c r="N23" i="33"/>
  <c r="O23" i="33" s="1"/>
  <c r="N24" i="33"/>
  <c r="O24" i="33" s="1"/>
  <c r="N25" i="33"/>
  <c r="O25" i="33" s="1"/>
  <c r="N26" i="33"/>
  <c r="O26" i="33" s="1"/>
  <c r="N27" i="33"/>
  <c r="O27" i="33" s="1"/>
  <c r="N18" i="33"/>
  <c r="O18" i="33" s="1"/>
  <c r="N19" i="33"/>
  <c r="O19" i="33" s="1"/>
  <c r="N17" i="33"/>
  <c r="O17" i="33" s="1"/>
  <c r="N13" i="33"/>
  <c r="O13" i="33" s="1"/>
  <c r="H61" i="35"/>
  <c r="N46" i="35"/>
  <c r="O46" i="35"/>
  <c r="N32" i="35"/>
  <c r="O32" i="35"/>
  <c r="F61" i="35"/>
  <c r="N16" i="33"/>
  <c r="O16" i="33" s="1"/>
  <c r="M61" i="34"/>
  <c r="L59" i="36"/>
  <c r="K59" i="36"/>
  <c r="M59" i="36"/>
  <c r="I59" i="36"/>
  <c r="K60" i="37"/>
  <c r="M60" i="37"/>
  <c r="N54" i="37"/>
  <c r="O54" i="37" s="1"/>
  <c r="N43" i="37"/>
  <c r="O43" i="37"/>
  <c r="E60" i="37"/>
  <c r="I60" i="37"/>
  <c r="N30" i="37"/>
  <c r="O30" i="37"/>
  <c r="N15" i="37"/>
  <c r="O15" i="37"/>
  <c r="G60" i="38"/>
  <c r="L60" i="38"/>
  <c r="J60" i="38"/>
  <c r="N43" i="38"/>
  <c r="O43" i="38"/>
  <c r="N34" i="38"/>
  <c r="O34" i="38" s="1"/>
  <c r="E60" i="38"/>
  <c r="D60" i="38"/>
  <c r="N14" i="38"/>
  <c r="O14" i="38"/>
  <c r="K60" i="38"/>
  <c r="D61" i="35"/>
  <c r="J61" i="39"/>
  <c r="N31" i="39"/>
  <c r="O31" i="39" s="1"/>
  <c r="L61" i="39"/>
  <c r="H61" i="39"/>
  <c r="F61" i="39"/>
  <c r="K61" i="39"/>
  <c r="D61" i="39"/>
  <c r="E59" i="36"/>
  <c r="N31" i="36"/>
  <c r="O31" i="36"/>
  <c r="N55" i="35"/>
  <c r="O55" i="35" s="1"/>
  <c r="N40" i="33"/>
  <c r="O40" i="33" s="1"/>
  <c r="N14" i="36"/>
  <c r="O14" i="36" s="1"/>
  <c r="F60" i="40"/>
  <c r="J60" i="40"/>
  <c r="H60" i="40"/>
  <c r="L60" i="40"/>
  <c r="N5" i="40"/>
  <c r="O5" i="40"/>
  <c r="E60" i="40"/>
  <c r="M60" i="40"/>
  <c r="K60" i="40"/>
  <c r="N56" i="40"/>
  <c r="O56" i="40" s="1"/>
  <c r="N34" i="40"/>
  <c r="O34" i="40"/>
  <c r="N18" i="40"/>
  <c r="O18" i="40" s="1"/>
  <c r="D60" i="40"/>
  <c r="K59" i="41"/>
  <c r="L59" i="41"/>
  <c r="N14" i="41"/>
  <c r="O14" i="41"/>
  <c r="J59" i="41"/>
  <c r="G59" i="41"/>
  <c r="N45" i="41"/>
  <c r="O45" i="41"/>
  <c r="N33" i="41"/>
  <c r="O33" i="41" s="1"/>
  <c r="H59" i="41"/>
  <c r="E59" i="41"/>
  <c r="F59" i="41"/>
  <c r="N18" i="41"/>
  <c r="O18" i="41"/>
  <c r="D59" i="41"/>
  <c r="N5" i="42"/>
  <c r="O5" i="42"/>
  <c r="N57" i="42"/>
  <c r="O57" i="42" s="1"/>
  <c r="L63" i="42"/>
  <c r="K63" i="42"/>
  <c r="N46" i="42"/>
  <c r="O46" i="42" s="1"/>
  <c r="J63" i="42"/>
  <c r="N43" i="42"/>
  <c r="O43" i="42" s="1"/>
  <c r="M63" i="42"/>
  <c r="N34" i="42"/>
  <c r="O34" i="42"/>
  <c r="D63" i="42"/>
  <c r="N63" i="42" s="1"/>
  <c r="O63" i="42" s="1"/>
  <c r="H63" i="42"/>
  <c r="F63" i="42"/>
  <c r="G63" i="42"/>
  <c r="N18" i="42"/>
  <c r="O18" i="42" s="1"/>
  <c r="E63" i="42"/>
  <c r="K61" i="43"/>
  <c r="N55" i="43"/>
  <c r="O55" i="43"/>
  <c r="L61" i="43"/>
  <c r="J61" i="43"/>
  <c r="N42" i="43"/>
  <c r="O42" i="43" s="1"/>
  <c r="M61" i="43"/>
  <c r="N33" i="43"/>
  <c r="O33" i="43" s="1"/>
  <c r="F61" i="43"/>
  <c r="H61" i="43"/>
  <c r="N18" i="43"/>
  <c r="O18" i="43"/>
  <c r="I61" i="43"/>
  <c r="E61" i="43"/>
  <c r="N14" i="43"/>
  <c r="O14" i="43" s="1"/>
  <c r="D61" i="43"/>
  <c r="N43" i="44"/>
  <c r="O43" i="44"/>
  <c r="N58" i="44"/>
  <c r="O58" i="44" s="1"/>
  <c r="L65" i="44"/>
  <c r="N46" i="44"/>
  <c r="O46" i="44" s="1"/>
  <c r="J65" i="44"/>
  <c r="H65" i="44"/>
  <c r="N34" i="44"/>
  <c r="O34" i="44" s="1"/>
  <c r="F65" i="44"/>
  <c r="G65" i="44"/>
  <c r="I65" i="44"/>
  <c r="D65" i="44"/>
  <c r="L71" i="45"/>
  <c r="J71" i="45"/>
  <c r="G71" i="45"/>
  <c r="N48" i="45"/>
  <c r="O48" i="45" s="1"/>
  <c r="F71" i="45"/>
  <c r="H71" i="45"/>
  <c r="E71" i="45"/>
  <c r="D71" i="45"/>
  <c r="N15" i="45"/>
  <c r="O15" i="45"/>
  <c r="O40" i="46"/>
  <c r="P40" i="46" s="1"/>
  <c r="L69" i="46"/>
  <c r="J69" i="46"/>
  <c r="M69" i="46"/>
  <c r="N69" i="46"/>
  <c r="D69" i="46"/>
  <c r="E69" i="46"/>
  <c r="F69" i="46"/>
  <c r="G69" i="46"/>
  <c r="O5" i="46"/>
  <c r="P5" i="46"/>
  <c r="O71" i="47" l="1"/>
  <c r="P71" i="47" s="1"/>
  <c r="N65" i="44"/>
  <c r="O65" i="44" s="1"/>
  <c r="H69" i="46"/>
  <c r="O69" i="46" s="1"/>
  <c r="P69" i="46" s="1"/>
  <c r="O49" i="46"/>
  <c r="P49" i="46" s="1"/>
  <c r="K71" i="45"/>
  <c r="N71" i="45" s="1"/>
  <c r="O71" i="45" s="1"/>
  <c r="G60" i="40"/>
  <c r="N60" i="40" s="1"/>
  <c r="O60" i="40" s="1"/>
  <c r="N61" i="34"/>
  <c r="O61" i="34" s="1"/>
  <c r="G61" i="35"/>
  <c r="N61" i="35" s="1"/>
  <c r="O61" i="35" s="1"/>
  <c r="N14" i="44"/>
  <c r="O14" i="44" s="1"/>
  <c r="N14" i="42"/>
  <c r="O14" i="42" s="1"/>
  <c r="M59" i="41"/>
  <c r="N40" i="39"/>
  <c r="O40" i="39" s="1"/>
  <c r="N52" i="33"/>
  <c r="O52" i="33" s="1"/>
  <c r="N32" i="34"/>
  <c r="O32" i="34" s="1"/>
  <c r="N42" i="34"/>
  <c r="O42" i="34" s="1"/>
  <c r="N18" i="36"/>
  <c r="O18" i="36" s="1"/>
  <c r="N24" i="45"/>
  <c r="O24" i="45" s="1"/>
  <c r="H60" i="38"/>
  <c r="N60" i="38" s="1"/>
  <c r="O60" i="38" s="1"/>
  <c r="L60" i="37"/>
  <c r="N5" i="34"/>
  <c r="O5" i="34" s="1"/>
  <c r="N56" i="34"/>
  <c r="O56" i="34" s="1"/>
  <c r="J61" i="35"/>
  <c r="N5" i="44"/>
  <c r="O5" i="44" s="1"/>
  <c r="N5" i="33"/>
  <c r="O5" i="33" s="1"/>
  <c r="N14" i="39"/>
  <c r="O14" i="39" s="1"/>
  <c r="I69" i="46"/>
  <c r="I59" i="41"/>
  <c r="N59" i="41" s="1"/>
  <c r="O59" i="41" s="1"/>
  <c r="N5" i="36"/>
  <c r="O5" i="36" s="1"/>
  <c r="D59" i="36"/>
  <c r="H57" i="33"/>
  <c r="N57" i="33" s="1"/>
  <c r="O57" i="33" s="1"/>
  <c r="N15" i="35"/>
  <c r="O15" i="35" s="1"/>
  <c r="J59" i="36"/>
  <c r="G61" i="43"/>
  <c r="N61" i="43" s="1"/>
  <c r="O61" i="43" s="1"/>
  <c r="I60" i="40"/>
  <c r="N5" i="37"/>
  <c r="O5" i="37" s="1"/>
  <c r="I57" i="33"/>
  <c r="N12" i="33"/>
  <c r="O12" i="33" s="1"/>
  <c r="N5" i="35"/>
  <c r="O5" i="35" s="1"/>
  <c r="N12" i="35"/>
  <c r="O12" i="35" s="1"/>
  <c r="D60" i="37"/>
  <c r="N5" i="38"/>
  <c r="O5" i="38" s="1"/>
  <c r="N46" i="38"/>
  <c r="O46" i="38" s="1"/>
  <c r="N31" i="33"/>
  <c r="O31" i="33" s="1"/>
  <c r="N5" i="39"/>
  <c r="O5" i="39" s="1"/>
  <c r="M61" i="39"/>
  <c r="N61" i="39" s="1"/>
  <c r="O61" i="39" s="1"/>
  <c r="N55" i="39"/>
  <c r="O55" i="39" s="1"/>
  <c r="N60" i="37" l="1"/>
  <c r="O60" i="37" s="1"/>
  <c r="N59" i="36"/>
  <c r="O59" i="36" s="1"/>
</calcChain>
</file>

<file path=xl/sharedStrings.xml><?xml version="1.0" encoding="utf-8"?>
<sst xmlns="http://schemas.openxmlformats.org/spreadsheetml/2006/main" count="1269" uniqueCount="175">
  <si>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</si>
  <si>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</si>
  <si>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</si>
  <si>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</si>
  <si>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</si>
  <si>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</si>
  <si>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</si>
  <si>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</si>
  <si>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</si>
  <si>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</si>
  <si>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</si>
  <si>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</si>
  <si>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Water</t>
  </si>
  <si>
    <t>Utility Service Tax - Telecommunications</t>
  </si>
  <si>
    <t>Communications Services Taxes</t>
  </si>
  <si>
    <t>Local Business Tax</t>
  </si>
  <si>
    <t>Other General Taxes</t>
  </si>
  <si>
    <t>Permits, Fees, and Special Assessments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</si>
  <si>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</si>
  <si>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</si>
  <si>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</si>
  <si>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</si>
  <si>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</si>
  <si>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State Grant - Public Safety</t>
  </si>
  <si>
    <t>State Grant - Physical Environment - Stormwater Management</t>
  </si>
  <si>
    <t>State Grant - Physical Environment - Other Physical Environment</t>
  </si>
  <si>
    <t>State Grant - Transportation - Other Transportation</t>
  </si>
  <si>
    <t>State Grant - Economic Environment</t>
  </si>
  <si>
    <t>State Grant - Other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</si>
  <si>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</si>
  <si>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</si>
  <si>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</si>
  <si>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</si>
  <si>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</si>
  <si>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</si>
  <si>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</si>
  <si>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</si>
  <si>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</si>
  <si>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</si>
  <si>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</si>
  <si>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</si>
  <si>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</si>
  <si>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</si>
  <si>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</si>
  <si>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</si>
  <si>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Other General Gov't Charges and Fees</t>
  </si>
  <si>
    <t>Physical Environment - Electric Utility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</si>
  <si>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</si>
  <si>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</si>
  <si>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</si>
  <si>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</si>
  <si>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</si>
  <si>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Culture / Recreation - Special Recreation Facilities</t>
  </si>
  <si>
    <t>Culture / Recreation - Other Culture / Recreation Charges</t>
  </si>
  <si>
    <t>Total - All Account Codes</t>
  </si>
  <si>
    <t>Court-Ordered Judgments and Fines - As Decided by County Court Criminal</t>
  </si>
  <si>
    <t>Fines - Local Ordinance Violations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</si>
  <si>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</si>
  <si>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</si>
  <si>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</si>
  <si>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or Loss on Sale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</si>
  <si>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</si>
  <si>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</si>
  <si>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</si>
  <si>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</si>
  <si>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Licenses</t>
  </si>
  <si>
    <t>Pension Fund Contributions</t>
  </si>
  <si>
    <t>Other Miscellaneous Revenues - Other</t>
  </si>
  <si>
    <t>Non-Operating - Inter-Fund Group Transfers In</t>
  </si>
  <si>
    <t>Proceeds - Debt Proceeds</t>
  </si>
  <si>
    <t>Proprietary Non-Operating Sources - Other Grants and Donations</t>
  </si>
  <si>
    <t>Proprietary Non-Operating Sources - Capital Contributions from Other Public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</si>
  <si>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</si>
  <si>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</si>
  <si>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</si>
  <si>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</si>
  <si>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</si>
  <si>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</si>
  <si>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Local Fiscal Year Ended September 30, 2010</t>
  </si>
  <si>
    <t>Casualty Insurance Premium Tax for Police Officers' Retirement</t>
  </si>
  <si>
    <t>Extraordinary Items (Gain)</t>
  </si>
  <si>
    <t>Contributions from Enterprise Operations</t>
  </si>
  <si>
    <t>2010 Municipal Census Population:</t>
  </si>
  <si>
    <t>Fort Pierce Revenues Reported by Account Code and Fund Type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</si>
  <si>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</si>
  <si>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</si>
  <si>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</si>
  <si>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2009</t>
  </si>
  <si>
    <t>2009 Municipal Population:</t>
  </si>
  <si>
    <t>Local Fiscal Year Ended September 30, 2012</t>
  </si>
  <si>
    <t>Special Assessments - Charges for Public Services</t>
  </si>
  <si>
    <t>Transportation (User Fees) - Other Transportation Charges</t>
  </si>
  <si>
    <t>2012 Municipal Population:</t>
  </si>
  <si>
    <t>Local Fiscal Year Ended September 30, 2008</t>
  </si>
  <si>
    <t>County Ninth-Cent Voted Fuel Tax</t>
  </si>
  <si>
    <t>Permits and Franchise Fees</t>
  </si>
  <si>
    <t>Other Permits and Fees</t>
  </si>
  <si>
    <t>State Shared Revenues - Public Safety - Other Public Safety</t>
  </si>
  <si>
    <t>Special Assessments - Capital Improvement</t>
  </si>
  <si>
    <t>Other Miscellaneous Revenues - Settlements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</si>
  <si>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</si>
  <si>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</si>
  <si>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</si>
  <si>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</si>
  <si>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</si>
  <si>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</si>
  <si>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</si>
  <si>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</si>
  <si>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</si>
  <si>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</si>
  <si>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</si>
  <si>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Interest and Other Earnings - Gain (Loss) on Sale of Investments</t>
  </si>
  <si>
    <t>Sales - Disposition of Fixed Assets</t>
  </si>
  <si>
    <t>Proprietary Non-Operating - Capital Contributions from Other Public Source</t>
  </si>
  <si>
    <t>2013 Municipal Population:</t>
  </si>
  <si>
    <t>Local Fiscal Year Ended September 30, 2014</t>
  </si>
  <si>
    <t>Court-Ordered Judgments and Fines - Other Court-Ordered</t>
  </si>
  <si>
    <t>Other Judgments, Fines, and Forfeits</t>
  </si>
  <si>
    <t>Sales - Sale of Surplus Materials and Scrap</t>
  </si>
  <si>
    <t>Proprietary Non-Operating - Other Grants and Donations</t>
  </si>
  <si>
    <t>2014 Municipal Population:</t>
  </si>
  <si>
    <t>Local Fiscal Year Ended September 30, 2015</t>
  </si>
  <si>
    <t>Federal Grant - Physical Environment - Other Physical Environment</t>
  </si>
  <si>
    <t>2015 Municipal Population:</t>
  </si>
  <si>
    <t>Local Fiscal Year Ended September 30, 2016</t>
  </si>
  <si>
    <t>Proceeds - Proceeds from Refunding Bonds</t>
  </si>
  <si>
    <t>2016 Municipal Population:</t>
  </si>
  <si>
    <t>Local Fiscal Year Ended September 30, 2017</t>
  </si>
  <si>
    <t>Proceeds - Installment Purchases and Capital Lease Proceeds</t>
  </si>
  <si>
    <t>2017 Municipal Population:</t>
  </si>
  <si>
    <t>Local Fiscal Year Ended September 30, 2018</t>
  </si>
  <si>
    <t>Insurance Premium Tax for Firefighters' Pension</t>
  </si>
  <si>
    <t>Federal Grant - Other Federal Grants</t>
  </si>
  <si>
    <t>2018 Municipal Population:</t>
  </si>
  <si>
    <t>Local Fiscal Year Ended September 30, 2019</t>
  </si>
  <si>
    <t>Grants from Other Local Units - Culture / Recreation</t>
  </si>
  <si>
    <t>Non-Operating - Extraordinary Items (Gain)</t>
  </si>
  <si>
    <t>2019 Municipal Population:</t>
  </si>
  <si>
    <t>Local Fiscal Year Ended September 30, 2020</t>
  </si>
  <si>
    <t>First Local Option Fuel Tax (1 to 6 Cents)</t>
  </si>
  <si>
    <t>Second Local Option Fuel Tax (1 to 5 Cents)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</si>
  <si>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</si>
  <si>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</si>
  <si>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</si>
  <si>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</si>
  <si>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Impact Fees - Residential - Culture / Recreation</t>
  </si>
  <si>
    <t>Impact Fees - Commercial - Culture / Recreation</t>
  </si>
  <si>
    <t>State Grant - Culture / Recreation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</si>
  <si>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</si>
  <si>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</si>
  <si>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</si>
  <si>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</si>
  <si>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</si>
  <si>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</si>
  <si>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</si>
  <si>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</si>
  <si>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</si>
  <si>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</si>
  <si>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Permits - Other</t>
  </si>
  <si>
    <t>Intergovernmental Revenues</t>
  </si>
  <si>
    <t>Federal Grant - Culture / Recreation</t>
  </si>
  <si>
    <t>State Shared Revenues - General Government - Local Government Half-Cent Sales Tax Program</t>
  </si>
  <si>
    <t>State Shared Revenues - General Government - Other General Government</t>
  </si>
  <si>
    <t>2021 Municipal Population:</t>
  </si>
  <si>
    <t>Local Fiscal Year Ended September 30, 2022</t>
  </si>
  <si>
    <t>Local Communications Services Taxes</t>
  </si>
  <si>
    <t>Federal Grant - American Rescue Plan Act Funds</t>
  </si>
  <si>
    <t>Proceeds - Leases</t>
  </si>
  <si>
    <t>2022 Municipal Population:</t>
  </si>
  <si>
    <t>Local Fiscal Year Ended September 30, 2023</t>
  </si>
  <si>
    <t>Physical Environment - Water / Sewer Combination Utility</t>
  </si>
  <si>
    <t>Economic Environment - Other Economic Environment Charges</t>
  </si>
  <si>
    <t>Other Miscellaneous Revenues - Settlements - Opioid Settlement Trust Fund</t>
  </si>
  <si>
    <t>2023 Municipal Population:</t>
  </si>
  <si>
    <t>Proceeds - Leases - Financial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</si>
</sst>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44" fontId="1" fillId="2" borderId="19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164" fontId="3" fillId="0" borderId="20" xfId="0" applyNumberFormat="1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37" fontId="3" fillId="0" borderId="22" xfId="0" applyNumberFormat="1" applyFont="1" applyBorder="1" applyAlignment="1" applyProtection="1">
      <alignment vertical="center"/>
    </xf>
    <xf numFmtId="41" fontId="3" fillId="0" borderId="23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4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4" xfId="0" applyNumberFormat="1" applyFont="1" applyBorder="1" applyAlignment="1" applyProtection="1">
      <alignment vertical="center"/>
    </xf>
    <xf numFmtId="37" fontId="3" fillId="0" borderId="22" xfId="0" applyNumberFormat="1" applyFont="1" applyBorder="1" applyAlignment="1" applyProtection="1">
      <alignment horizontal="right" vertical="center"/>
    </xf>
    <xf numFmtId="0" fontId="3" fillId="0" borderId="17" xfId="0" applyFont="1" applyBorder="1" applyAlignment="1" applyProtection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169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72</v>
      </c>
      <c r="B3" s="65"/>
      <c r="C3" s="66"/>
      <c r="D3" s="70" t="s">
        <v>37</v>
      </c>
      <c r="E3" s="71"/>
      <c r="F3" s="71"/>
      <c r="G3" s="71"/>
      <c r="H3" s="72"/>
      <c r="I3" s="70" t="s">
        <v>38</v>
      </c>
      <c r="J3" s="72"/>
      <c r="K3" s="70" t="s">
        <v>40</v>
      </c>
      <c r="L3" s="71"/>
      <c r="M3" s="72"/>
      <c r="N3" s="36"/>
      <c r="O3" s="37"/>
      <c r="P3" s="73" t="s">
        <v>150</v>
      </c>
      <c r="Q3" s="11"/>
      <c r="R3"/>
    </row>
    <row r="4" spans="1:134" ht="32.25" customHeight="1" thickBot="1">
      <c r="A4" s="67"/>
      <c r="B4" s="68"/>
      <c r="C4" s="69"/>
      <c r="D4" s="34" t="s">
        <v>4</v>
      </c>
      <c r="E4" s="34" t="s">
        <v>73</v>
      </c>
      <c r="F4" s="34" t="s">
        <v>74</v>
      </c>
      <c r="G4" s="34" t="s">
        <v>75</v>
      </c>
      <c r="H4" s="34" t="s">
        <v>5</v>
      </c>
      <c r="I4" s="34" t="s">
        <v>6</v>
      </c>
      <c r="J4" s="35" t="s">
        <v>76</v>
      </c>
      <c r="K4" s="35" t="s">
        <v>7</v>
      </c>
      <c r="L4" s="35" t="s">
        <v>8</v>
      </c>
      <c r="M4" s="35" t="s">
        <v>151</v>
      </c>
      <c r="N4" s="35" t="s">
        <v>9</v>
      </c>
      <c r="O4" s="35" t="s">
        <v>152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153</v>
      </c>
      <c r="B5" s="26"/>
      <c r="C5" s="26"/>
      <c r="D5" s="27">
        <f t="shared" ref="D5:N5" si="0">SUM(D6:D14)</f>
        <v>30540122</v>
      </c>
      <c r="E5" s="27">
        <f t="shared" si="0"/>
        <v>9391986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544239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40476347</v>
      </c>
      <c r="P5" s="33">
        <f t="shared" ref="P5:P36" si="1">(O5/P$74)</f>
        <v>817.57184697422633</v>
      </c>
      <c r="Q5" s="6"/>
    </row>
    <row r="6" spans="1:134">
      <c r="A6" s="12"/>
      <c r="B6" s="25">
        <v>311</v>
      </c>
      <c r="C6" s="20" t="s">
        <v>2</v>
      </c>
      <c r="D6" s="49">
        <v>22365567</v>
      </c>
      <c r="E6" s="49">
        <v>9391986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f>SUM(D6:N6)</f>
        <v>31757553</v>
      </c>
      <c r="P6" s="50">
        <f t="shared" si="1"/>
        <v>641.46305647572115</v>
      </c>
      <c r="Q6" s="9"/>
    </row>
    <row r="7" spans="1:134">
      <c r="A7" s="12"/>
      <c r="B7" s="25">
        <v>312.41000000000003</v>
      </c>
      <c r="C7" s="20" t="s">
        <v>154</v>
      </c>
      <c r="D7" s="49">
        <v>1346683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f t="shared" ref="O7:O13" si="2">SUM(D7:N7)</f>
        <v>1346683</v>
      </c>
      <c r="P7" s="50">
        <f t="shared" si="1"/>
        <v>27.201320998626485</v>
      </c>
      <c r="Q7" s="9"/>
    </row>
    <row r="8" spans="1:134">
      <c r="A8" s="12"/>
      <c r="B8" s="25">
        <v>312.43</v>
      </c>
      <c r="C8" s="20" t="s">
        <v>155</v>
      </c>
      <c r="D8" s="49">
        <v>1141681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f t="shared" si="2"/>
        <v>1141681</v>
      </c>
      <c r="P8" s="50">
        <f t="shared" si="1"/>
        <v>23.060535671002665</v>
      </c>
      <c r="Q8" s="9"/>
    </row>
    <row r="9" spans="1:134">
      <c r="A9" s="12"/>
      <c r="B9" s="25">
        <v>312.52</v>
      </c>
      <c r="C9" s="20" t="s">
        <v>102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544239</v>
      </c>
      <c r="L9" s="49">
        <v>0</v>
      </c>
      <c r="M9" s="49">
        <v>0</v>
      </c>
      <c r="N9" s="49">
        <v>0</v>
      </c>
      <c r="O9" s="49">
        <f t="shared" si="2"/>
        <v>544239</v>
      </c>
      <c r="P9" s="50">
        <f t="shared" si="1"/>
        <v>10.99295063424093</v>
      </c>
      <c r="Q9" s="9"/>
    </row>
    <row r="10" spans="1:134">
      <c r="A10" s="12"/>
      <c r="B10" s="25">
        <v>314.10000000000002</v>
      </c>
      <c r="C10" s="20" t="s">
        <v>11</v>
      </c>
      <c r="D10" s="49">
        <v>3466329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f t="shared" si="2"/>
        <v>3466329</v>
      </c>
      <c r="P10" s="50">
        <f t="shared" si="1"/>
        <v>70.015532843176857</v>
      </c>
      <c r="Q10" s="9"/>
    </row>
    <row r="11" spans="1:134">
      <c r="A11" s="12"/>
      <c r="B11" s="25">
        <v>314.3</v>
      </c>
      <c r="C11" s="20" t="s">
        <v>12</v>
      </c>
      <c r="D11" s="49">
        <v>396376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f t="shared" si="2"/>
        <v>396376</v>
      </c>
      <c r="P11" s="50">
        <f t="shared" si="1"/>
        <v>8.0063020117960733</v>
      </c>
      <c r="Q11" s="9"/>
    </row>
    <row r="12" spans="1:134">
      <c r="A12" s="12"/>
      <c r="B12" s="25">
        <v>315.2</v>
      </c>
      <c r="C12" s="20" t="s">
        <v>165</v>
      </c>
      <c r="D12" s="49">
        <v>1495303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f t="shared" si="2"/>
        <v>1495303</v>
      </c>
      <c r="P12" s="50">
        <f t="shared" si="1"/>
        <v>30.203260079179124</v>
      </c>
      <c r="Q12" s="9"/>
    </row>
    <row r="13" spans="1:134">
      <c r="A13" s="12"/>
      <c r="B13" s="25">
        <v>316</v>
      </c>
      <c r="C13" s="20" t="s">
        <v>104</v>
      </c>
      <c r="D13" s="49">
        <v>327304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f t="shared" si="2"/>
        <v>327304</v>
      </c>
      <c r="P13" s="50">
        <f t="shared" si="1"/>
        <v>6.6111335541730627</v>
      </c>
      <c r="Q13" s="9"/>
    </row>
    <row r="14" spans="1:134">
      <c r="A14" s="12"/>
      <c r="B14" s="25">
        <v>319.89999999999998</v>
      </c>
      <c r="C14" s="20" t="s">
        <v>16</v>
      </c>
      <c r="D14" s="49">
        <v>879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f>SUM(D14:N14)</f>
        <v>879</v>
      </c>
      <c r="P14" s="50">
        <f t="shared" si="1"/>
        <v>1.7754706310091298E-2</v>
      </c>
      <c r="Q14" s="9"/>
    </row>
    <row r="15" spans="1:134" ht="15.75">
      <c r="A15" s="29" t="s">
        <v>17</v>
      </c>
      <c r="B15" s="30"/>
      <c r="C15" s="31"/>
      <c r="D15" s="32">
        <f t="shared" ref="D15:N15" si="3">SUM(D16:D22)</f>
        <v>401152</v>
      </c>
      <c r="E15" s="32">
        <f t="shared" si="3"/>
        <v>3505767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4841725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7">
        <f>SUM(D15:N15)</f>
        <v>8748644</v>
      </c>
      <c r="P15" s="48">
        <f t="shared" si="1"/>
        <v>176.71172335784115</v>
      </c>
      <c r="Q15" s="10"/>
    </row>
    <row r="16" spans="1:134">
      <c r="A16" s="12"/>
      <c r="B16" s="25">
        <v>322</v>
      </c>
      <c r="C16" s="20" t="s">
        <v>157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4775409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f>SUM(D16:N16)</f>
        <v>4775409</v>
      </c>
      <c r="P16" s="50">
        <f t="shared" si="1"/>
        <v>96.457320029086205</v>
      </c>
      <c r="Q16" s="9"/>
    </row>
    <row r="17" spans="1:17">
      <c r="A17" s="12"/>
      <c r="B17" s="25">
        <v>322.89999999999998</v>
      </c>
      <c r="C17" s="20" t="s">
        <v>158</v>
      </c>
      <c r="D17" s="49">
        <v>401152</v>
      </c>
      <c r="E17" s="49">
        <v>459648</v>
      </c>
      <c r="F17" s="49">
        <v>0</v>
      </c>
      <c r="G17" s="49">
        <v>0</v>
      </c>
      <c r="H17" s="49">
        <v>0</v>
      </c>
      <c r="I17" s="49">
        <v>66316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f t="shared" ref="O17:O22" si="4">SUM(D17:N17)</f>
        <v>927116</v>
      </c>
      <c r="P17" s="50">
        <f t="shared" si="1"/>
        <v>18.726589642078046</v>
      </c>
      <c r="Q17" s="9"/>
    </row>
    <row r="18" spans="1:17">
      <c r="A18" s="12"/>
      <c r="B18" s="25">
        <v>324.20999999999998</v>
      </c>
      <c r="C18" s="20" t="s">
        <v>141</v>
      </c>
      <c r="D18" s="49">
        <v>0</v>
      </c>
      <c r="E18" s="49">
        <v>292723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f t="shared" si="4"/>
        <v>292723</v>
      </c>
      <c r="P18" s="50">
        <f t="shared" si="1"/>
        <v>5.9126403813525084</v>
      </c>
      <c r="Q18" s="9"/>
    </row>
    <row r="19" spans="1:17">
      <c r="A19" s="12"/>
      <c r="B19" s="25">
        <v>324.22000000000003</v>
      </c>
      <c r="C19" s="20" t="s">
        <v>142</v>
      </c>
      <c r="D19" s="49">
        <v>0</v>
      </c>
      <c r="E19" s="49">
        <v>101467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f t="shared" si="4"/>
        <v>101467</v>
      </c>
      <c r="P19" s="50">
        <f t="shared" si="1"/>
        <v>2.0495071503595379</v>
      </c>
      <c r="Q19" s="9"/>
    </row>
    <row r="20" spans="1:17">
      <c r="A20" s="12"/>
      <c r="B20" s="25">
        <v>324.31</v>
      </c>
      <c r="C20" s="20" t="s">
        <v>143</v>
      </c>
      <c r="D20" s="49">
        <v>0</v>
      </c>
      <c r="E20" s="49">
        <v>1502353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f t="shared" si="4"/>
        <v>1502353</v>
      </c>
      <c r="P20" s="50">
        <f t="shared" si="1"/>
        <v>30.345661307263473</v>
      </c>
      <c r="Q20" s="9"/>
    </row>
    <row r="21" spans="1:17">
      <c r="A21" s="12"/>
      <c r="B21" s="25">
        <v>324.32</v>
      </c>
      <c r="C21" s="20" t="s">
        <v>144</v>
      </c>
      <c r="D21" s="49">
        <v>0</v>
      </c>
      <c r="E21" s="49">
        <v>347185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f t="shared" si="4"/>
        <v>347185</v>
      </c>
      <c r="P21" s="50">
        <f t="shared" si="1"/>
        <v>7.01270501737093</v>
      </c>
      <c r="Q21" s="9"/>
    </row>
    <row r="22" spans="1:17">
      <c r="A22" s="12"/>
      <c r="B22" s="25">
        <v>324.61</v>
      </c>
      <c r="C22" s="20" t="s">
        <v>145</v>
      </c>
      <c r="D22" s="49">
        <v>0</v>
      </c>
      <c r="E22" s="49">
        <v>802391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f t="shared" si="4"/>
        <v>802391</v>
      </c>
      <c r="P22" s="50">
        <f t="shared" si="1"/>
        <v>16.207299830330452</v>
      </c>
      <c r="Q22" s="9"/>
    </row>
    <row r="23" spans="1:17" ht="15.75">
      <c r="A23" s="29" t="s">
        <v>159</v>
      </c>
      <c r="B23" s="30"/>
      <c r="C23" s="31"/>
      <c r="D23" s="32">
        <f t="shared" ref="D23:N23" si="5">SUM(D24:D39)</f>
        <v>9394031</v>
      </c>
      <c r="E23" s="32">
        <f t="shared" si="5"/>
        <v>4266580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252794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4018216</v>
      </c>
      <c r="O23" s="47">
        <f>SUM(D23:N23)</f>
        <v>17931621</v>
      </c>
      <c r="P23" s="48">
        <f t="shared" si="1"/>
        <v>362.1964328997334</v>
      </c>
      <c r="Q23" s="10"/>
    </row>
    <row r="24" spans="1:17">
      <c r="A24" s="12"/>
      <c r="B24" s="25">
        <v>331.2</v>
      </c>
      <c r="C24" s="20" t="s">
        <v>20</v>
      </c>
      <c r="D24" s="49">
        <v>0</v>
      </c>
      <c r="E24" s="49">
        <v>623500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f>SUM(D24:N24)</f>
        <v>623500</v>
      </c>
      <c r="P24" s="50">
        <f t="shared" si="1"/>
        <v>12.593924214268402</v>
      </c>
      <c r="Q24" s="9"/>
    </row>
    <row r="25" spans="1:17">
      <c r="A25" s="12"/>
      <c r="B25" s="25">
        <v>331.39</v>
      </c>
      <c r="C25" s="20" t="s">
        <v>122</v>
      </c>
      <c r="D25" s="49">
        <v>151609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1714235</v>
      </c>
      <c r="O25" s="49">
        <f t="shared" ref="O25:O36" si="6">SUM(D25:N25)</f>
        <v>1865844</v>
      </c>
      <c r="P25" s="50">
        <f t="shared" si="1"/>
        <v>37.68772723600226</v>
      </c>
      <c r="Q25" s="9"/>
    </row>
    <row r="26" spans="1:17">
      <c r="A26" s="12"/>
      <c r="B26" s="25">
        <v>331.5</v>
      </c>
      <c r="C26" s="20" t="s">
        <v>22</v>
      </c>
      <c r="D26" s="49">
        <v>8285</v>
      </c>
      <c r="E26" s="49">
        <v>1753259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f t="shared" si="6"/>
        <v>1761544</v>
      </c>
      <c r="P26" s="50">
        <f t="shared" si="1"/>
        <v>35.580997010584149</v>
      </c>
      <c r="Q26" s="9"/>
    </row>
    <row r="27" spans="1:17">
      <c r="A27" s="12"/>
      <c r="B27" s="25">
        <v>331.9</v>
      </c>
      <c r="C27" s="20" t="s">
        <v>132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80134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f t="shared" si="6"/>
        <v>80134</v>
      </c>
      <c r="P27" s="50">
        <f t="shared" si="1"/>
        <v>1.6186070938030217</v>
      </c>
      <c r="Q27" s="9"/>
    </row>
    <row r="28" spans="1:17">
      <c r="A28" s="12"/>
      <c r="B28" s="25">
        <v>334.39</v>
      </c>
      <c r="C28" s="20" t="s">
        <v>25</v>
      </c>
      <c r="D28" s="49">
        <v>0</v>
      </c>
      <c r="E28" s="49">
        <v>1495923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2303981</v>
      </c>
      <c r="O28" s="49">
        <f t="shared" si="6"/>
        <v>3799904</v>
      </c>
      <c r="P28" s="50">
        <f t="shared" si="1"/>
        <v>76.753332794699844</v>
      </c>
      <c r="Q28" s="9"/>
    </row>
    <row r="29" spans="1:17">
      <c r="A29" s="12"/>
      <c r="B29" s="25">
        <v>334.5</v>
      </c>
      <c r="C29" s="20" t="s">
        <v>27</v>
      </c>
      <c r="D29" s="49">
        <v>481</v>
      </c>
      <c r="E29" s="49">
        <v>393898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f t="shared" si="6"/>
        <v>394379</v>
      </c>
      <c r="P29" s="50">
        <f t="shared" si="1"/>
        <v>7.9659650965500521</v>
      </c>
      <c r="Q29" s="9"/>
    </row>
    <row r="30" spans="1:17">
      <c r="A30" s="12"/>
      <c r="B30" s="25">
        <v>334.7</v>
      </c>
      <c r="C30" s="20" t="s">
        <v>147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172660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f t="shared" si="6"/>
        <v>172660</v>
      </c>
      <c r="P30" s="50">
        <f t="shared" si="1"/>
        <v>3.4875171689423929</v>
      </c>
      <c r="Q30" s="9"/>
    </row>
    <row r="31" spans="1:17">
      <c r="A31" s="12"/>
      <c r="B31" s="25">
        <v>334.9</v>
      </c>
      <c r="C31" s="20" t="s">
        <v>28</v>
      </c>
      <c r="D31" s="49">
        <v>22698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f t="shared" si="6"/>
        <v>22698</v>
      </c>
      <c r="P31" s="50">
        <f t="shared" si="1"/>
        <v>0.45847135816433709</v>
      </c>
      <c r="Q31" s="9"/>
    </row>
    <row r="32" spans="1:17">
      <c r="A32" s="12"/>
      <c r="B32" s="25">
        <v>335.13</v>
      </c>
      <c r="C32" s="20" t="s">
        <v>106</v>
      </c>
      <c r="D32" s="49">
        <v>544239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f t="shared" si="6"/>
        <v>544239</v>
      </c>
      <c r="P32" s="50">
        <f t="shared" si="1"/>
        <v>10.99295063424093</v>
      </c>
      <c r="Q32" s="9"/>
    </row>
    <row r="33" spans="1:17">
      <c r="A33" s="12"/>
      <c r="B33" s="25">
        <v>335.14</v>
      </c>
      <c r="C33" s="20" t="s">
        <v>107</v>
      </c>
      <c r="D33" s="49">
        <v>66644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f t="shared" si="6"/>
        <v>66644</v>
      </c>
      <c r="P33" s="50">
        <f t="shared" si="1"/>
        <v>1.3461258786458754</v>
      </c>
      <c r="Q33" s="9"/>
    </row>
    <row r="34" spans="1:17">
      <c r="A34" s="12"/>
      <c r="B34" s="25">
        <v>335.15</v>
      </c>
      <c r="C34" s="20" t="s">
        <v>108</v>
      </c>
      <c r="D34" s="49">
        <v>51588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f t="shared" si="6"/>
        <v>51588</v>
      </c>
      <c r="P34" s="50">
        <f t="shared" si="1"/>
        <v>1.0420134119738225</v>
      </c>
      <c r="Q34" s="9"/>
    </row>
    <row r="35" spans="1:17">
      <c r="A35" s="12"/>
      <c r="B35" s="25">
        <v>335.18</v>
      </c>
      <c r="C35" s="20" t="s">
        <v>161</v>
      </c>
      <c r="D35" s="49">
        <v>6042296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f t="shared" si="6"/>
        <v>6042296</v>
      </c>
      <c r="P35" s="50">
        <f t="shared" si="1"/>
        <v>122.04686111335542</v>
      </c>
      <c r="Q35" s="9"/>
    </row>
    <row r="36" spans="1:17">
      <c r="A36" s="12"/>
      <c r="B36" s="25">
        <v>335.19</v>
      </c>
      <c r="C36" s="20" t="s">
        <v>162</v>
      </c>
      <c r="D36" s="49">
        <v>2347309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f t="shared" si="6"/>
        <v>2347309</v>
      </c>
      <c r="P36" s="50">
        <f t="shared" si="1"/>
        <v>47.412721176375534</v>
      </c>
      <c r="Q36" s="9"/>
    </row>
    <row r="37" spans="1:17">
      <c r="A37" s="12"/>
      <c r="B37" s="25">
        <v>335.48</v>
      </c>
      <c r="C37" s="20" t="s">
        <v>34</v>
      </c>
      <c r="D37" s="49">
        <v>54857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f t="shared" ref="O37" si="7">SUM(D37:N37)</f>
        <v>54857</v>
      </c>
      <c r="P37" s="50">
        <f t="shared" ref="P37:P68" si="8">(O37/P$74)</f>
        <v>1.1080431445422962</v>
      </c>
      <c r="Q37" s="9"/>
    </row>
    <row r="38" spans="1:17">
      <c r="A38" s="12"/>
      <c r="B38" s="25">
        <v>338</v>
      </c>
      <c r="C38" s="20" t="s">
        <v>35</v>
      </c>
      <c r="D38" s="49">
        <v>66717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f>SUM(D38:N38)</f>
        <v>66717</v>
      </c>
      <c r="P38" s="50">
        <f t="shared" si="8"/>
        <v>1.3476003878161105</v>
      </c>
      <c r="Q38" s="9"/>
    </row>
    <row r="39" spans="1:17">
      <c r="A39" s="12"/>
      <c r="B39" s="25">
        <v>339</v>
      </c>
      <c r="C39" s="20" t="s">
        <v>36</v>
      </c>
      <c r="D39" s="49">
        <v>37308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f>SUM(D39:N39)</f>
        <v>37308</v>
      </c>
      <c r="P39" s="50">
        <f t="shared" si="8"/>
        <v>0.75357517976892618</v>
      </c>
      <c r="Q39" s="9"/>
    </row>
    <row r="40" spans="1:17" ht="15.75">
      <c r="A40" s="29" t="s">
        <v>41</v>
      </c>
      <c r="B40" s="30"/>
      <c r="C40" s="31"/>
      <c r="D40" s="32">
        <f t="shared" ref="D40:N40" si="9">SUM(D41:D49)</f>
        <v>630220</v>
      </c>
      <c r="E40" s="32">
        <f t="shared" si="9"/>
        <v>7495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18105324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9"/>
        <v>127139567</v>
      </c>
      <c r="O40" s="32">
        <f>SUM(D40:N40)</f>
        <v>145882606</v>
      </c>
      <c r="P40" s="48">
        <f t="shared" si="8"/>
        <v>2946.6471277369315</v>
      </c>
      <c r="Q40" s="10"/>
    </row>
    <row r="41" spans="1:17">
      <c r="A41" s="12"/>
      <c r="B41" s="25">
        <v>341.9</v>
      </c>
      <c r="C41" s="20" t="s">
        <v>110</v>
      </c>
      <c r="D41" s="49">
        <v>121314</v>
      </c>
      <c r="E41" s="49">
        <v>0</v>
      </c>
      <c r="F41" s="49">
        <v>0</v>
      </c>
      <c r="G41" s="49">
        <v>0</v>
      </c>
      <c r="H41" s="49">
        <v>0</v>
      </c>
      <c r="I41" s="49">
        <v>190712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f t="shared" ref="O41:O49" si="10">SUM(D41:N41)</f>
        <v>312026</v>
      </c>
      <c r="P41" s="50">
        <f t="shared" si="8"/>
        <v>6.3025369637230346</v>
      </c>
      <c r="Q41" s="9"/>
    </row>
    <row r="42" spans="1:17">
      <c r="A42" s="12"/>
      <c r="B42" s="25">
        <v>343.1</v>
      </c>
      <c r="C42" s="20" t="s">
        <v>46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78359056</v>
      </c>
      <c r="O42" s="49">
        <f t="shared" si="10"/>
        <v>78359056</v>
      </c>
      <c r="P42" s="50">
        <f t="shared" si="8"/>
        <v>1582.7554334652984</v>
      </c>
      <c r="Q42" s="9"/>
    </row>
    <row r="43" spans="1:17">
      <c r="A43" s="12"/>
      <c r="B43" s="25">
        <v>343.2</v>
      </c>
      <c r="C43" s="20" t="s">
        <v>47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6660699</v>
      </c>
      <c r="O43" s="49">
        <f t="shared" si="10"/>
        <v>6660699</v>
      </c>
      <c r="P43" s="50">
        <f t="shared" si="8"/>
        <v>134.5378322695322</v>
      </c>
      <c r="Q43" s="9"/>
    </row>
    <row r="44" spans="1:17">
      <c r="A44" s="12"/>
      <c r="B44" s="25">
        <v>343.3</v>
      </c>
      <c r="C44" s="20" t="s">
        <v>48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24503800</v>
      </c>
      <c r="O44" s="49">
        <f t="shared" si="10"/>
        <v>24503800</v>
      </c>
      <c r="P44" s="50">
        <f t="shared" si="8"/>
        <v>494.94627130968735</v>
      </c>
      <c r="Q44" s="9"/>
    </row>
    <row r="45" spans="1:17">
      <c r="A45" s="12"/>
      <c r="B45" s="25">
        <v>343.4</v>
      </c>
      <c r="C45" s="20" t="s">
        <v>49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8235954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f t="shared" si="10"/>
        <v>8235954</v>
      </c>
      <c r="P45" s="50">
        <f t="shared" si="8"/>
        <v>166.35602326896662</v>
      </c>
      <c r="Q45" s="9"/>
    </row>
    <row r="46" spans="1:17">
      <c r="A46" s="12"/>
      <c r="B46" s="25">
        <v>343.6</v>
      </c>
      <c r="C46" s="20" t="s">
        <v>170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17616012</v>
      </c>
      <c r="O46" s="49">
        <f t="shared" si="10"/>
        <v>17616012</v>
      </c>
      <c r="P46" s="50">
        <f t="shared" si="8"/>
        <v>355.82152379413429</v>
      </c>
      <c r="Q46" s="9"/>
    </row>
    <row r="47" spans="1:17">
      <c r="A47" s="12"/>
      <c r="B47" s="25">
        <v>343.9</v>
      </c>
      <c r="C47" s="20" t="s">
        <v>51</v>
      </c>
      <c r="D47" s="49">
        <v>68765</v>
      </c>
      <c r="E47" s="49">
        <v>2306</v>
      </c>
      <c r="F47" s="49">
        <v>0</v>
      </c>
      <c r="G47" s="49">
        <v>0</v>
      </c>
      <c r="H47" s="49">
        <v>0</v>
      </c>
      <c r="I47" s="49">
        <v>3761446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f t="shared" si="10"/>
        <v>3832517</v>
      </c>
      <c r="P47" s="50">
        <f t="shared" si="8"/>
        <v>77.412074816191321</v>
      </c>
      <c r="Q47" s="9"/>
    </row>
    <row r="48" spans="1:17">
      <c r="A48" s="12"/>
      <c r="B48" s="25">
        <v>345.9</v>
      </c>
      <c r="C48" s="20" t="s">
        <v>171</v>
      </c>
      <c r="D48" s="49">
        <v>160015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f t="shared" si="10"/>
        <v>160015</v>
      </c>
      <c r="P48" s="50">
        <f t="shared" si="8"/>
        <v>3.2321039023996123</v>
      </c>
      <c r="Q48" s="9"/>
    </row>
    <row r="49" spans="1:17">
      <c r="A49" s="12"/>
      <c r="B49" s="25">
        <v>347.5</v>
      </c>
      <c r="C49" s="20" t="s">
        <v>52</v>
      </c>
      <c r="D49" s="49">
        <v>280126</v>
      </c>
      <c r="E49" s="49">
        <v>5189</v>
      </c>
      <c r="F49" s="49">
        <v>0</v>
      </c>
      <c r="G49" s="49">
        <v>0</v>
      </c>
      <c r="H49" s="49">
        <v>0</v>
      </c>
      <c r="I49" s="49">
        <v>5917212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f t="shared" si="10"/>
        <v>6202527</v>
      </c>
      <c r="P49" s="50">
        <f t="shared" si="8"/>
        <v>125.28332794699847</v>
      </c>
      <c r="Q49" s="9"/>
    </row>
    <row r="50" spans="1:17" ht="15.75">
      <c r="A50" s="29" t="s">
        <v>42</v>
      </c>
      <c r="B50" s="30"/>
      <c r="C50" s="31"/>
      <c r="D50" s="32">
        <f t="shared" ref="D50:N50" si="11">SUM(D51:D52)</f>
        <v>471208</v>
      </c>
      <c r="E50" s="32">
        <f t="shared" si="11"/>
        <v>0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45193</v>
      </c>
      <c r="J50" s="32">
        <f t="shared" si="11"/>
        <v>0</v>
      </c>
      <c r="K50" s="32">
        <f t="shared" si="11"/>
        <v>0</v>
      </c>
      <c r="L50" s="32">
        <f t="shared" si="11"/>
        <v>0</v>
      </c>
      <c r="M50" s="32">
        <f t="shared" si="11"/>
        <v>0</v>
      </c>
      <c r="N50" s="32">
        <f t="shared" si="11"/>
        <v>0</v>
      </c>
      <c r="O50" s="32">
        <f>SUM(D50:N50)</f>
        <v>516401</v>
      </c>
      <c r="P50" s="48">
        <f t="shared" si="8"/>
        <v>10.430657671487436</v>
      </c>
      <c r="Q50" s="10"/>
    </row>
    <row r="51" spans="1:17">
      <c r="A51" s="13"/>
      <c r="B51" s="41">
        <v>351.1</v>
      </c>
      <c r="C51" s="21" t="s">
        <v>55</v>
      </c>
      <c r="D51" s="49">
        <v>11920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f>SUM(D51:N51)</f>
        <v>11920</v>
      </c>
      <c r="P51" s="50">
        <f t="shared" si="8"/>
        <v>0.24076916861921305</v>
      </c>
      <c r="Q51" s="9"/>
    </row>
    <row r="52" spans="1:17">
      <c r="A52" s="13"/>
      <c r="B52" s="41">
        <v>354</v>
      </c>
      <c r="C52" s="21" t="s">
        <v>56</v>
      </c>
      <c r="D52" s="49">
        <v>459288</v>
      </c>
      <c r="E52" s="49">
        <v>0</v>
      </c>
      <c r="F52" s="49">
        <v>0</v>
      </c>
      <c r="G52" s="49">
        <v>0</v>
      </c>
      <c r="H52" s="49">
        <v>0</v>
      </c>
      <c r="I52" s="49">
        <v>45193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f t="shared" ref="O52" si="12">SUM(D52:N52)</f>
        <v>504481</v>
      </c>
      <c r="P52" s="50">
        <f t="shared" si="8"/>
        <v>10.189888502868223</v>
      </c>
      <c r="Q52" s="9"/>
    </row>
    <row r="53" spans="1:17" ht="15.75">
      <c r="A53" s="29" t="s">
        <v>3</v>
      </c>
      <c r="B53" s="30"/>
      <c r="C53" s="31"/>
      <c r="D53" s="32">
        <f t="shared" ref="D53:N53" si="13">SUM(D54:D66)</f>
        <v>3151867</v>
      </c>
      <c r="E53" s="32">
        <f t="shared" si="13"/>
        <v>1468087</v>
      </c>
      <c r="F53" s="32">
        <f t="shared" si="13"/>
        <v>117130</v>
      </c>
      <c r="G53" s="32">
        <f t="shared" si="13"/>
        <v>0</v>
      </c>
      <c r="H53" s="32">
        <f t="shared" si="13"/>
        <v>0</v>
      </c>
      <c r="I53" s="32">
        <f t="shared" si="13"/>
        <v>5239045</v>
      </c>
      <c r="J53" s="32">
        <f t="shared" si="13"/>
        <v>0</v>
      </c>
      <c r="K53" s="32">
        <f t="shared" si="13"/>
        <v>31066515</v>
      </c>
      <c r="L53" s="32">
        <f t="shared" si="13"/>
        <v>0</v>
      </c>
      <c r="M53" s="32">
        <f t="shared" si="13"/>
        <v>0</v>
      </c>
      <c r="N53" s="32">
        <f t="shared" si="13"/>
        <v>8935965</v>
      </c>
      <c r="O53" s="32">
        <f>SUM(D53:N53)</f>
        <v>49978609</v>
      </c>
      <c r="P53" s="48">
        <f t="shared" si="8"/>
        <v>1009.5057162478791</v>
      </c>
      <c r="Q53" s="10"/>
    </row>
    <row r="54" spans="1:17">
      <c r="A54" s="12"/>
      <c r="B54" s="25">
        <v>361.1</v>
      </c>
      <c r="C54" s="20" t="s">
        <v>57</v>
      </c>
      <c r="D54" s="49">
        <v>16255</v>
      </c>
      <c r="E54" s="49">
        <v>20551</v>
      </c>
      <c r="F54" s="49">
        <v>6294</v>
      </c>
      <c r="G54" s="49">
        <v>0</v>
      </c>
      <c r="H54" s="49">
        <v>0</v>
      </c>
      <c r="I54" s="49">
        <v>12900</v>
      </c>
      <c r="J54" s="49">
        <v>0</v>
      </c>
      <c r="K54" s="49">
        <v>2281820</v>
      </c>
      <c r="L54" s="49">
        <v>0</v>
      </c>
      <c r="M54" s="49">
        <v>0</v>
      </c>
      <c r="N54" s="49">
        <v>5873324</v>
      </c>
      <c r="O54" s="49">
        <f>SUM(D54:N54)</f>
        <v>8211144</v>
      </c>
      <c r="P54" s="50">
        <f t="shared" si="8"/>
        <v>165.85489213864426</v>
      </c>
      <c r="Q54" s="9"/>
    </row>
    <row r="55" spans="1:17">
      <c r="A55" s="12"/>
      <c r="B55" s="25">
        <v>361.2</v>
      </c>
      <c r="C55" s="20" t="s">
        <v>58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2301782</v>
      </c>
      <c r="L55" s="49">
        <v>0</v>
      </c>
      <c r="M55" s="49">
        <v>0</v>
      </c>
      <c r="N55" s="49">
        <v>0</v>
      </c>
      <c r="O55" s="49">
        <f t="shared" ref="O55:O71" si="14">SUM(D55:N55)</f>
        <v>2301782</v>
      </c>
      <c r="P55" s="50">
        <f t="shared" si="8"/>
        <v>46.493132423042738</v>
      </c>
      <c r="Q55" s="9"/>
    </row>
    <row r="56" spans="1:17">
      <c r="A56" s="12"/>
      <c r="B56" s="25">
        <v>361.3</v>
      </c>
      <c r="C56" s="20" t="s">
        <v>59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18658309</v>
      </c>
      <c r="L56" s="49">
        <v>0</v>
      </c>
      <c r="M56" s="49">
        <v>0</v>
      </c>
      <c r="N56" s="49">
        <v>0</v>
      </c>
      <c r="O56" s="49">
        <f t="shared" si="14"/>
        <v>18658309</v>
      </c>
      <c r="P56" s="50">
        <f t="shared" si="8"/>
        <v>376.8746263230185</v>
      </c>
      <c r="Q56" s="9"/>
    </row>
    <row r="57" spans="1:17">
      <c r="A57" s="12"/>
      <c r="B57" s="25">
        <v>361.4</v>
      </c>
      <c r="C57" s="20" t="s">
        <v>111</v>
      </c>
      <c r="D57" s="49">
        <v>487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-1271708</v>
      </c>
      <c r="L57" s="49">
        <v>0</v>
      </c>
      <c r="M57" s="49">
        <v>0</v>
      </c>
      <c r="N57" s="49">
        <v>0</v>
      </c>
      <c r="O57" s="49">
        <f t="shared" si="14"/>
        <v>-1271221</v>
      </c>
      <c r="P57" s="50">
        <f t="shared" si="8"/>
        <v>-25.677082491718512</v>
      </c>
      <c r="Q57" s="9"/>
    </row>
    <row r="58" spans="1:17">
      <c r="A58" s="12"/>
      <c r="B58" s="25">
        <v>362</v>
      </c>
      <c r="C58" s="20" t="s">
        <v>61</v>
      </c>
      <c r="D58" s="49">
        <v>77592</v>
      </c>
      <c r="E58" s="49">
        <v>374415</v>
      </c>
      <c r="F58" s="49">
        <v>0</v>
      </c>
      <c r="G58" s="49">
        <v>0</v>
      </c>
      <c r="H58" s="49">
        <v>0</v>
      </c>
      <c r="I58" s="49">
        <v>437441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f t="shared" si="14"/>
        <v>889448</v>
      </c>
      <c r="P58" s="50">
        <f t="shared" si="8"/>
        <v>17.965742910236731</v>
      </c>
      <c r="Q58" s="9"/>
    </row>
    <row r="59" spans="1:17">
      <c r="A59" s="12"/>
      <c r="B59" s="25">
        <v>364</v>
      </c>
      <c r="C59" s="20" t="s">
        <v>112</v>
      </c>
      <c r="D59" s="49">
        <v>23345</v>
      </c>
      <c r="E59" s="49">
        <v>0</v>
      </c>
      <c r="F59" s="49">
        <v>110836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89635</v>
      </c>
      <c r="O59" s="49">
        <f t="shared" si="14"/>
        <v>223816</v>
      </c>
      <c r="P59" s="50">
        <f t="shared" si="8"/>
        <v>4.5208047184293445</v>
      </c>
      <c r="Q59" s="9"/>
    </row>
    <row r="60" spans="1:17">
      <c r="A60" s="12"/>
      <c r="B60" s="25">
        <v>365</v>
      </c>
      <c r="C60" s="20" t="s">
        <v>118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304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f t="shared" si="14"/>
        <v>304</v>
      </c>
      <c r="P60" s="50">
        <f t="shared" si="8"/>
        <v>6.1404217500201988E-3</v>
      </c>
      <c r="Q60" s="9"/>
    </row>
    <row r="61" spans="1:17">
      <c r="A61" s="12"/>
      <c r="B61" s="25">
        <v>366</v>
      </c>
      <c r="C61" s="20" t="s">
        <v>64</v>
      </c>
      <c r="D61" s="49">
        <v>22184</v>
      </c>
      <c r="E61" s="49">
        <v>2385</v>
      </c>
      <c r="F61" s="49">
        <v>0</v>
      </c>
      <c r="G61" s="49">
        <v>0</v>
      </c>
      <c r="H61" s="49">
        <v>0</v>
      </c>
      <c r="I61" s="49">
        <v>324200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f t="shared" si="14"/>
        <v>348769</v>
      </c>
      <c r="P61" s="50">
        <f t="shared" si="8"/>
        <v>7.0446998464894559</v>
      </c>
      <c r="Q61" s="9"/>
    </row>
    <row r="62" spans="1:17">
      <c r="A62" s="12"/>
      <c r="B62" s="25">
        <v>367</v>
      </c>
      <c r="C62" s="20" t="s">
        <v>65</v>
      </c>
      <c r="D62" s="49">
        <v>368692</v>
      </c>
      <c r="E62" s="49">
        <v>22390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v>0</v>
      </c>
      <c r="O62" s="49">
        <f t="shared" si="14"/>
        <v>391082</v>
      </c>
      <c r="P62" s="50">
        <f t="shared" si="8"/>
        <v>7.899369798820393</v>
      </c>
      <c r="Q62" s="9"/>
    </row>
    <row r="63" spans="1:17">
      <c r="A63" s="12"/>
      <c r="B63" s="25">
        <v>368</v>
      </c>
      <c r="C63" s="20" t="s">
        <v>66</v>
      </c>
      <c r="D63" s="49">
        <v>0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9096312</v>
      </c>
      <c r="L63" s="49">
        <v>0</v>
      </c>
      <c r="M63" s="49">
        <v>0</v>
      </c>
      <c r="N63" s="49">
        <v>0</v>
      </c>
      <c r="O63" s="49">
        <f t="shared" si="14"/>
        <v>9096312</v>
      </c>
      <c r="P63" s="50">
        <f t="shared" si="8"/>
        <v>183.73418437424255</v>
      </c>
      <c r="Q63" s="9"/>
    </row>
    <row r="64" spans="1:17">
      <c r="A64" s="12"/>
      <c r="B64" s="25">
        <v>369.3</v>
      </c>
      <c r="C64" s="20" t="s">
        <v>99</v>
      </c>
      <c r="D64" s="49">
        <v>0</v>
      </c>
      <c r="E64" s="49">
        <v>47267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v>0</v>
      </c>
      <c r="O64" s="49">
        <f>SUM(D64:N64)</f>
        <v>47267</v>
      </c>
      <c r="P64" s="50">
        <f t="shared" si="8"/>
        <v>0.95473458834935765</v>
      </c>
      <c r="Q64" s="9"/>
    </row>
    <row r="65" spans="1:120">
      <c r="A65" s="12"/>
      <c r="B65" s="25">
        <v>369.35</v>
      </c>
      <c r="C65" s="20" t="s">
        <v>172</v>
      </c>
      <c r="D65" s="49">
        <v>0</v>
      </c>
      <c r="E65" s="49">
        <v>34049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v>0</v>
      </c>
      <c r="O65" s="49">
        <f>SUM(D65:N65)</f>
        <v>34049</v>
      </c>
      <c r="P65" s="50">
        <f t="shared" si="8"/>
        <v>0.68774743475801892</v>
      </c>
      <c r="Q65" s="9"/>
    </row>
    <row r="66" spans="1:120">
      <c r="A66" s="12"/>
      <c r="B66" s="25">
        <v>369.9</v>
      </c>
      <c r="C66" s="20" t="s">
        <v>67</v>
      </c>
      <c r="D66" s="49">
        <v>2643312</v>
      </c>
      <c r="E66" s="49">
        <v>967030</v>
      </c>
      <c r="F66" s="49">
        <v>0</v>
      </c>
      <c r="G66" s="49">
        <v>0</v>
      </c>
      <c r="H66" s="49">
        <v>0</v>
      </c>
      <c r="I66" s="49">
        <v>4464200</v>
      </c>
      <c r="J66" s="49">
        <v>0</v>
      </c>
      <c r="K66" s="49">
        <v>0</v>
      </c>
      <c r="L66" s="49">
        <v>0</v>
      </c>
      <c r="M66" s="49">
        <v>0</v>
      </c>
      <c r="N66" s="49">
        <v>2973006</v>
      </c>
      <c r="O66" s="49">
        <f t="shared" si="14"/>
        <v>11047548</v>
      </c>
      <c r="P66" s="50">
        <f t="shared" si="8"/>
        <v>223.14672376181628</v>
      </c>
      <c r="Q66" s="9"/>
    </row>
    <row r="67" spans="1:120" ht="15.75">
      <c r="A67" s="29" t="s">
        <v>43</v>
      </c>
      <c r="B67" s="30"/>
      <c r="C67" s="31"/>
      <c r="D67" s="32">
        <f t="shared" ref="D67:N67" si="15">SUM(D68:D71)</f>
        <v>11917288</v>
      </c>
      <c r="E67" s="32">
        <f t="shared" si="15"/>
        <v>3933686</v>
      </c>
      <c r="F67" s="32">
        <f t="shared" si="15"/>
        <v>7586743</v>
      </c>
      <c r="G67" s="32">
        <f t="shared" si="15"/>
        <v>0</v>
      </c>
      <c r="H67" s="32">
        <f t="shared" si="15"/>
        <v>0</v>
      </c>
      <c r="I67" s="32">
        <f t="shared" si="15"/>
        <v>945918</v>
      </c>
      <c r="J67" s="32">
        <f t="shared" si="15"/>
        <v>0</v>
      </c>
      <c r="K67" s="32">
        <f t="shared" si="15"/>
        <v>0</v>
      </c>
      <c r="L67" s="32">
        <f t="shared" si="15"/>
        <v>0</v>
      </c>
      <c r="M67" s="32">
        <f t="shared" si="15"/>
        <v>0</v>
      </c>
      <c r="N67" s="32">
        <f t="shared" si="15"/>
        <v>8574874</v>
      </c>
      <c r="O67" s="32">
        <f t="shared" si="14"/>
        <v>32958509</v>
      </c>
      <c r="P67" s="48">
        <f t="shared" si="8"/>
        <v>665.72087339419886</v>
      </c>
      <c r="Q67" s="9"/>
    </row>
    <row r="68" spans="1:120">
      <c r="A68" s="12"/>
      <c r="B68" s="25">
        <v>381</v>
      </c>
      <c r="C68" s="20" t="s">
        <v>68</v>
      </c>
      <c r="D68" s="49">
        <v>3838234</v>
      </c>
      <c r="E68" s="49">
        <v>3933686</v>
      </c>
      <c r="F68" s="49">
        <v>7586743</v>
      </c>
      <c r="G68" s="49">
        <v>0</v>
      </c>
      <c r="H68" s="49">
        <v>0</v>
      </c>
      <c r="I68" s="49">
        <v>945918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f t="shared" si="14"/>
        <v>16304581</v>
      </c>
      <c r="P68" s="50">
        <f t="shared" si="8"/>
        <v>329.33224933344104</v>
      </c>
      <c r="Q68" s="9"/>
    </row>
    <row r="69" spans="1:120">
      <c r="A69" s="12"/>
      <c r="B69" s="25">
        <v>382</v>
      </c>
      <c r="C69" s="20" t="s">
        <v>81</v>
      </c>
      <c r="D69" s="49">
        <v>6758421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  <c r="O69" s="49">
        <f t="shared" si="14"/>
        <v>6758421</v>
      </c>
      <c r="P69" s="50">
        <f t="shared" ref="P69:P100" si="16">(O69/P$74)</f>
        <v>136.51169507958309</v>
      </c>
      <c r="Q69" s="9"/>
    </row>
    <row r="70" spans="1:120">
      <c r="A70" s="12"/>
      <c r="B70" s="25">
        <v>383.2</v>
      </c>
      <c r="C70" s="20" t="s">
        <v>167</v>
      </c>
      <c r="D70" s="49">
        <v>1320633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v>0</v>
      </c>
      <c r="O70" s="49">
        <f t="shared" si="14"/>
        <v>1320633</v>
      </c>
      <c r="P70" s="50">
        <f t="shared" si="16"/>
        <v>26.675143411165873</v>
      </c>
      <c r="Q70" s="9"/>
    </row>
    <row r="71" spans="1:120" ht="15.75" thickBot="1">
      <c r="A71" s="12"/>
      <c r="B71" s="25">
        <v>389.7</v>
      </c>
      <c r="C71" s="20" t="s">
        <v>71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v>8574874</v>
      </c>
      <c r="O71" s="49">
        <f t="shared" si="14"/>
        <v>8574874</v>
      </c>
      <c r="P71" s="50">
        <f t="shared" si="16"/>
        <v>173.20178557000889</v>
      </c>
      <c r="Q71" s="9"/>
    </row>
    <row r="72" spans="1:120" ht="16.5" thickBot="1">
      <c r="A72" s="14" t="s">
        <v>54</v>
      </c>
      <c r="B72" s="23"/>
      <c r="C72" s="22"/>
      <c r="D72" s="15">
        <f t="shared" ref="D72:N72" si="17">SUM(D5,D15,D23,D40,D50,D53,D67)</f>
        <v>56505888</v>
      </c>
      <c r="E72" s="15">
        <f t="shared" si="17"/>
        <v>22573601</v>
      </c>
      <c r="F72" s="15">
        <f t="shared" si="17"/>
        <v>7703873</v>
      </c>
      <c r="G72" s="15">
        <f t="shared" si="17"/>
        <v>0</v>
      </c>
      <c r="H72" s="15">
        <f t="shared" si="17"/>
        <v>0</v>
      </c>
      <c r="I72" s="15">
        <f t="shared" si="17"/>
        <v>29429999</v>
      </c>
      <c r="J72" s="15">
        <f t="shared" si="17"/>
        <v>0</v>
      </c>
      <c r="K72" s="15">
        <f t="shared" si="17"/>
        <v>31610754</v>
      </c>
      <c r="L72" s="15">
        <f t="shared" si="17"/>
        <v>0</v>
      </c>
      <c r="M72" s="15">
        <f t="shared" si="17"/>
        <v>0</v>
      </c>
      <c r="N72" s="15">
        <f t="shared" si="17"/>
        <v>148668622</v>
      </c>
      <c r="O72" s="15">
        <f>SUM(D72:N72)</f>
        <v>296492737</v>
      </c>
      <c r="P72" s="40">
        <f t="shared" si="16"/>
        <v>5988.7843782822974</v>
      </c>
      <c r="Q72" s="6"/>
      <c r="R72" s="2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</row>
    <row r="73" spans="1:120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9"/>
    </row>
    <row r="74" spans="1:120">
      <c r="A74" s="43"/>
      <c r="B74" s="44"/>
      <c r="C74" s="44"/>
      <c r="D74" s="45"/>
      <c r="E74" s="45"/>
      <c r="F74" s="45"/>
      <c r="G74" s="45"/>
      <c r="H74" s="45"/>
      <c r="I74" s="45"/>
      <c r="J74" s="45"/>
      <c r="K74" s="45"/>
      <c r="L74" s="45"/>
      <c r="M74" s="51" t="s">
        <v>173</v>
      </c>
      <c r="N74" s="51"/>
      <c r="O74" s="51"/>
      <c r="P74" s="46">
        <v>49508</v>
      </c>
    </row>
    <row r="75" spans="1:120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4"/>
    </row>
    <row r="76" spans="1:120" ht="15.75" customHeight="1" thickBot="1">
      <c r="A76" s="55" t="s">
        <v>84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7"/>
    </row>
  </sheetData>
  <mergeCells count="10">
    <mergeCell ref="M74:O74"/>
    <mergeCell ref="A75:P75"/>
    <mergeCell ref="A76:P7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115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72</v>
      </c>
      <c r="B3" s="65"/>
      <c r="C3" s="66"/>
      <c r="D3" s="70" t="s">
        <v>37</v>
      </c>
      <c r="E3" s="71"/>
      <c r="F3" s="71"/>
      <c r="G3" s="71"/>
      <c r="H3" s="72"/>
      <c r="I3" s="70" t="s">
        <v>38</v>
      </c>
      <c r="J3" s="72"/>
      <c r="K3" s="70" t="s">
        <v>40</v>
      </c>
      <c r="L3" s="72"/>
      <c r="M3" s="36"/>
      <c r="N3" s="37"/>
      <c r="O3" s="73" t="s">
        <v>77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73</v>
      </c>
      <c r="F4" s="34" t="s">
        <v>74</v>
      </c>
      <c r="G4" s="34" t="s">
        <v>75</v>
      </c>
      <c r="H4" s="34" t="s">
        <v>5</v>
      </c>
      <c r="I4" s="34" t="s">
        <v>6</v>
      </c>
      <c r="J4" s="35" t="s">
        <v>76</v>
      </c>
      <c r="K4" s="35" t="s">
        <v>7</v>
      </c>
      <c r="L4" s="35" t="s">
        <v>8</v>
      </c>
      <c r="M4" s="35" t="s">
        <v>9</v>
      </c>
      <c r="N4" s="35" t="s">
        <v>39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18517364</v>
      </c>
      <c r="E5" s="27">
        <f t="shared" si="0"/>
        <v>4090216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248113</v>
      </c>
      <c r="L5" s="27">
        <f t="shared" si="0"/>
        <v>0</v>
      </c>
      <c r="M5" s="27">
        <f t="shared" si="0"/>
        <v>0</v>
      </c>
      <c r="N5" s="28">
        <f>SUM(D5:M5)</f>
        <v>22855693</v>
      </c>
      <c r="O5" s="33">
        <f t="shared" ref="O5:O36" si="1">(N5/O$63)</f>
        <v>545.63820187165777</v>
      </c>
      <c r="P5" s="6"/>
    </row>
    <row r="6" spans="1:133">
      <c r="A6" s="12"/>
      <c r="B6" s="25">
        <v>311</v>
      </c>
      <c r="C6" s="20" t="s">
        <v>2</v>
      </c>
      <c r="D6" s="49">
        <v>11958161</v>
      </c>
      <c r="E6" s="49">
        <v>4090216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16048377</v>
      </c>
      <c r="O6" s="50">
        <f t="shared" si="1"/>
        <v>383.12588330786861</v>
      </c>
      <c r="P6" s="9"/>
    </row>
    <row r="7" spans="1:133">
      <c r="A7" s="12"/>
      <c r="B7" s="25">
        <v>312.10000000000002</v>
      </c>
      <c r="C7" s="20" t="s">
        <v>10</v>
      </c>
      <c r="D7" s="49">
        <v>2084479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3" si="2">SUM(D7:M7)</f>
        <v>2084479</v>
      </c>
      <c r="O7" s="50">
        <f t="shared" si="1"/>
        <v>49.763154125286476</v>
      </c>
      <c r="P7" s="9"/>
    </row>
    <row r="8" spans="1:133">
      <c r="A8" s="12"/>
      <c r="B8" s="25">
        <v>312.52</v>
      </c>
      <c r="C8" s="20" t="s">
        <v>102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248113</v>
      </c>
      <c r="L8" s="49">
        <v>0</v>
      </c>
      <c r="M8" s="49">
        <v>0</v>
      </c>
      <c r="N8" s="49">
        <f>SUM(D8:M8)</f>
        <v>248113</v>
      </c>
      <c r="O8" s="50">
        <f t="shared" si="1"/>
        <v>5.9232477081741788</v>
      </c>
      <c r="P8" s="9"/>
    </row>
    <row r="9" spans="1:133">
      <c r="A9" s="12"/>
      <c r="B9" s="25">
        <v>314.10000000000002</v>
      </c>
      <c r="C9" s="20" t="s">
        <v>11</v>
      </c>
      <c r="D9" s="49">
        <v>2349705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2349705</v>
      </c>
      <c r="O9" s="50">
        <f t="shared" si="1"/>
        <v>56.094943659281896</v>
      </c>
      <c r="P9" s="9"/>
    </row>
    <row r="10" spans="1:133">
      <c r="A10" s="12"/>
      <c r="B10" s="25">
        <v>314.3</v>
      </c>
      <c r="C10" s="20" t="s">
        <v>12</v>
      </c>
      <c r="D10" s="49">
        <v>440382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440382</v>
      </c>
      <c r="O10" s="50">
        <f t="shared" si="1"/>
        <v>10.513321237585943</v>
      </c>
      <c r="P10" s="9"/>
    </row>
    <row r="11" spans="1:133">
      <c r="A11" s="12"/>
      <c r="B11" s="25">
        <v>315</v>
      </c>
      <c r="C11" s="20" t="s">
        <v>103</v>
      </c>
      <c r="D11" s="49">
        <v>1422368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1422368</v>
      </c>
      <c r="O11" s="50">
        <f t="shared" si="1"/>
        <v>33.956455309396489</v>
      </c>
      <c r="P11" s="9"/>
    </row>
    <row r="12" spans="1:133">
      <c r="A12" s="12"/>
      <c r="B12" s="25">
        <v>316</v>
      </c>
      <c r="C12" s="20" t="s">
        <v>104</v>
      </c>
      <c r="D12" s="49">
        <v>261191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261191</v>
      </c>
      <c r="O12" s="50">
        <f t="shared" si="1"/>
        <v>6.235461229946524</v>
      </c>
      <c r="P12" s="9"/>
    </row>
    <row r="13" spans="1:133">
      <c r="A13" s="12"/>
      <c r="B13" s="25">
        <v>319</v>
      </c>
      <c r="C13" s="20" t="s">
        <v>16</v>
      </c>
      <c r="D13" s="49">
        <v>1078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1078</v>
      </c>
      <c r="O13" s="50">
        <f t="shared" si="1"/>
        <v>2.5735294117647058E-2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SUM(D15:D16)</f>
        <v>72616</v>
      </c>
      <c r="E14" s="32">
        <f t="shared" si="3"/>
        <v>6940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1233063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7">
        <f t="shared" ref="N14:N20" si="4">SUM(D14:M14)</f>
        <v>1312619</v>
      </c>
      <c r="O14" s="48">
        <f t="shared" si="1"/>
        <v>31.336397058823529</v>
      </c>
      <c r="P14" s="10"/>
    </row>
    <row r="15" spans="1:133">
      <c r="A15" s="12"/>
      <c r="B15" s="25">
        <v>322</v>
      </c>
      <c r="C15" s="20" t="s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1181308</v>
      </c>
      <c r="J15" s="49">
        <v>0</v>
      </c>
      <c r="K15" s="49">
        <v>0</v>
      </c>
      <c r="L15" s="49">
        <v>0</v>
      </c>
      <c r="M15" s="49">
        <v>0</v>
      </c>
      <c r="N15" s="49">
        <f t="shared" si="4"/>
        <v>1181308</v>
      </c>
      <c r="O15" s="50">
        <f t="shared" si="1"/>
        <v>28.201585179526354</v>
      </c>
      <c r="P15" s="9"/>
    </row>
    <row r="16" spans="1:133">
      <c r="A16" s="12"/>
      <c r="B16" s="25">
        <v>329</v>
      </c>
      <c r="C16" s="20" t="s">
        <v>18</v>
      </c>
      <c r="D16" s="49">
        <v>72616</v>
      </c>
      <c r="E16" s="49">
        <v>6940</v>
      </c>
      <c r="F16" s="49">
        <v>0</v>
      </c>
      <c r="G16" s="49">
        <v>0</v>
      </c>
      <c r="H16" s="49">
        <v>0</v>
      </c>
      <c r="I16" s="49">
        <v>51755</v>
      </c>
      <c r="J16" s="49">
        <v>0</v>
      </c>
      <c r="K16" s="49">
        <v>0</v>
      </c>
      <c r="L16" s="49">
        <v>0</v>
      </c>
      <c r="M16" s="49">
        <v>0</v>
      </c>
      <c r="N16" s="49">
        <f t="shared" si="4"/>
        <v>131311</v>
      </c>
      <c r="O16" s="50">
        <f t="shared" si="1"/>
        <v>3.1348118792971733</v>
      </c>
      <c r="P16" s="9"/>
    </row>
    <row r="17" spans="1:16" ht="15.75">
      <c r="A17" s="29" t="s">
        <v>21</v>
      </c>
      <c r="B17" s="30"/>
      <c r="C17" s="31"/>
      <c r="D17" s="32">
        <f t="shared" ref="D17:M17" si="5">SUM(D18:D30)</f>
        <v>3139432</v>
      </c>
      <c r="E17" s="32">
        <f t="shared" si="5"/>
        <v>7771399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6902895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7">
        <f t="shared" si="4"/>
        <v>17813726</v>
      </c>
      <c r="O17" s="48">
        <f t="shared" si="1"/>
        <v>425.27038770053474</v>
      </c>
      <c r="P17" s="10"/>
    </row>
    <row r="18" spans="1:16">
      <c r="A18" s="12"/>
      <c r="B18" s="25">
        <v>331.2</v>
      </c>
      <c r="C18" s="20" t="s">
        <v>20</v>
      </c>
      <c r="D18" s="49">
        <v>0</v>
      </c>
      <c r="E18" s="49">
        <v>512986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512986</v>
      </c>
      <c r="O18" s="50">
        <f t="shared" si="1"/>
        <v>12.24661000763942</v>
      </c>
      <c r="P18" s="9"/>
    </row>
    <row r="19" spans="1:16">
      <c r="A19" s="12"/>
      <c r="B19" s="25">
        <v>331.5</v>
      </c>
      <c r="C19" s="20" t="s">
        <v>22</v>
      </c>
      <c r="D19" s="49">
        <v>0</v>
      </c>
      <c r="E19" s="49">
        <v>7121763</v>
      </c>
      <c r="F19" s="49">
        <v>0</v>
      </c>
      <c r="G19" s="49">
        <v>0</v>
      </c>
      <c r="H19" s="49">
        <v>0</v>
      </c>
      <c r="I19" s="49">
        <v>4974019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12095782</v>
      </c>
      <c r="O19" s="50">
        <f t="shared" si="1"/>
        <v>288.7648491214668</v>
      </c>
      <c r="P19" s="9"/>
    </row>
    <row r="20" spans="1:16">
      <c r="A20" s="12"/>
      <c r="B20" s="25">
        <v>334.2</v>
      </c>
      <c r="C20" s="20" t="s">
        <v>23</v>
      </c>
      <c r="D20" s="49">
        <v>0</v>
      </c>
      <c r="E20" s="49">
        <v>11044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11044</v>
      </c>
      <c r="O20" s="50">
        <f t="shared" si="1"/>
        <v>0.26365546218487396</v>
      </c>
      <c r="P20" s="9"/>
    </row>
    <row r="21" spans="1:16">
      <c r="A21" s="12"/>
      <c r="B21" s="25">
        <v>334.49</v>
      </c>
      <c r="C21" s="20" t="s">
        <v>26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1315055</v>
      </c>
      <c r="J21" s="49">
        <v>0</v>
      </c>
      <c r="K21" s="49">
        <v>0</v>
      </c>
      <c r="L21" s="49">
        <v>0</v>
      </c>
      <c r="M21" s="49">
        <v>0</v>
      </c>
      <c r="N21" s="49">
        <f t="shared" ref="N21:N29" si="6">SUM(D21:M21)</f>
        <v>1315055</v>
      </c>
      <c r="O21" s="50">
        <f t="shared" si="1"/>
        <v>31.394552139037433</v>
      </c>
      <c r="P21" s="9"/>
    </row>
    <row r="22" spans="1:16">
      <c r="A22" s="12"/>
      <c r="B22" s="25">
        <v>334.5</v>
      </c>
      <c r="C22" s="20" t="s">
        <v>27</v>
      </c>
      <c r="D22" s="49">
        <v>0</v>
      </c>
      <c r="E22" s="49">
        <v>51157</v>
      </c>
      <c r="F22" s="49">
        <v>0</v>
      </c>
      <c r="G22" s="49">
        <v>0</v>
      </c>
      <c r="H22" s="49">
        <v>0</v>
      </c>
      <c r="I22" s="49">
        <v>613821</v>
      </c>
      <c r="J22" s="49">
        <v>0</v>
      </c>
      <c r="K22" s="49">
        <v>0</v>
      </c>
      <c r="L22" s="49">
        <v>0</v>
      </c>
      <c r="M22" s="49">
        <v>0</v>
      </c>
      <c r="N22" s="49">
        <f t="shared" si="6"/>
        <v>664978</v>
      </c>
      <c r="O22" s="50">
        <f t="shared" si="1"/>
        <v>15.875143239113827</v>
      </c>
      <c r="P22" s="9"/>
    </row>
    <row r="23" spans="1:16">
      <c r="A23" s="12"/>
      <c r="B23" s="25">
        <v>334.9</v>
      </c>
      <c r="C23" s="20" t="s">
        <v>28</v>
      </c>
      <c r="D23" s="49">
        <v>0</v>
      </c>
      <c r="E23" s="49">
        <v>74449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6"/>
        <v>74449</v>
      </c>
      <c r="O23" s="50">
        <f t="shared" si="1"/>
        <v>1.7773347975553857</v>
      </c>
      <c r="P23" s="9"/>
    </row>
    <row r="24" spans="1:16">
      <c r="A24" s="12"/>
      <c r="B24" s="25">
        <v>335.12</v>
      </c>
      <c r="C24" s="20" t="s">
        <v>105</v>
      </c>
      <c r="D24" s="49">
        <v>1211575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6"/>
        <v>1211575</v>
      </c>
      <c r="O24" s="50">
        <f t="shared" si="1"/>
        <v>28.924154889228419</v>
      </c>
      <c r="P24" s="9"/>
    </row>
    <row r="25" spans="1:16">
      <c r="A25" s="12"/>
      <c r="B25" s="25">
        <v>335.13</v>
      </c>
      <c r="C25" s="20" t="s">
        <v>106</v>
      </c>
      <c r="D25" s="49">
        <v>248113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6"/>
        <v>248113</v>
      </c>
      <c r="O25" s="50">
        <f t="shared" si="1"/>
        <v>5.9232477081741788</v>
      </c>
      <c r="P25" s="9"/>
    </row>
    <row r="26" spans="1:16">
      <c r="A26" s="12"/>
      <c r="B26" s="25">
        <v>335.14</v>
      </c>
      <c r="C26" s="20" t="s">
        <v>107</v>
      </c>
      <c r="D26" s="49">
        <v>36372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6"/>
        <v>36372</v>
      </c>
      <c r="O26" s="50">
        <f t="shared" si="1"/>
        <v>0.86831550802139035</v>
      </c>
      <c r="P26" s="9"/>
    </row>
    <row r="27" spans="1:16">
      <c r="A27" s="12"/>
      <c r="B27" s="25">
        <v>335.15</v>
      </c>
      <c r="C27" s="20" t="s">
        <v>108</v>
      </c>
      <c r="D27" s="49">
        <v>39118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6"/>
        <v>39118</v>
      </c>
      <c r="O27" s="50">
        <f t="shared" si="1"/>
        <v>0.93387127578304052</v>
      </c>
      <c r="P27" s="9"/>
    </row>
    <row r="28" spans="1:16">
      <c r="A28" s="12"/>
      <c r="B28" s="25">
        <v>335.18</v>
      </c>
      <c r="C28" s="20" t="s">
        <v>109</v>
      </c>
      <c r="D28" s="49">
        <v>1495885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6"/>
        <v>1495885</v>
      </c>
      <c r="O28" s="50">
        <f t="shared" si="1"/>
        <v>35.711540297937354</v>
      </c>
      <c r="P28" s="9"/>
    </row>
    <row r="29" spans="1:16">
      <c r="A29" s="12"/>
      <c r="B29" s="25">
        <v>335.49</v>
      </c>
      <c r="C29" s="20" t="s">
        <v>34</v>
      </c>
      <c r="D29" s="49">
        <v>54071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6"/>
        <v>54071</v>
      </c>
      <c r="O29" s="50">
        <f t="shared" si="1"/>
        <v>1.2908470206264324</v>
      </c>
      <c r="P29" s="9"/>
    </row>
    <row r="30" spans="1:16">
      <c r="A30" s="12"/>
      <c r="B30" s="25">
        <v>338</v>
      </c>
      <c r="C30" s="20" t="s">
        <v>35</v>
      </c>
      <c r="D30" s="49">
        <v>54298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>SUM(D30:M30)</f>
        <v>54298</v>
      </c>
      <c r="O30" s="50">
        <f t="shared" si="1"/>
        <v>1.2962662337662338</v>
      </c>
      <c r="P30" s="9"/>
    </row>
    <row r="31" spans="1:16" ht="15.75">
      <c r="A31" s="29" t="s">
        <v>41</v>
      </c>
      <c r="B31" s="30"/>
      <c r="C31" s="31"/>
      <c r="D31" s="32">
        <f t="shared" ref="D31:M31" si="7">SUM(D32:D39)</f>
        <v>226709</v>
      </c>
      <c r="E31" s="32">
        <f t="shared" si="7"/>
        <v>73210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13606156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96262401</v>
      </c>
      <c r="N31" s="32">
        <f>SUM(D31:M31)</f>
        <v>110168476</v>
      </c>
      <c r="O31" s="48">
        <f t="shared" si="1"/>
        <v>2630.0724789915967</v>
      </c>
      <c r="P31" s="10"/>
    </row>
    <row r="32" spans="1:16">
      <c r="A32" s="12"/>
      <c r="B32" s="25">
        <v>341.9</v>
      </c>
      <c r="C32" s="20" t="s">
        <v>110</v>
      </c>
      <c r="D32" s="49">
        <v>77941</v>
      </c>
      <c r="E32" s="49">
        <v>0</v>
      </c>
      <c r="F32" s="49">
        <v>0</v>
      </c>
      <c r="G32" s="49">
        <v>0</v>
      </c>
      <c r="H32" s="49">
        <v>0</v>
      </c>
      <c r="I32" s="49">
        <v>15221</v>
      </c>
      <c r="J32" s="49">
        <v>0</v>
      </c>
      <c r="K32" s="49">
        <v>0</v>
      </c>
      <c r="L32" s="49">
        <v>0</v>
      </c>
      <c r="M32" s="49">
        <v>0</v>
      </c>
      <c r="N32" s="49">
        <f t="shared" ref="N32:N39" si="8">SUM(D32:M32)</f>
        <v>93162</v>
      </c>
      <c r="O32" s="50">
        <f t="shared" si="1"/>
        <v>2.2240737203972496</v>
      </c>
      <c r="P32" s="9"/>
    </row>
    <row r="33" spans="1:16">
      <c r="A33" s="12"/>
      <c r="B33" s="25">
        <v>343.1</v>
      </c>
      <c r="C33" s="20" t="s">
        <v>46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64727567</v>
      </c>
      <c r="N33" s="49">
        <f t="shared" si="8"/>
        <v>64727567</v>
      </c>
      <c r="O33" s="50">
        <f t="shared" si="1"/>
        <v>1545.253222880061</v>
      </c>
      <c r="P33" s="9"/>
    </row>
    <row r="34" spans="1:16">
      <c r="A34" s="12"/>
      <c r="B34" s="25">
        <v>343.2</v>
      </c>
      <c r="C34" s="20" t="s">
        <v>47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5119095</v>
      </c>
      <c r="N34" s="49">
        <f t="shared" si="8"/>
        <v>5119095</v>
      </c>
      <c r="O34" s="50">
        <f t="shared" si="1"/>
        <v>122.20910523300229</v>
      </c>
      <c r="P34" s="9"/>
    </row>
    <row r="35" spans="1:16">
      <c r="A35" s="12"/>
      <c r="B35" s="25">
        <v>343.3</v>
      </c>
      <c r="C35" s="20" t="s">
        <v>48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14332099</v>
      </c>
      <c r="N35" s="49">
        <f t="shared" si="8"/>
        <v>14332099</v>
      </c>
      <c r="O35" s="50">
        <f t="shared" si="1"/>
        <v>342.15286000763945</v>
      </c>
      <c r="P35" s="9"/>
    </row>
    <row r="36" spans="1:16">
      <c r="A36" s="12"/>
      <c r="B36" s="25">
        <v>343.4</v>
      </c>
      <c r="C36" s="20" t="s">
        <v>49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6243787</v>
      </c>
      <c r="J36" s="49">
        <v>0</v>
      </c>
      <c r="K36" s="49">
        <v>0</v>
      </c>
      <c r="L36" s="49">
        <v>0</v>
      </c>
      <c r="M36" s="49">
        <v>0</v>
      </c>
      <c r="N36" s="49">
        <f t="shared" si="8"/>
        <v>6243787</v>
      </c>
      <c r="O36" s="50">
        <f t="shared" si="1"/>
        <v>149.05908613445379</v>
      </c>
      <c r="P36" s="9"/>
    </row>
    <row r="37" spans="1:16">
      <c r="A37" s="12"/>
      <c r="B37" s="25">
        <v>343.5</v>
      </c>
      <c r="C37" s="20" t="s">
        <v>50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12083640</v>
      </c>
      <c r="N37" s="49">
        <f t="shared" si="8"/>
        <v>12083640</v>
      </c>
      <c r="O37" s="50">
        <f t="shared" ref="O37:O61" si="9">(N37/O$63)</f>
        <v>288.47498090145149</v>
      </c>
      <c r="P37" s="9"/>
    </row>
    <row r="38" spans="1:16">
      <c r="A38" s="12"/>
      <c r="B38" s="25">
        <v>343.9</v>
      </c>
      <c r="C38" s="20" t="s">
        <v>51</v>
      </c>
      <c r="D38" s="49">
        <v>34713</v>
      </c>
      <c r="E38" s="49">
        <v>0</v>
      </c>
      <c r="F38" s="49">
        <v>0</v>
      </c>
      <c r="G38" s="49">
        <v>0</v>
      </c>
      <c r="H38" s="49">
        <v>0</v>
      </c>
      <c r="I38" s="49">
        <v>2690928</v>
      </c>
      <c r="J38" s="49">
        <v>0</v>
      </c>
      <c r="K38" s="49">
        <v>0</v>
      </c>
      <c r="L38" s="49">
        <v>0</v>
      </c>
      <c r="M38" s="49">
        <v>0</v>
      </c>
      <c r="N38" s="49">
        <f t="shared" si="8"/>
        <v>2725641</v>
      </c>
      <c r="O38" s="50">
        <f t="shared" si="9"/>
        <v>65.069733575248279</v>
      </c>
      <c r="P38" s="9"/>
    </row>
    <row r="39" spans="1:16">
      <c r="A39" s="12"/>
      <c r="B39" s="25">
        <v>347.5</v>
      </c>
      <c r="C39" s="20" t="s">
        <v>52</v>
      </c>
      <c r="D39" s="49">
        <v>114055</v>
      </c>
      <c r="E39" s="49">
        <v>73210</v>
      </c>
      <c r="F39" s="49">
        <v>0</v>
      </c>
      <c r="G39" s="49">
        <v>0</v>
      </c>
      <c r="H39" s="49">
        <v>0</v>
      </c>
      <c r="I39" s="49">
        <v>4656220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8"/>
        <v>4843485</v>
      </c>
      <c r="O39" s="50">
        <f t="shared" si="9"/>
        <v>115.62941653934301</v>
      </c>
      <c r="P39" s="9"/>
    </row>
    <row r="40" spans="1:16" ht="15.75">
      <c r="A40" s="29" t="s">
        <v>42</v>
      </c>
      <c r="B40" s="30"/>
      <c r="C40" s="31"/>
      <c r="D40" s="32">
        <f t="shared" ref="D40:M40" si="10">SUM(D41:D43)</f>
        <v>221937</v>
      </c>
      <c r="E40" s="32">
        <f t="shared" si="10"/>
        <v>156025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200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ref="N40:N45" si="11">SUM(D40:M40)</f>
        <v>378162</v>
      </c>
      <c r="O40" s="48">
        <f t="shared" si="9"/>
        <v>9.0279316271963328</v>
      </c>
      <c r="P40" s="10"/>
    </row>
    <row r="41" spans="1:16">
      <c r="A41" s="13"/>
      <c r="B41" s="41">
        <v>351.9</v>
      </c>
      <c r="C41" s="21" t="s">
        <v>116</v>
      </c>
      <c r="D41" s="49">
        <v>75860</v>
      </c>
      <c r="E41" s="49">
        <v>12500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11"/>
        <v>88360</v>
      </c>
      <c r="O41" s="50">
        <f t="shared" si="9"/>
        <v>2.1094346829640949</v>
      </c>
      <c r="P41" s="9"/>
    </row>
    <row r="42" spans="1:16">
      <c r="A42" s="13"/>
      <c r="B42" s="41">
        <v>354</v>
      </c>
      <c r="C42" s="21" t="s">
        <v>56</v>
      </c>
      <c r="D42" s="49">
        <v>113917</v>
      </c>
      <c r="E42" s="49">
        <v>0</v>
      </c>
      <c r="F42" s="49">
        <v>0</v>
      </c>
      <c r="G42" s="49">
        <v>0</v>
      </c>
      <c r="H42" s="49">
        <v>0</v>
      </c>
      <c r="I42" s="49">
        <v>200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11"/>
        <v>114117</v>
      </c>
      <c r="O42" s="50">
        <f t="shared" si="9"/>
        <v>2.7243363254392667</v>
      </c>
      <c r="P42" s="9"/>
    </row>
    <row r="43" spans="1:16">
      <c r="A43" s="13"/>
      <c r="B43" s="41">
        <v>359</v>
      </c>
      <c r="C43" s="21" t="s">
        <v>117</v>
      </c>
      <c r="D43" s="49">
        <v>32160</v>
      </c>
      <c r="E43" s="49">
        <v>143525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11"/>
        <v>175685</v>
      </c>
      <c r="O43" s="50">
        <f t="shared" si="9"/>
        <v>4.1941606187929716</v>
      </c>
      <c r="P43" s="9"/>
    </row>
    <row r="44" spans="1:16" ht="15.75">
      <c r="A44" s="29" t="s">
        <v>3</v>
      </c>
      <c r="B44" s="30"/>
      <c r="C44" s="31"/>
      <c r="D44" s="32">
        <f t="shared" ref="D44:M44" si="12">SUM(D45:D54)</f>
        <v>1914757</v>
      </c>
      <c r="E44" s="32">
        <f t="shared" si="12"/>
        <v>2809808</v>
      </c>
      <c r="F44" s="32">
        <f t="shared" si="12"/>
        <v>7490</v>
      </c>
      <c r="G44" s="32">
        <f t="shared" si="12"/>
        <v>44856</v>
      </c>
      <c r="H44" s="32">
        <f t="shared" si="12"/>
        <v>0</v>
      </c>
      <c r="I44" s="32">
        <f t="shared" si="12"/>
        <v>1802245</v>
      </c>
      <c r="J44" s="32">
        <f t="shared" si="12"/>
        <v>0</v>
      </c>
      <c r="K44" s="32">
        <f t="shared" si="12"/>
        <v>24799842</v>
      </c>
      <c r="L44" s="32">
        <f t="shared" si="12"/>
        <v>0</v>
      </c>
      <c r="M44" s="32">
        <f t="shared" si="12"/>
        <v>4504017</v>
      </c>
      <c r="N44" s="32">
        <f t="shared" si="11"/>
        <v>35883015</v>
      </c>
      <c r="O44" s="48">
        <f t="shared" si="9"/>
        <v>856.64187834224595</v>
      </c>
      <c r="P44" s="10"/>
    </row>
    <row r="45" spans="1:16">
      <c r="A45" s="12"/>
      <c r="B45" s="25">
        <v>361.1</v>
      </c>
      <c r="C45" s="20" t="s">
        <v>57</v>
      </c>
      <c r="D45" s="49">
        <v>75376</v>
      </c>
      <c r="E45" s="49">
        <v>0</v>
      </c>
      <c r="F45" s="49">
        <v>7490</v>
      </c>
      <c r="G45" s="49">
        <v>14570</v>
      </c>
      <c r="H45" s="49">
        <v>0</v>
      </c>
      <c r="I45" s="49">
        <v>43164</v>
      </c>
      <c r="J45" s="49">
        <v>0</v>
      </c>
      <c r="K45" s="49">
        <v>2248501</v>
      </c>
      <c r="L45" s="49">
        <v>0</v>
      </c>
      <c r="M45" s="49">
        <v>2232241</v>
      </c>
      <c r="N45" s="49">
        <f t="shared" si="11"/>
        <v>4621342</v>
      </c>
      <c r="O45" s="50">
        <f t="shared" si="9"/>
        <v>110.32615546218487</v>
      </c>
      <c r="P45" s="9"/>
    </row>
    <row r="46" spans="1:16">
      <c r="A46" s="12"/>
      <c r="B46" s="25">
        <v>361.2</v>
      </c>
      <c r="C46" s="20" t="s">
        <v>58</v>
      </c>
      <c r="D46" s="49">
        <v>0</v>
      </c>
      <c r="E46" s="49">
        <v>91997</v>
      </c>
      <c r="F46" s="49">
        <v>0</v>
      </c>
      <c r="G46" s="49">
        <v>0</v>
      </c>
      <c r="H46" s="49">
        <v>0</v>
      </c>
      <c r="I46" s="49">
        <v>-7284</v>
      </c>
      <c r="J46" s="49">
        <v>0</v>
      </c>
      <c r="K46" s="49">
        <v>954710</v>
      </c>
      <c r="L46" s="49">
        <v>0</v>
      </c>
      <c r="M46" s="49">
        <v>0</v>
      </c>
      <c r="N46" s="49">
        <f t="shared" ref="N46:N54" si="13">SUM(D46:M46)</f>
        <v>1039423</v>
      </c>
      <c r="O46" s="50">
        <f t="shared" si="9"/>
        <v>24.814338235294116</v>
      </c>
      <c r="P46" s="9"/>
    </row>
    <row r="47" spans="1:16">
      <c r="A47" s="12"/>
      <c r="B47" s="25">
        <v>361.3</v>
      </c>
      <c r="C47" s="20" t="s">
        <v>59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8267</v>
      </c>
      <c r="J47" s="49">
        <v>0</v>
      </c>
      <c r="K47" s="49">
        <v>2482111</v>
      </c>
      <c r="L47" s="49">
        <v>0</v>
      </c>
      <c r="M47" s="49">
        <v>0</v>
      </c>
      <c r="N47" s="49">
        <f t="shared" si="13"/>
        <v>2490378</v>
      </c>
      <c r="O47" s="50">
        <f t="shared" si="9"/>
        <v>59.453256302521005</v>
      </c>
      <c r="P47" s="9"/>
    </row>
    <row r="48" spans="1:16">
      <c r="A48" s="12"/>
      <c r="B48" s="25">
        <v>361.4</v>
      </c>
      <c r="C48" s="20" t="s">
        <v>111</v>
      </c>
      <c r="D48" s="49">
        <v>9860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12814064</v>
      </c>
      <c r="L48" s="49">
        <v>0</v>
      </c>
      <c r="M48" s="49">
        <v>0</v>
      </c>
      <c r="N48" s="49">
        <f t="shared" si="13"/>
        <v>12823924</v>
      </c>
      <c r="O48" s="50">
        <f t="shared" si="9"/>
        <v>306.14791825821237</v>
      </c>
      <c r="P48" s="9"/>
    </row>
    <row r="49" spans="1:119">
      <c r="A49" s="12"/>
      <c r="B49" s="25">
        <v>362</v>
      </c>
      <c r="C49" s="20" t="s">
        <v>61</v>
      </c>
      <c r="D49" s="49">
        <v>30995</v>
      </c>
      <c r="E49" s="49">
        <v>170368</v>
      </c>
      <c r="F49" s="49">
        <v>0</v>
      </c>
      <c r="G49" s="49">
        <v>0</v>
      </c>
      <c r="H49" s="49">
        <v>0</v>
      </c>
      <c r="I49" s="49">
        <v>245887</v>
      </c>
      <c r="J49" s="49">
        <v>0</v>
      </c>
      <c r="K49" s="49">
        <v>0</v>
      </c>
      <c r="L49" s="49">
        <v>0</v>
      </c>
      <c r="M49" s="49">
        <v>0</v>
      </c>
      <c r="N49" s="49">
        <f t="shared" si="13"/>
        <v>447250</v>
      </c>
      <c r="O49" s="50">
        <f t="shared" si="9"/>
        <v>10.677282276546983</v>
      </c>
      <c r="P49" s="9"/>
    </row>
    <row r="50" spans="1:119">
      <c r="A50" s="12"/>
      <c r="B50" s="25">
        <v>364</v>
      </c>
      <c r="C50" s="20" t="s">
        <v>112</v>
      </c>
      <c r="D50" s="49">
        <v>2705</v>
      </c>
      <c r="E50" s="49">
        <v>432000</v>
      </c>
      <c r="F50" s="49">
        <v>0</v>
      </c>
      <c r="G50" s="49">
        <v>0</v>
      </c>
      <c r="H50" s="49">
        <v>0</v>
      </c>
      <c r="I50" s="49">
        <v>486</v>
      </c>
      <c r="J50" s="49">
        <v>0</v>
      </c>
      <c r="K50" s="49">
        <v>0</v>
      </c>
      <c r="L50" s="49">
        <v>0</v>
      </c>
      <c r="M50" s="49">
        <v>0</v>
      </c>
      <c r="N50" s="49">
        <f t="shared" si="13"/>
        <v>435191</v>
      </c>
      <c r="O50" s="50">
        <f t="shared" si="9"/>
        <v>10.389395530939648</v>
      </c>
      <c r="P50" s="9"/>
    </row>
    <row r="51" spans="1:119">
      <c r="A51" s="12"/>
      <c r="B51" s="25">
        <v>365</v>
      </c>
      <c r="C51" s="20" t="s">
        <v>118</v>
      </c>
      <c r="D51" s="49">
        <v>2022</v>
      </c>
      <c r="E51" s="49">
        <v>0</v>
      </c>
      <c r="F51" s="49">
        <v>0</v>
      </c>
      <c r="G51" s="49">
        <v>0</v>
      </c>
      <c r="H51" s="49">
        <v>0</v>
      </c>
      <c r="I51" s="49">
        <v>16301</v>
      </c>
      <c r="J51" s="49">
        <v>0</v>
      </c>
      <c r="K51" s="49">
        <v>0</v>
      </c>
      <c r="L51" s="49">
        <v>0</v>
      </c>
      <c r="M51" s="49">
        <v>0</v>
      </c>
      <c r="N51" s="49">
        <f t="shared" si="13"/>
        <v>18323</v>
      </c>
      <c r="O51" s="50">
        <f t="shared" si="9"/>
        <v>0.43742838044308635</v>
      </c>
      <c r="P51" s="9"/>
    </row>
    <row r="52" spans="1:119">
      <c r="A52" s="12"/>
      <c r="B52" s="25">
        <v>366</v>
      </c>
      <c r="C52" s="20" t="s">
        <v>64</v>
      </c>
      <c r="D52" s="49">
        <v>14322</v>
      </c>
      <c r="E52" s="49">
        <v>1150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13"/>
        <v>15472</v>
      </c>
      <c r="O52" s="50">
        <f t="shared" si="9"/>
        <v>0.36936592818945763</v>
      </c>
      <c r="P52" s="9"/>
    </row>
    <row r="53" spans="1:119">
      <c r="A53" s="12"/>
      <c r="B53" s="25">
        <v>368</v>
      </c>
      <c r="C53" s="20" t="s">
        <v>66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6299537</v>
      </c>
      <c r="L53" s="49">
        <v>0</v>
      </c>
      <c r="M53" s="49">
        <v>0</v>
      </c>
      <c r="N53" s="49">
        <f t="shared" si="13"/>
        <v>6299537</v>
      </c>
      <c r="O53" s="50">
        <f t="shared" si="9"/>
        <v>150.39001623376623</v>
      </c>
      <c r="P53" s="9"/>
    </row>
    <row r="54" spans="1:119">
      <c r="A54" s="12"/>
      <c r="B54" s="25">
        <v>369.9</v>
      </c>
      <c r="C54" s="20" t="s">
        <v>67</v>
      </c>
      <c r="D54" s="49">
        <v>1779477</v>
      </c>
      <c r="E54" s="49">
        <v>2114293</v>
      </c>
      <c r="F54" s="49">
        <v>0</v>
      </c>
      <c r="G54" s="49">
        <v>30286</v>
      </c>
      <c r="H54" s="49">
        <v>0</v>
      </c>
      <c r="I54" s="49">
        <v>1495424</v>
      </c>
      <c r="J54" s="49">
        <v>0</v>
      </c>
      <c r="K54" s="49">
        <v>919</v>
      </c>
      <c r="L54" s="49">
        <v>0</v>
      </c>
      <c r="M54" s="49">
        <v>2271776</v>
      </c>
      <c r="N54" s="49">
        <f t="shared" si="13"/>
        <v>7692175</v>
      </c>
      <c r="O54" s="50">
        <f t="shared" si="9"/>
        <v>183.63672173414821</v>
      </c>
      <c r="P54" s="9"/>
    </row>
    <row r="55" spans="1:119" ht="15.75">
      <c r="A55" s="29" t="s">
        <v>43</v>
      </c>
      <c r="B55" s="30"/>
      <c r="C55" s="31"/>
      <c r="D55" s="32">
        <f t="shared" ref="D55:M55" si="14">SUM(D56:D60)</f>
        <v>9851614</v>
      </c>
      <c r="E55" s="32">
        <f t="shared" si="14"/>
        <v>1946431</v>
      </c>
      <c r="F55" s="32">
        <f t="shared" si="14"/>
        <v>8749890</v>
      </c>
      <c r="G55" s="32">
        <f t="shared" si="14"/>
        <v>6091899</v>
      </c>
      <c r="H55" s="32">
        <f t="shared" si="14"/>
        <v>0</v>
      </c>
      <c r="I55" s="32">
        <f t="shared" si="14"/>
        <v>700881</v>
      </c>
      <c r="J55" s="32">
        <f t="shared" si="14"/>
        <v>0</v>
      </c>
      <c r="K55" s="32">
        <f t="shared" si="14"/>
        <v>0</v>
      </c>
      <c r="L55" s="32">
        <f t="shared" si="14"/>
        <v>0</v>
      </c>
      <c r="M55" s="32">
        <f t="shared" si="14"/>
        <v>1477967</v>
      </c>
      <c r="N55" s="32">
        <f t="shared" ref="N55:N61" si="15">SUM(D55:M55)</f>
        <v>28818682</v>
      </c>
      <c r="O55" s="48">
        <f t="shared" si="9"/>
        <v>687.99374522536289</v>
      </c>
      <c r="P55" s="9"/>
    </row>
    <row r="56" spans="1:119">
      <c r="A56" s="12"/>
      <c r="B56" s="25">
        <v>381</v>
      </c>
      <c r="C56" s="20" t="s">
        <v>68</v>
      </c>
      <c r="D56" s="49">
        <v>4246457</v>
      </c>
      <c r="E56" s="49">
        <v>1946431</v>
      </c>
      <c r="F56" s="49">
        <v>8749890</v>
      </c>
      <c r="G56" s="49">
        <v>12670</v>
      </c>
      <c r="H56" s="49">
        <v>0</v>
      </c>
      <c r="I56" s="49">
        <v>696801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5"/>
        <v>15652249</v>
      </c>
      <c r="O56" s="50">
        <f t="shared" si="9"/>
        <v>373.66904602750191</v>
      </c>
      <c r="P56" s="9"/>
    </row>
    <row r="57" spans="1:119">
      <c r="A57" s="12"/>
      <c r="B57" s="25">
        <v>382</v>
      </c>
      <c r="C57" s="20" t="s">
        <v>81</v>
      </c>
      <c r="D57" s="49">
        <v>5605157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5"/>
        <v>5605157</v>
      </c>
      <c r="O57" s="50">
        <f t="shared" si="9"/>
        <v>133.81295359052712</v>
      </c>
      <c r="P57" s="9"/>
    </row>
    <row r="58" spans="1:119">
      <c r="A58" s="12"/>
      <c r="B58" s="25">
        <v>384</v>
      </c>
      <c r="C58" s="20" t="s">
        <v>69</v>
      </c>
      <c r="D58" s="49">
        <v>0</v>
      </c>
      <c r="E58" s="49">
        <v>0</v>
      </c>
      <c r="F58" s="49">
        <v>0</v>
      </c>
      <c r="G58" s="49">
        <v>6079229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f t="shared" si="15"/>
        <v>6079229</v>
      </c>
      <c r="O58" s="50">
        <f t="shared" si="9"/>
        <v>145.13056245225363</v>
      </c>
      <c r="P58" s="9"/>
    </row>
    <row r="59" spans="1:119">
      <c r="A59" s="12"/>
      <c r="B59" s="25">
        <v>389.4</v>
      </c>
      <c r="C59" s="20" t="s">
        <v>119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4080</v>
      </c>
      <c r="J59" s="49">
        <v>0</v>
      </c>
      <c r="K59" s="49">
        <v>0</v>
      </c>
      <c r="L59" s="49">
        <v>0</v>
      </c>
      <c r="M59" s="49">
        <v>0</v>
      </c>
      <c r="N59" s="49">
        <f t="shared" si="15"/>
        <v>4080</v>
      </c>
      <c r="O59" s="50">
        <f t="shared" si="9"/>
        <v>9.7402597402597407E-2</v>
      </c>
      <c r="P59" s="9"/>
    </row>
    <row r="60" spans="1:119" ht="15.75" thickBot="1">
      <c r="A60" s="12"/>
      <c r="B60" s="25">
        <v>389.7</v>
      </c>
      <c r="C60" s="20" t="s">
        <v>113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1477967</v>
      </c>
      <c r="N60" s="49">
        <f t="shared" si="15"/>
        <v>1477967</v>
      </c>
      <c r="O60" s="50">
        <f t="shared" si="9"/>
        <v>35.283780557677616</v>
      </c>
      <c r="P60" s="9"/>
    </row>
    <row r="61" spans="1:119" ht="16.5" thickBot="1">
      <c r="A61" s="14" t="s">
        <v>54</v>
      </c>
      <c r="B61" s="23"/>
      <c r="C61" s="22"/>
      <c r="D61" s="15">
        <f t="shared" ref="D61:M61" si="16">SUM(D5,D14,D17,D31,D40,D44,D55)</f>
        <v>33944429</v>
      </c>
      <c r="E61" s="15">
        <f t="shared" si="16"/>
        <v>16854029</v>
      </c>
      <c r="F61" s="15">
        <f t="shared" si="16"/>
        <v>8757380</v>
      </c>
      <c r="G61" s="15">
        <f t="shared" si="16"/>
        <v>6136755</v>
      </c>
      <c r="H61" s="15">
        <f t="shared" si="16"/>
        <v>0</v>
      </c>
      <c r="I61" s="15">
        <f t="shared" si="16"/>
        <v>24245440</v>
      </c>
      <c r="J61" s="15">
        <f t="shared" si="16"/>
        <v>0</v>
      </c>
      <c r="K61" s="15">
        <f t="shared" si="16"/>
        <v>25047955</v>
      </c>
      <c r="L61" s="15">
        <f t="shared" si="16"/>
        <v>0</v>
      </c>
      <c r="M61" s="15">
        <f t="shared" si="16"/>
        <v>102244385</v>
      </c>
      <c r="N61" s="15">
        <f t="shared" si="15"/>
        <v>217230373</v>
      </c>
      <c r="O61" s="40">
        <f t="shared" si="9"/>
        <v>5185.9810208174176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3"/>
      <c r="B63" s="44"/>
      <c r="C63" s="44"/>
      <c r="D63" s="45"/>
      <c r="E63" s="45"/>
      <c r="F63" s="45"/>
      <c r="G63" s="45"/>
      <c r="H63" s="45"/>
      <c r="I63" s="45"/>
      <c r="J63" s="45"/>
      <c r="K63" s="45"/>
      <c r="L63" s="51" t="s">
        <v>120</v>
      </c>
      <c r="M63" s="51"/>
      <c r="N63" s="51"/>
      <c r="O63" s="46">
        <v>41888</v>
      </c>
    </row>
    <row r="64" spans="1:119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  <row r="65" spans="1:15" ht="15.75" customHeight="1" thickBot="1">
      <c r="A65" s="55" t="s">
        <v>84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7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101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72</v>
      </c>
      <c r="B3" s="65"/>
      <c r="C3" s="66"/>
      <c r="D3" s="70" t="s">
        <v>37</v>
      </c>
      <c r="E3" s="71"/>
      <c r="F3" s="71"/>
      <c r="G3" s="71"/>
      <c r="H3" s="72"/>
      <c r="I3" s="70" t="s">
        <v>38</v>
      </c>
      <c r="J3" s="72"/>
      <c r="K3" s="70" t="s">
        <v>40</v>
      </c>
      <c r="L3" s="72"/>
      <c r="M3" s="36"/>
      <c r="N3" s="37"/>
      <c r="O3" s="73" t="s">
        <v>77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73</v>
      </c>
      <c r="F4" s="34" t="s">
        <v>74</v>
      </c>
      <c r="G4" s="34" t="s">
        <v>75</v>
      </c>
      <c r="H4" s="34" t="s">
        <v>5</v>
      </c>
      <c r="I4" s="34" t="s">
        <v>6</v>
      </c>
      <c r="J4" s="35" t="s">
        <v>76</v>
      </c>
      <c r="K4" s="35" t="s">
        <v>7</v>
      </c>
      <c r="L4" s="35" t="s">
        <v>8</v>
      </c>
      <c r="M4" s="35" t="s">
        <v>9</v>
      </c>
      <c r="N4" s="35" t="s">
        <v>39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16991446</v>
      </c>
      <c r="E5" s="27">
        <f t="shared" si="0"/>
        <v>3678458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249148</v>
      </c>
      <c r="L5" s="27">
        <f t="shared" si="0"/>
        <v>0</v>
      </c>
      <c r="M5" s="27">
        <f t="shared" si="0"/>
        <v>0</v>
      </c>
      <c r="N5" s="28">
        <f>SUM(D5:M5)</f>
        <v>20919052</v>
      </c>
      <c r="O5" s="33">
        <f t="shared" ref="O5:O36" si="1">(N5/O$62)</f>
        <v>501.30729229073307</v>
      </c>
      <c r="P5" s="6"/>
    </row>
    <row r="6" spans="1:133">
      <c r="A6" s="12"/>
      <c r="B6" s="25">
        <v>311</v>
      </c>
      <c r="C6" s="20" t="s">
        <v>2</v>
      </c>
      <c r="D6" s="49">
        <v>10082823</v>
      </c>
      <c r="E6" s="49">
        <v>3678458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13761281</v>
      </c>
      <c r="O6" s="50">
        <f t="shared" si="1"/>
        <v>329.77739701406693</v>
      </c>
      <c r="P6" s="9"/>
    </row>
    <row r="7" spans="1:133">
      <c r="A7" s="12"/>
      <c r="B7" s="25">
        <v>312.10000000000002</v>
      </c>
      <c r="C7" s="20" t="s">
        <v>10</v>
      </c>
      <c r="D7" s="49">
        <v>2183003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3" si="2">SUM(D7:M7)</f>
        <v>2183003</v>
      </c>
      <c r="O7" s="50">
        <f t="shared" si="1"/>
        <v>52.313810539433007</v>
      </c>
      <c r="P7" s="9"/>
    </row>
    <row r="8" spans="1:133">
      <c r="A8" s="12"/>
      <c r="B8" s="25">
        <v>312.52</v>
      </c>
      <c r="C8" s="20" t="s">
        <v>102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249148</v>
      </c>
      <c r="L8" s="49">
        <v>0</v>
      </c>
      <c r="M8" s="49">
        <v>0</v>
      </c>
      <c r="N8" s="49">
        <f>SUM(D8:M8)</f>
        <v>249148</v>
      </c>
      <c r="O8" s="50">
        <f t="shared" si="1"/>
        <v>5.970619952550984</v>
      </c>
      <c r="P8" s="9"/>
    </row>
    <row r="9" spans="1:133">
      <c r="A9" s="12"/>
      <c r="B9" s="25">
        <v>314.10000000000002</v>
      </c>
      <c r="C9" s="20" t="s">
        <v>11</v>
      </c>
      <c r="D9" s="49">
        <v>2287055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2287055</v>
      </c>
      <c r="O9" s="50">
        <f t="shared" si="1"/>
        <v>54.80732823695751</v>
      </c>
      <c r="P9" s="9"/>
    </row>
    <row r="10" spans="1:133">
      <c r="A10" s="12"/>
      <c r="B10" s="25">
        <v>314.3</v>
      </c>
      <c r="C10" s="20" t="s">
        <v>12</v>
      </c>
      <c r="D10" s="49">
        <v>435788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435788</v>
      </c>
      <c r="O10" s="50">
        <f t="shared" si="1"/>
        <v>10.443288839895516</v>
      </c>
      <c r="P10" s="9"/>
    </row>
    <row r="11" spans="1:133">
      <c r="A11" s="12"/>
      <c r="B11" s="25">
        <v>315</v>
      </c>
      <c r="C11" s="20" t="s">
        <v>103</v>
      </c>
      <c r="D11" s="49">
        <v>1627957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1627957</v>
      </c>
      <c r="O11" s="50">
        <f t="shared" si="1"/>
        <v>39.012605142706512</v>
      </c>
      <c r="P11" s="9"/>
    </row>
    <row r="12" spans="1:133">
      <c r="A12" s="12"/>
      <c r="B12" s="25">
        <v>316</v>
      </c>
      <c r="C12" s="20" t="s">
        <v>104</v>
      </c>
      <c r="D12" s="49">
        <v>268755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268755</v>
      </c>
      <c r="O12" s="50">
        <f t="shared" si="1"/>
        <v>6.4404850343885549</v>
      </c>
      <c r="P12" s="9"/>
    </row>
    <row r="13" spans="1:133">
      <c r="A13" s="12"/>
      <c r="B13" s="25">
        <v>319</v>
      </c>
      <c r="C13" s="20" t="s">
        <v>16</v>
      </c>
      <c r="D13" s="49">
        <v>106065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106065</v>
      </c>
      <c r="O13" s="50">
        <f t="shared" si="1"/>
        <v>2.5417575307340221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88759</v>
      </c>
      <c r="E14" s="32">
        <f t="shared" si="3"/>
        <v>3721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1020817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7">
        <f t="shared" ref="N14:N21" si="4">SUM(D14:M14)</f>
        <v>1113297</v>
      </c>
      <c r="O14" s="48">
        <f t="shared" si="1"/>
        <v>26.679215893024036</v>
      </c>
      <c r="P14" s="10"/>
    </row>
    <row r="15" spans="1:133">
      <c r="A15" s="12"/>
      <c r="B15" s="25">
        <v>322</v>
      </c>
      <c r="C15" s="20" t="s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969212</v>
      </c>
      <c r="J15" s="49">
        <v>0</v>
      </c>
      <c r="K15" s="49">
        <v>0</v>
      </c>
      <c r="L15" s="49">
        <v>0</v>
      </c>
      <c r="M15" s="49">
        <v>0</v>
      </c>
      <c r="N15" s="49">
        <f t="shared" si="4"/>
        <v>969212</v>
      </c>
      <c r="O15" s="50">
        <f t="shared" si="1"/>
        <v>23.226341393275661</v>
      </c>
      <c r="P15" s="9"/>
    </row>
    <row r="16" spans="1:133">
      <c r="A16" s="12"/>
      <c r="B16" s="25">
        <v>329</v>
      </c>
      <c r="C16" s="20" t="s">
        <v>18</v>
      </c>
      <c r="D16" s="49">
        <v>58803</v>
      </c>
      <c r="E16" s="49">
        <v>2109</v>
      </c>
      <c r="F16" s="49">
        <v>0</v>
      </c>
      <c r="G16" s="49">
        <v>0</v>
      </c>
      <c r="H16" s="49">
        <v>0</v>
      </c>
      <c r="I16" s="49">
        <v>51605</v>
      </c>
      <c r="J16" s="49">
        <v>0</v>
      </c>
      <c r="K16" s="49">
        <v>0</v>
      </c>
      <c r="L16" s="49">
        <v>0</v>
      </c>
      <c r="M16" s="49">
        <v>0</v>
      </c>
      <c r="N16" s="49">
        <f t="shared" si="4"/>
        <v>112517</v>
      </c>
      <c r="O16" s="50">
        <f t="shared" si="1"/>
        <v>2.6963742241606559</v>
      </c>
      <c r="P16" s="9"/>
    </row>
    <row r="17" spans="1:16">
      <c r="A17" s="12"/>
      <c r="B17" s="25">
        <v>367</v>
      </c>
      <c r="C17" s="20" t="s">
        <v>65</v>
      </c>
      <c r="D17" s="49">
        <v>29956</v>
      </c>
      <c r="E17" s="49">
        <v>1612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31568</v>
      </c>
      <c r="O17" s="50">
        <f t="shared" si="1"/>
        <v>0.75650027558772082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SUM(D19:D33)</f>
        <v>3061856</v>
      </c>
      <c r="E18" s="32">
        <f t="shared" si="5"/>
        <v>2960396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13074714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7">
        <f t="shared" si="4"/>
        <v>19096966</v>
      </c>
      <c r="O18" s="48">
        <f t="shared" si="1"/>
        <v>457.64255074408686</v>
      </c>
      <c r="P18" s="10"/>
    </row>
    <row r="19" spans="1:16">
      <c r="A19" s="12"/>
      <c r="B19" s="25">
        <v>331.1</v>
      </c>
      <c r="C19" s="20" t="s">
        <v>19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14825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14825</v>
      </c>
      <c r="O19" s="50">
        <f t="shared" si="1"/>
        <v>0.35526851829662826</v>
      </c>
      <c r="P19" s="9"/>
    </row>
    <row r="20" spans="1:16">
      <c r="A20" s="12"/>
      <c r="B20" s="25">
        <v>331.2</v>
      </c>
      <c r="C20" s="20" t="s">
        <v>20</v>
      </c>
      <c r="D20" s="49">
        <v>0</v>
      </c>
      <c r="E20" s="49">
        <v>346820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346820</v>
      </c>
      <c r="O20" s="50">
        <f t="shared" si="1"/>
        <v>8.3112463754223675</v>
      </c>
      <c r="P20" s="9"/>
    </row>
    <row r="21" spans="1:16">
      <c r="A21" s="12"/>
      <c r="B21" s="25">
        <v>331.5</v>
      </c>
      <c r="C21" s="20" t="s">
        <v>22</v>
      </c>
      <c r="D21" s="49">
        <v>13350</v>
      </c>
      <c r="E21" s="49">
        <v>2531984</v>
      </c>
      <c r="F21" s="49">
        <v>0</v>
      </c>
      <c r="G21" s="49">
        <v>0</v>
      </c>
      <c r="H21" s="49">
        <v>0</v>
      </c>
      <c r="I21" s="49">
        <v>9311152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11856486</v>
      </c>
      <c r="O21" s="50">
        <f t="shared" si="1"/>
        <v>284.1306046154952</v>
      </c>
      <c r="P21" s="9"/>
    </row>
    <row r="22" spans="1:16">
      <c r="A22" s="12"/>
      <c r="B22" s="25">
        <v>334.39</v>
      </c>
      <c r="C22" s="20" t="s">
        <v>25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12386</v>
      </c>
      <c r="J22" s="49">
        <v>0</v>
      </c>
      <c r="K22" s="49">
        <v>0</v>
      </c>
      <c r="L22" s="49">
        <v>0</v>
      </c>
      <c r="M22" s="49">
        <v>0</v>
      </c>
      <c r="N22" s="49">
        <f t="shared" ref="N22:N31" si="6">SUM(D22:M22)</f>
        <v>12386</v>
      </c>
      <c r="O22" s="50">
        <f t="shared" si="1"/>
        <v>0.29681995734381367</v>
      </c>
      <c r="P22" s="9"/>
    </row>
    <row r="23" spans="1:16">
      <c r="A23" s="12"/>
      <c r="B23" s="25">
        <v>334.49</v>
      </c>
      <c r="C23" s="20" t="s">
        <v>26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2389371</v>
      </c>
      <c r="J23" s="49">
        <v>0</v>
      </c>
      <c r="K23" s="49">
        <v>0</v>
      </c>
      <c r="L23" s="49">
        <v>0</v>
      </c>
      <c r="M23" s="49">
        <v>0</v>
      </c>
      <c r="N23" s="49">
        <f t="shared" si="6"/>
        <v>2389371</v>
      </c>
      <c r="O23" s="50">
        <f t="shared" si="1"/>
        <v>57.259244170720599</v>
      </c>
      <c r="P23" s="9"/>
    </row>
    <row r="24" spans="1:16">
      <c r="A24" s="12"/>
      <c r="B24" s="25">
        <v>334.5</v>
      </c>
      <c r="C24" s="20" t="s">
        <v>27</v>
      </c>
      <c r="D24" s="49">
        <v>1789</v>
      </c>
      <c r="E24" s="49">
        <v>0</v>
      </c>
      <c r="F24" s="49">
        <v>0</v>
      </c>
      <c r="G24" s="49">
        <v>0</v>
      </c>
      <c r="H24" s="49">
        <v>0</v>
      </c>
      <c r="I24" s="49">
        <v>1315944</v>
      </c>
      <c r="J24" s="49">
        <v>0</v>
      </c>
      <c r="K24" s="49">
        <v>0</v>
      </c>
      <c r="L24" s="49">
        <v>0</v>
      </c>
      <c r="M24" s="49">
        <v>0</v>
      </c>
      <c r="N24" s="49">
        <f t="shared" si="6"/>
        <v>1317733</v>
      </c>
      <c r="O24" s="50">
        <f t="shared" si="1"/>
        <v>31.578350787222316</v>
      </c>
      <c r="P24" s="9"/>
    </row>
    <row r="25" spans="1:16">
      <c r="A25" s="12"/>
      <c r="B25" s="25">
        <v>334.9</v>
      </c>
      <c r="C25" s="20" t="s">
        <v>28</v>
      </c>
      <c r="D25" s="49">
        <v>0</v>
      </c>
      <c r="E25" s="49">
        <v>81592</v>
      </c>
      <c r="F25" s="49">
        <v>0</v>
      </c>
      <c r="G25" s="49">
        <v>0</v>
      </c>
      <c r="H25" s="49">
        <v>0</v>
      </c>
      <c r="I25" s="49">
        <v>31036</v>
      </c>
      <c r="J25" s="49">
        <v>0</v>
      </c>
      <c r="K25" s="49">
        <v>0</v>
      </c>
      <c r="L25" s="49">
        <v>0</v>
      </c>
      <c r="M25" s="49">
        <v>0</v>
      </c>
      <c r="N25" s="49">
        <f t="shared" si="6"/>
        <v>112628</v>
      </c>
      <c r="O25" s="50">
        <f t="shared" si="1"/>
        <v>2.6990342447698246</v>
      </c>
      <c r="P25" s="9"/>
    </row>
    <row r="26" spans="1:16">
      <c r="A26" s="12"/>
      <c r="B26" s="25">
        <v>335.12</v>
      </c>
      <c r="C26" s="20" t="s">
        <v>105</v>
      </c>
      <c r="D26" s="49">
        <v>1166983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6"/>
        <v>1166983</v>
      </c>
      <c r="O26" s="50">
        <f t="shared" si="1"/>
        <v>27.965755230175656</v>
      </c>
      <c r="P26" s="9"/>
    </row>
    <row r="27" spans="1:16">
      <c r="A27" s="12"/>
      <c r="B27" s="25">
        <v>335.13</v>
      </c>
      <c r="C27" s="20" t="s">
        <v>106</v>
      </c>
      <c r="D27" s="49">
        <v>249148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6"/>
        <v>249148</v>
      </c>
      <c r="O27" s="50">
        <f t="shared" si="1"/>
        <v>5.970619952550984</v>
      </c>
      <c r="P27" s="9"/>
    </row>
    <row r="28" spans="1:16">
      <c r="A28" s="12"/>
      <c r="B28" s="25">
        <v>335.14</v>
      </c>
      <c r="C28" s="20" t="s">
        <v>107</v>
      </c>
      <c r="D28" s="49">
        <v>36427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6"/>
        <v>36427</v>
      </c>
      <c r="O28" s="50">
        <f t="shared" si="1"/>
        <v>0.87294207865033913</v>
      </c>
      <c r="P28" s="9"/>
    </row>
    <row r="29" spans="1:16">
      <c r="A29" s="12"/>
      <c r="B29" s="25">
        <v>335.15</v>
      </c>
      <c r="C29" s="20" t="s">
        <v>108</v>
      </c>
      <c r="D29" s="49">
        <v>50183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6"/>
        <v>50183</v>
      </c>
      <c r="O29" s="50">
        <f t="shared" si="1"/>
        <v>1.2025929209901987</v>
      </c>
      <c r="P29" s="9"/>
    </row>
    <row r="30" spans="1:16">
      <c r="A30" s="12"/>
      <c r="B30" s="25">
        <v>335.18</v>
      </c>
      <c r="C30" s="20" t="s">
        <v>109</v>
      </c>
      <c r="D30" s="49">
        <v>1378666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6"/>
        <v>1378666</v>
      </c>
      <c r="O30" s="50">
        <f t="shared" si="1"/>
        <v>33.038558316758127</v>
      </c>
      <c r="P30" s="9"/>
    </row>
    <row r="31" spans="1:16">
      <c r="A31" s="12"/>
      <c r="B31" s="25">
        <v>335.49</v>
      </c>
      <c r="C31" s="20" t="s">
        <v>34</v>
      </c>
      <c r="D31" s="49">
        <v>65880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6"/>
        <v>65880</v>
      </c>
      <c r="O31" s="50">
        <f t="shared" si="1"/>
        <v>1.578758177766062</v>
      </c>
      <c r="P31" s="9"/>
    </row>
    <row r="32" spans="1:16">
      <c r="A32" s="12"/>
      <c r="B32" s="25">
        <v>338</v>
      </c>
      <c r="C32" s="20" t="s">
        <v>35</v>
      </c>
      <c r="D32" s="49">
        <v>54387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>SUM(D32:M32)</f>
        <v>54387</v>
      </c>
      <c r="O32" s="50">
        <f t="shared" si="1"/>
        <v>1.3033382060437586</v>
      </c>
      <c r="P32" s="9"/>
    </row>
    <row r="33" spans="1:16">
      <c r="A33" s="12"/>
      <c r="B33" s="25">
        <v>339</v>
      </c>
      <c r="C33" s="20" t="s">
        <v>36</v>
      </c>
      <c r="D33" s="49">
        <v>45043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>SUM(D33:M33)</f>
        <v>45043</v>
      </c>
      <c r="O33" s="50">
        <f t="shared" si="1"/>
        <v>1.0794171918809461</v>
      </c>
      <c r="P33" s="9"/>
    </row>
    <row r="34" spans="1:16" ht="15.75">
      <c r="A34" s="29" t="s">
        <v>41</v>
      </c>
      <c r="B34" s="30"/>
      <c r="C34" s="31"/>
      <c r="D34" s="32">
        <f t="shared" ref="D34:M34" si="7">SUM(D35:D42)</f>
        <v>215829</v>
      </c>
      <c r="E34" s="32">
        <f t="shared" si="7"/>
        <v>80896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13342621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94861058</v>
      </c>
      <c r="N34" s="32">
        <f>SUM(D34:M34)</f>
        <v>108500404</v>
      </c>
      <c r="O34" s="48">
        <f t="shared" si="1"/>
        <v>2600.1199166047591</v>
      </c>
      <c r="P34" s="10"/>
    </row>
    <row r="35" spans="1:16">
      <c r="A35" s="12"/>
      <c r="B35" s="25">
        <v>341.9</v>
      </c>
      <c r="C35" s="20" t="s">
        <v>110</v>
      </c>
      <c r="D35" s="49">
        <v>77314</v>
      </c>
      <c r="E35" s="49">
        <v>0</v>
      </c>
      <c r="F35" s="49">
        <v>0</v>
      </c>
      <c r="G35" s="49">
        <v>0</v>
      </c>
      <c r="H35" s="49">
        <v>0</v>
      </c>
      <c r="I35" s="49">
        <v>11836</v>
      </c>
      <c r="J35" s="49">
        <v>0</v>
      </c>
      <c r="K35" s="49">
        <v>0</v>
      </c>
      <c r="L35" s="49">
        <v>0</v>
      </c>
      <c r="M35" s="49">
        <v>0</v>
      </c>
      <c r="N35" s="49">
        <f t="shared" ref="N35:N42" si="8">SUM(D35:M35)</f>
        <v>89150</v>
      </c>
      <c r="O35" s="50">
        <f t="shared" si="1"/>
        <v>2.1364039397061996</v>
      </c>
      <c r="P35" s="9"/>
    </row>
    <row r="36" spans="1:16">
      <c r="A36" s="12"/>
      <c r="B36" s="25">
        <v>343.1</v>
      </c>
      <c r="C36" s="20" t="s">
        <v>46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65387812</v>
      </c>
      <c r="N36" s="49">
        <f t="shared" si="8"/>
        <v>65387812</v>
      </c>
      <c r="O36" s="50">
        <f t="shared" si="1"/>
        <v>1566.9633108869132</v>
      </c>
      <c r="P36" s="9"/>
    </row>
    <row r="37" spans="1:16">
      <c r="A37" s="12"/>
      <c r="B37" s="25">
        <v>343.2</v>
      </c>
      <c r="C37" s="20" t="s">
        <v>47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4595389</v>
      </c>
      <c r="N37" s="49">
        <f t="shared" si="8"/>
        <v>4595389</v>
      </c>
      <c r="O37" s="50">
        <f t="shared" ref="O37:O60" si="9">(N37/O$62)</f>
        <v>110.12458961393754</v>
      </c>
      <c r="P37" s="9"/>
    </row>
    <row r="38" spans="1:16">
      <c r="A38" s="12"/>
      <c r="B38" s="25">
        <v>343.3</v>
      </c>
      <c r="C38" s="20" t="s">
        <v>48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13336803</v>
      </c>
      <c r="N38" s="49">
        <f t="shared" si="8"/>
        <v>13336803</v>
      </c>
      <c r="O38" s="50">
        <f t="shared" si="9"/>
        <v>319.60514270651106</v>
      </c>
      <c r="P38" s="9"/>
    </row>
    <row r="39" spans="1:16">
      <c r="A39" s="12"/>
      <c r="B39" s="25">
        <v>343.4</v>
      </c>
      <c r="C39" s="20" t="s">
        <v>49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6168274</v>
      </c>
      <c r="J39" s="49">
        <v>0</v>
      </c>
      <c r="K39" s="49">
        <v>0</v>
      </c>
      <c r="L39" s="49">
        <v>0</v>
      </c>
      <c r="M39" s="49">
        <v>0</v>
      </c>
      <c r="N39" s="49">
        <f t="shared" si="8"/>
        <v>6168274</v>
      </c>
      <c r="O39" s="50">
        <f t="shared" si="9"/>
        <v>147.81744110810229</v>
      </c>
      <c r="P39" s="9"/>
    </row>
    <row r="40" spans="1:16">
      <c r="A40" s="12"/>
      <c r="B40" s="25">
        <v>343.5</v>
      </c>
      <c r="C40" s="20" t="s">
        <v>50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11541054</v>
      </c>
      <c r="N40" s="49">
        <f t="shared" si="8"/>
        <v>11541054</v>
      </c>
      <c r="O40" s="50">
        <f t="shared" si="9"/>
        <v>276.57154496872681</v>
      </c>
      <c r="P40" s="9"/>
    </row>
    <row r="41" spans="1:16">
      <c r="A41" s="12"/>
      <c r="B41" s="25">
        <v>343.9</v>
      </c>
      <c r="C41" s="20" t="s">
        <v>51</v>
      </c>
      <c r="D41" s="49">
        <v>11738</v>
      </c>
      <c r="E41" s="49">
        <v>833</v>
      </c>
      <c r="F41" s="49">
        <v>0</v>
      </c>
      <c r="G41" s="49">
        <v>0</v>
      </c>
      <c r="H41" s="49">
        <v>0</v>
      </c>
      <c r="I41" s="49">
        <v>2598840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8"/>
        <v>2611411</v>
      </c>
      <c r="O41" s="50">
        <f t="shared" si="9"/>
        <v>62.580243955043258</v>
      </c>
      <c r="P41" s="9"/>
    </row>
    <row r="42" spans="1:16">
      <c r="A42" s="12"/>
      <c r="B42" s="25">
        <v>347.5</v>
      </c>
      <c r="C42" s="20" t="s">
        <v>52</v>
      </c>
      <c r="D42" s="49">
        <v>126777</v>
      </c>
      <c r="E42" s="49">
        <v>80063</v>
      </c>
      <c r="F42" s="49">
        <v>0</v>
      </c>
      <c r="G42" s="49">
        <v>0</v>
      </c>
      <c r="H42" s="49">
        <v>0</v>
      </c>
      <c r="I42" s="49">
        <v>4563671</v>
      </c>
      <c r="J42" s="49">
        <v>0</v>
      </c>
      <c r="K42" s="49">
        <v>0</v>
      </c>
      <c r="L42" s="49">
        <v>0</v>
      </c>
      <c r="M42" s="49">
        <v>0</v>
      </c>
      <c r="N42" s="49">
        <f t="shared" si="8"/>
        <v>4770511</v>
      </c>
      <c r="O42" s="50">
        <f t="shared" si="9"/>
        <v>114.32123942581897</v>
      </c>
      <c r="P42" s="9"/>
    </row>
    <row r="43" spans="1:16" ht="15.75">
      <c r="A43" s="29" t="s">
        <v>42</v>
      </c>
      <c r="B43" s="30"/>
      <c r="C43" s="31"/>
      <c r="D43" s="32">
        <f t="shared" ref="D43:M43" si="10">SUM(D44:D45)</f>
        <v>202035</v>
      </c>
      <c r="E43" s="32">
        <f t="shared" si="10"/>
        <v>20410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300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>SUM(D43:M43)</f>
        <v>222745</v>
      </c>
      <c r="O43" s="48">
        <f t="shared" si="9"/>
        <v>5.337894509813319</v>
      </c>
      <c r="P43" s="10"/>
    </row>
    <row r="44" spans="1:16">
      <c r="A44" s="13"/>
      <c r="B44" s="41">
        <v>351.1</v>
      </c>
      <c r="C44" s="21" t="s">
        <v>55</v>
      </c>
      <c r="D44" s="49">
        <v>76262</v>
      </c>
      <c r="E44" s="49">
        <v>20410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>SUM(D44:M44)</f>
        <v>96672</v>
      </c>
      <c r="O44" s="50">
        <f t="shared" si="9"/>
        <v>2.3166622732392339</v>
      </c>
      <c r="P44" s="9"/>
    </row>
    <row r="45" spans="1:16">
      <c r="A45" s="13"/>
      <c r="B45" s="41">
        <v>354</v>
      </c>
      <c r="C45" s="21" t="s">
        <v>56</v>
      </c>
      <c r="D45" s="49">
        <v>125773</v>
      </c>
      <c r="E45" s="49">
        <v>0</v>
      </c>
      <c r="F45" s="49">
        <v>0</v>
      </c>
      <c r="G45" s="49">
        <v>0</v>
      </c>
      <c r="H45" s="49">
        <v>0</v>
      </c>
      <c r="I45" s="49">
        <v>300</v>
      </c>
      <c r="J45" s="49">
        <v>0</v>
      </c>
      <c r="K45" s="49">
        <v>0</v>
      </c>
      <c r="L45" s="49">
        <v>0</v>
      </c>
      <c r="M45" s="49">
        <v>0</v>
      </c>
      <c r="N45" s="49">
        <f>SUM(D45:M45)</f>
        <v>126073</v>
      </c>
      <c r="O45" s="50">
        <f t="shared" si="9"/>
        <v>3.0212322365740851</v>
      </c>
      <c r="P45" s="9"/>
    </row>
    <row r="46" spans="1:16" ht="15.75">
      <c r="A46" s="29" t="s">
        <v>3</v>
      </c>
      <c r="B46" s="30"/>
      <c r="C46" s="31"/>
      <c r="D46" s="32">
        <f t="shared" ref="D46:M46" si="11">SUM(D47:D55)</f>
        <v>2167103</v>
      </c>
      <c r="E46" s="32">
        <f t="shared" si="11"/>
        <v>870336</v>
      </c>
      <c r="F46" s="32">
        <f t="shared" si="11"/>
        <v>6072</v>
      </c>
      <c r="G46" s="32">
        <f t="shared" si="11"/>
        <v>1497475</v>
      </c>
      <c r="H46" s="32">
        <f t="shared" si="11"/>
        <v>0</v>
      </c>
      <c r="I46" s="32">
        <f t="shared" si="11"/>
        <v>2471697</v>
      </c>
      <c r="J46" s="32">
        <f t="shared" si="11"/>
        <v>0</v>
      </c>
      <c r="K46" s="32">
        <f t="shared" si="11"/>
        <v>28436671</v>
      </c>
      <c r="L46" s="32">
        <f t="shared" si="11"/>
        <v>0</v>
      </c>
      <c r="M46" s="32">
        <f t="shared" si="11"/>
        <v>4133141</v>
      </c>
      <c r="N46" s="32">
        <f>SUM(D46:M46)</f>
        <v>39582495</v>
      </c>
      <c r="O46" s="48">
        <f t="shared" si="9"/>
        <v>948.56083299384125</v>
      </c>
      <c r="P46" s="10"/>
    </row>
    <row r="47" spans="1:16">
      <c r="A47" s="12"/>
      <c r="B47" s="25">
        <v>361.1</v>
      </c>
      <c r="C47" s="20" t="s">
        <v>57</v>
      </c>
      <c r="D47" s="49">
        <v>85488</v>
      </c>
      <c r="E47" s="49">
        <v>0</v>
      </c>
      <c r="F47" s="49">
        <v>6072</v>
      </c>
      <c r="G47" s="49">
        <v>8702</v>
      </c>
      <c r="H47" s="49">
        <v>0</v>
      </c>
      <c r="I47" s="49">
        <v>64568</v>
      </c>
      <c r="J47" s="49">
        <v>0</v>
      </c>
      <c r="K47" s="49">
        <v>2760028</v>
      </c>
      <c r="L47" s="49">
        <v>0</v>
      </c>
      <c r="M47" s="49">
        <v>1961427</v>
      </c>
      <c r="N47" s="49">
        <f>SUM(D47:M47)</f>
        <v>4886285</v>
      </c>
      <c r="O47" s="50">
        <f t="shared" si="9"/>
        <v>117.09566488533154</v>
      </c>
      <c r="P47" s="9"/>
    </row>
    <row r="48" spans="1:16">
      <c r="A48" s="12"/>
      <c r="B48" s="25">
        <v>361.2</v>
      </c>
      <c r="C48" s="20" t="s">
        <v>58</v>
      </c>
      <c r="D48" s="49">
        <v>0</v>
      </c>
      <c r="E48" s="49">
        <v>134740</v>
      </c>
      <c r="F48" s="49">
        <v>0</v>
      </c>
      <c r="G48" s="49">
        <v>4551</v>
      </c>
      <c r="H48" s="49">
        <v>0</v>
      </c>
      <c r="I48" s="49">
        <v>0</v>
      </c>
      <c r="J48" s="49">
        <v>0</v>
      </c>
      <c r="K48" s="49">
        <v>618569</v>
      </c>
      <c r="L48" s="49">
        <v>0</v>
      </c>
      <c r="M48" s="49">
        <v>0</v>
      </c>
      <c r="N48" s="49">
        <f t="shared" ref="N48:N55" si="12">SUM(D48:M48)</f>
        <v>757860</v>
      </c>
      <c r="O48" s="50">
        <f t="shared" si="9"/>
        <v>18.161470440221429</v>
      </c>
      <c r="P48" s="9"/>
    </row>
    <row r="49" spans="1:119">
      <c r="A49" s="12"/>
      <c r="B49" s="25">
        <v>361.3</v>
      </c>
      <c r="C49" s="20" t="s">
        <v>59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13954402</v>
      </c>
      <c r="L49" s="49">
        <v>0</v>
      </c>
      <c r="M49" s="49">
        <v>0</v>
      </c>
      <c r="N49" s="49">
        <f t="shared" si="12"/>
        <v>13954402</v>
      </c>
      <c r="O49" s="50">
        <f t="shared" si="9"/>
        <v>334.40537755517744</v>
      </c>
      <c r="P49" s="9"/>
    </row>
    <row r="50" spans="1:119">
      <c r="A50" s="12"/>
      <c r="B50" s="25">
        <v>361.4</v>
      </c>
      <c r="C50" s="20" t="s">
        <v>111</v>
      </c>
      <c r="D50" s="49">
        <v>-4533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4915638</v>
      </c>
      <c r="L50" s="49">
        <v>0</v>
      </c>
      <c r="M50" s="49">
        <v>0</v>
      </c>
      <c r="N50" s="49">
        <f t="shared" si="12"/>
        <v>4911105</v>
      </c>
      <c r="O50" s="50">
        <f t="shared" si="9"/>
        <v>117.69045507920151</v>
      </c>
      <c r="P50" s="9"/>
    </row>
    <row r="51" spans="1:119">
      <c r="A51" s="12"/>
      <c r="B51" s="25">
        <v>362</v>
      </c>
      <c r="C51" s="20" t="s">
        <v>61</v>
      </c>
      <c r="D51" s="49">
        <v>26936</v>
      </c>
      <c r="E51" s="49">
        <v>115922</v>
      </c>
      <c r="F51" s="49">
        <v>0</v>
      </c>
      <c r="G51" s="49">
        <v>0</v>
      </c>
      <c r="H51" s="49">
        <v>0</v>
      </c>
      <c r="I51" s="49">
        <v>256653</v>
      </c>
      <c r="J51" s="49">
        <v>0</v>
      </c>
      <c r="K51" s="49">
        <v>0</v>
      </c>
      <c r="L51" s="49">
        <v>0</v>
      </c>
      <c r="M51" s="49">
        <v>0</v>
      </c>
      <c r="N51" s="49">
        <f t="shared" si="12"/>
        <v>399511</v>
      </c>
      <c r="O51" s="50">
        <f t="shared" si="9"/>
        <v>9.5739413836900003</v>
      </c>
      <c r="P51" s="9"/>
    </row>
    <row r="52" spans="1:119">
      <c r="A52" s="12"/>
      <c r="B52" s="25">
        <v>364</v>
      </c>
      <c r="C52" s="20" t="s">
        <v>112</v>
      </c>
      <c r="D52" s="49">
        <v>3047</v>
      </c>
      <c r="E52" s="49">
        <v>161346</v>
      </c>
      <c r="F52" s="49">
        <v>0</v>
      </c>
      <c r="G52" s="49">
        <v>0</v>
      </c>
      <c r="H52" s="49">
        <v>0</v>
      </c>
      <c r="I52" s="49">
        <v>13759</v>
      </c>
      <c r="J52" s="49">
        <v>0</v>
      </c>
      <c r="K52" s="49">
        <v>0</v>
      </c>
      <c r="L52" s="49">
        <v>0</v>
      </c>
      <c r="M52" s="49">
        <v>0</v>
      </c>
      <c r="N52" s="49">
        <f t="shared" si="12"/>
        <v>178152</v>
      </c>
      <c r="O52" s="50">
        <f t="shared" si="9"/>
        <v>4.2692611852668412</v>
      </c>
      <c r="P52" s="9"/>
    </row>
    <row r="53" spans="1:119">
      <c r="A53" s="12"/>
      <c r="B53" s="25">
        <v>366</v>
      </c>
      <c r="C53" s="20" t="s">
        <v>64</v>
      </c>
      <c r="D53" s="49">
        <v>2745</v>
      </c>
      <c r="E53" s="49">
        <v>1950</v>
      </c>
      <c r="F53" s="49">
        <v>0</v>
      </c>
      <c r="G53" s="49">
        <v>0</v>
      </c>
      <c r="H53" s="49">
        <v>0</v>
      </c>
      <c r="I53" s="49">
        <v>166388</v>
      </c>
      <c r="J53" s="49">
        <v>0</v>
      </c>
      <c r="K53" s="49">
        <v>0</v>
      </c>
      <c r="L53" s="49">
        <v>0</v>
      </c>
      <c r="M53" s="49">
        <v>0</v>
      </c>
      <c r="N53" s="49">
        <f t="shared" si="12"/>
        <v>171083</v>
      </c>
      <c r="O53" s="50">
        <f t="shared" si="9"/>
        <v>4.0998586115171705</v>
      </c>
      <c r="P53" s="9"/>
    </row>
    <row r="54" spans="1:119">
      <c r="A54" s="12"/>
      <c r="B54" s="25">
        <v>368</v>
      </c>
      <c r="C54" s="20" t="s">
        <v>66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6187134</v>
      </c>
      <c r="L54" s="49">
        <v>0</v>
      </c>
      <c r="M54" s="49">
        <v>0</v>
      </c>
      <c r="N54" s="49">
        <f t="shared" si="12"/>
        <v>6187134</v>
      </c>
      <c r="O54" s="50">
        <f t="shared" si="9"/>
        <v>148.26940497016463</v>
      </c>
      <c r="P54" s="9"/>
    </row>
    <row r="55" spans="1:119">
      <c r="A55" s="12"/>
      <c r="B55" s="25">
        <v>369.9</v>
      </c>
      <c r="C55" s="20" t="s">
        <v>67</v>
      </c>
      <c r="D55" s="49">
        <v>2053420</v>
      </c>
      <c r="E55" s="49">
        <v>456378</v>
      </c>
      <c r="F55" s="49">
        <v>0</v>
      </c>
      <c r="G55" s="49">
        <v>1484222</v>
      </c>
      <c r="H55" s="49">
        <v>0</v>
      </c>
      <c r="I55" s="49">
        <v>1970329</v>
      </c>
      <c r="J55" s="49">
        <v>0</v>
      </c>
      <c r="K55" s="49">
        <v>900</v>
      </c>
      <c r="L55" s="49">
        <v>0</v>
      </c>
      <c r="M55" s="49">
        <v>2171714</v>
      </c>
      <c r="N55" s="49">
        <f t="shared" si="12"/>
        <v>8136963</v>
      </c>
      <c r="O55" s="50">
        <f t="shared" si="9"/>
        <v>194.99539888327064</v>
      </c>
      <c r="P55" s="9"/>
    </row>
    <row r="56" spans="1:119" ht="15.75">
      <c r="A56" s="29" t="s">
        <v>43</v>
      </c>
      <c r="B56" s="30"/>
      <c r="C56" s="31"/>
      <c r="D56" s="32">
        <f t="shared" ref="D56:M56" si="13">SUM(D57:D59)</f>
        <v>8738169</v>
      </c>
      <c r="E56" s="32">
        <f t="shared" si="13"/>
        <v>2163284</v>
      </c>
      <c r="F56" s="32">
        <f t="shared" si="13"/>
        <v>5428556</v>
      </c>
      <c r="G56" s="32">
        <f t="shared" si="13"/>
        <v>275675</v>
      </c>
      <c r="H56" s="32">
        <f t="shared" si="13"/>
        <v>0</v>
      </c>
      <c r="I56" s="32">
        <f t="shared" si="13"/>
        <v>419234</v>
      </c>
      <c r="J56" s="32">
        <f t="shared" si="13"/>
        <v>0</v>
      </c>
      <c r="K56" s="32">
        <f t="shared" si="13"/>
        <v>-9</v>
      </c>
      <c r="L56" s="32">
        <f t="shared" si="13"/>
        <v>0</v>
      </c>
      <c r="M56" s="32">
        <f t="shared" si="13"/>
        <v>1393386</v>
      </c>
      <c r="N56" s="32">
        <f>SUM(D56:M56)</f>
        <v>18418295</v>
      </c>
      <c r="O56" s="48">
        <f t="shared" si="9"/>
        <v>441.37877734908579</v>
      </c>
      <c r="P56" s="9"/>
    </row>
    <row r="57" spans="1:119">
      <c r="A57" s="12"/>
      <c r="B57" s="25">
        <v>381</v>
      </c>
      <c r="C57" s="20" t="s">
        <v>68</v>
      </c>
      <c r="D57" s="49">
        <v>3372290</v>
      </c>
      <c r="E57" s="49">
        <v>2163284</v>
      </c>
      <c r="F57" s="49">
        <v>5428556</v>
      </c>
      <c r="G57" s="49">
        <v>275675</v>
      </c>
      <c r="H57" s="49">
        <v>0</v>
      </c>
      <c r="I57" s="49">
        <v>419234</v>
      </c>
      <c r="J57" s="49">
        <v>0</v>
      </c>
      <c r="K57" s="49">
        <v>0</v>
      </c>
      <c r="L57" s="49">
        <v>0</v>
      </c>
      <c r="M57" s="49">
        <v>0</v>
      </c>
      <c r="N57" s="49">
        <f>SUM(D57:M57)</f>
        <v>11659039</v>
      </c>
      <c r="O57" s="50">
        <f t="shared" si="9"/>
        <v>279.39895516307604</v>
      </c>
      <c r="P57" s="9"/>
    </row>
    <row r="58" spans="1:119">
      <c r="A58" s="12"/>
      <c r="B58" s="25">
        <v>382</v>
      </c>
      <c r="C58" s="20" t="s">
        <v>81</v>
      </c>
      <c r="D58" s="49">
        <v>5365879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f>SUM(D58:M58)</f>
        <v>5365879</v>
      </c>
      <c r="O58" s="50">
        <f t="shared" si="9"/>
        <v>128.58872726401304</v>
      </c>
      <c r="P58" s="9"/>
    </row>
    <row r="59" spans="1:119" ht="15.75" thickBot="1">
      <c r="A59" s="12"/>
      <c r="B59" s="25">
        <v>389.7</v>
      </c>
      <c r="C59" s="20" t="s">
        <v>113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-9</v>
      </c>
      <c r="L59" s="49">
        <v>0</v>
      </c>
      <c r="M59" s="49">
        <v>1393386</v>
      </c>
      <c r="N59" s="49">
        <f>SUM(D59:M59)</f>
        <v>1393377</v>
      </c>
      <c r="O59" s="50">
        <f t="shared" si="9"/>
        <v>33.391094921996689</v>
      </c>
      <c r="P59" s="9"/>
    </row>
    <row r="60" spans="1:119" ht="16.5" thickBot="1">
      <c r="A60" s="14" t="s">
        <v>54</v>
      </c>
      <c r="B60" s="23"/>
      <c r="C60" s="22"/>
      <c r="D60" s="15">
        <f t="shared" ref="D60:M60" si="14">SUM(D5,D14,D18,D34,D43,D46,D56)</f>
        <v>31465197</v>
      </c>
      <c r="E60" s="15">
        <f t="shared" si="14"/>
        <v>9777501</v>
      </c>
      <c r="F60" s="15">
        <f t="shared" si="14"/>
        <v>5434628</v>
      </c>
      <c r="G60" s="15">
        <f t="shared" si="14"/>
        <v>1773150</v>
      </c>
      <c r="H60" s="15">
        <f t="shared" si="14"/>
        <v>0</v>
      </c>
      <c r="I60" s="15">
        <f t="shared" si="14"/>
        <v>30329383</v>
      </c>
      <c r="J60" s="15">
        <f t="shared" si="14"/>
        <v>0</v>
      </c>
      <c r="K60" s="15">
        <f t="shared" si="14"/>
        <v>28685810</v>
      </c>
      <c r="L60" s="15">
        <f t="shared" si="14"/>
        <v>0</v>
      </c>
      <c r="M60" s="15">
        <f t="shared" si="14"/>
        <v>100387585</v>
      </c>
      <c r="N60" s="15">
        <f>SUM(D60:M60)</f>
        <v>207853254</v>
      </c>
      <c r="O60" s="40">
        <f t="shared" si="9"/>
        <v>4981.0264803853433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3"/>
      <c r="B62" s="44"/>
      <c r="C62" s="44"/>
      <c r="D62" s="45"/>
      <c r="E62" s="45"/>
      <c r="F62" s="45"/>
      <c r="G62" s="45"/>
      <c r="H62" s="45"/>
      <c r="I62" s="45"/>
      <c r="J62" s="45"/>
      <c r="K62" s="45"/>
      <c r="L62" s="51" t="s">
        <v>114</v>
      </c>
      <c r="M62" s="51"/>
      <c r="N62" s="51"/>
      <c r="O62" s="46">
        <v>41729</v>
      </c>
    </row>
    <row r="63" spans="1:119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  <row r="64" spans="1:119" ht="15.75" customHeight="1" thickBot="1">
      <c r="A64" s="55" t="s">
        <v>84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7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89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72</v>
      </c>
      <c r="B3" s="65"/>
      <c r="C3" s="66"/>
      <c r="D3" s="70" t="s">
        <v>37</v>
      </c>
      <c r="E3" s="71"/>
      <c r="F3" s="71"/>
      <c r="G3" s="71"/>
      <c r="H3" s="72"/>
      <c r="I3" s="70" t="s">
        <v>38</v>
      </c>
      <c r="J3" s="72"/>
      <c r="K3" s="70" t="s">
        <v>40</v>
      </c>
      <c r="L3" s="72"/>
      <c r="M3" s="36"/>
      <c r="N3" s="37"/>
      <c r="O3" s="73" t="s">
        <v>77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73</v>
      </c>
      <c r="F4" s="34" t="s">
        <v>74</v>
      </c>
      <c r="G4" s="34" t="s">
        <v>75</v>
      </c>
      <c r="H4" s="34" t="s">
        <v>5</v>
      </c>
      <c r="I4" s="34" t="s">
        <v>6</v>
      </c>
      <c r="J4" s="35" t="s">
        <v>76</v>
      </c>
      <c r="K4" s="35" t="s">
        <v>7</v>
      </c>
      <c r="L4" s="35" t="s">
        <v>8</v>
      </c>
      <c r="M4" s="35" t="s">
        <v>9</v>
      </c>
      <c r="N4" s="35" t="s">
        <v>39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17247003</v>
      </c>
      <c r="E5" s="27">
        <f t="shared" si="0"/>
        <v>3955774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241799</v>
      </c>
      <c r="L5" s="27">
        <f t="shared" si="0"/>
        <v>0</v>
      </c>
      <c r="M5" s="27">
        <f t="shared" si="0"/>
        <v>0</v>
      </c>
      <c r="N5" s="28">
        <f>SUM(D5:M5)</f>
        <v>21444576</v>
      </c>
      <c r="O5" s="33">
        <f t="shared" ref="O5:O36" si="1">(N5/O$61)</f>
        <v>514.92522691254862</v>
      </c>
      <c r="P5" s="6"/>
    </row>
    <row r="6" spans="1:133">
      <c r="A6" s="12"/>
      <c r="B6" s="25">
        <v>311</v>
      </c>
      <c r="C6" s="20" t="s">
        <v>2</v>
      </c>
      <c r="D6" s="49">
        <v>10009972</v>
      </c>
      <c r="E6" s="49">
        <v>3955774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13965746</v>
      </c>
      <c r="O6" s="50">
        <f t="shared" si="1"/>
        <v>335.34423474043126</v>
      </c>
      <c r="P6" s="9"/>
    </row>
    <row r="7" spans="1:133">
      <c r="A7" s="12"/>
      <c r="B7" s="25">
        <v>312.10000000000002</v>
      </c>
      <c r="C7" s="20" t="s">
        <v>10</v>
      </c>
      <c r="D7" s="49">
        <v>2268673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3" si="2">SUM(D7:M7)</f>
        <v>2268673</v>
      </c>
      <c r="O7" s="50">
        <f t="shared" si="1"/>
        <v>54.475171685155836</v>
      </c>
      <c r="P7" s="9"/>
    </row>
    <row r="8" spans="1:133">
      <c r="A8" s="12"/>
      <c r="B8" s="25">
        <v>312.52</v>
      </c>
      <c r="C8" s="20" t="s">
        <v>79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241799</v>
      </c>
      <c r="L8" s="49">
        <v>0</v>
      </c>
      <c r="M8" s="49">
        <v>0</v>
      </c>
      <c r="N8" s="49">
        <f>SUM(D8:M8)</f>
        <v>241799</v>
      </c>
      <c r="O8" s="50">
        <f t="shared" si="1"/>
        <v>5.8060558036786247</v>
      </c>
      <c r="P8" s="9"/>
    </row>
    <row r="9" spans="1:133">
      <c r="A9" s="12"/>
      <c r="B9" s="25">
        <v>314.10000000000002</v>
      </c>
      <c r="C9" s="20" t="s">
        <v>11</v>
      </c>
      <c r="D9" s="49">
        <v>2332780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2332780</v>
      </c>
      <c r="O9" s="50">
        <f t="shared" si="1"/>
        <v>56.014503193584019</v>
      </c>
      <c r="P9" s="9"/>
    </row>
    <row r="10" spans="1:133">
      <c r="A10" s="12"/>
      <c r="B10" s="25">
        <v>314.3</v>
      </c>
      <c r="C10" s="20" t="s">
        <v>12</v>
      </c>
      <c r="D10" s="49">
        <v>450433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450433</v>
      </c>
      <c r="O10" s="50">
        <f t="shared" si="1"/>
        <v>10.815756615281179</v>
      </c>
      <c r="P10" s="9"/>
    </row>
    <row r="11" spans="1:133">
      <c r="A11" s="12"/>
      <c r="B11" s="25">
        <v>315</v>
      </c>
      <c r="C11" s="20" t="s">
        <v>14</v>
      </c>
      <c r="D11" s="49">
        <v>1714124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1714124</v>
      </c>
      <c r="O11" s="50">
        <f t="shared" si="1"/>
        <v>41.159391057964747</v>
      </c>
      <c r="P11" s="9"/>
    </row>
    <row r="12" spans="1:133">
      <c r="A12" s="12"/>
      <c r="B12" s="25">
        <v>316</v>
      </c>
      <c r="C12" s="20" t="s">
        <v>15</v>
      </c>
      <c r="D12" s="49">
        <v>260002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260002</v>
      </c>
      <c r="O12" s="50">
        <f t="shared" si="1"/>
        <v>6.2431445997214619</v>
      </c>
      <c r="P12" s="9"/>
    </row>
    <row r="13" spans="1:133">
      <c r="A13" s="12"/>
      <c r="B13" s="25">
        <v>319</v>
      </c>
      <c r="C13" s="20" t="s">
        <v>16</v>
      </c>
      <c r="D13" s="49">
        <v>211019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211019</v>
      </c>
      <c r="O13" s="50">
        <f t="shared" si="1"/>
        <v>5.0669692167314988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125840</v>
      </c>
      <c r="E14" s="32">
        <f t="shared" si="3"/>
        <v>48199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814703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7">
        <f t="shared" ref="N14:N19" si="4">SUM(D14:M14)</f>
        <v>988742</v>
      </c>
      <c r="O14" s="48">
        <f t="shared" si="1"/>
        <v>23.741583825577486</v>
      </c>
      <c r="P14" s="10"/>
    </row>
    <row r="15" spans="1:133">
      <c r="A15" s="12"/>
      <c r="B15" s="25">
        <v>322</v>
      </c>
      <c r="C15" s="20" t="s">
        <v>0</v>
      </c>
      <c r="D15" s="49">
        <v>78234</v>
      </c>
      <c r="E15" s="49">
        <v>0</v>
      </c>
      <c r="F15" s="49">
        <v>0</v>
      </c>
      <c r="G15" s="49">
        <v>0</v>
      </c>
      <c r="H15" s="49">
        <v>0</v>
      </c>
      <c r="I15" s="49">
        <v>763948</v>
      </c>
      <c r="J15" s="49">
        <v>0</v>
      </c>
      <c r="K15" s="49">
        <v>0</v>
      </c>
      <c r="L15" s="49">
        <v>0</v>
      </c>
      <c r="M15" s="49">
        <v>0</v>
      </c>
      <c r="N15" s="49">
        <f t="shared" si="4"/>
        <v>842182</v>
      </c>
      <c r="O15" s="50">
        <f t="shared" si="1"/>
        <v>20.222398309561541</v>
      </c>
      <c r="P15" s="9"/>
    </row>
    <row r="16" spans="1:133">
      <c r="A16" s="12"/>
      <c r="B16" s="25">
        <v>325.2</v>
      </c>
      <c r="C16" s="20" t="s">
        <v>90</v>
      </c>
      <c r="D16" s="49">
        <v>32452</v>
      </c>
      <c r="E16" s="49">
        <v>47479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4"/>
        <v>79931</v>
      </c>
      <c r="O16" s="50">
        <f t="shared" si="1"/>
        <v>1.9192959708015176</v>
      </c>
      <c r="P16" s="9"/>
    </row>
    <row r="17" spans="1:16">
      <c r="A17" s="12"/>
      <c r="B17" s="25">
        <v>329</v>
      </c>
      <c r="C17" s="20" t="s">
        <v>18</v>
      </c>
      <c r="D17" s="49">
        <v>15154</v>
      </c>
      <c r="E17" s="49">
        <v>720</v>
      </c>
      <c r="F17" s="49">
        <v>0</v>
      </c>
      <c r="G17" s="49">
        <v>0</v>
      </c>
      <c r="H17" s="49">
        <v>0</v>
      </c>
      <c r="I17" s="49">
        <v>50755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66629</v>
      </c>
      <c r="O17" s="50">
        <f t="shared" si="1"/>
        <v>1.5998895452144264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SUM(D19:D30)</f>
        <v>2963076</v>
      </c>
      <c r="E18" s="32">
        <f t="shared" si="5"/>
        <v>4372936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9405325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7">
        <f t="shared" si="4"/>
        <v>16741337</v>
      </c>
      <c r="O18" s="48">
        <f t="shared" si="1"/>
        <v>401.99147577198289</v>
      </c>
      <c r="P18" s="10"/>
    </row>
    <row r="19" spans="1:16">
      <c r="A19" s="12"/>
      <c r="B19" s="25">
        <v>331.1</v>
      </c>
      <c r="C19" s="20" t="s">
        <v>19</v>
      </c>
      <c r="D19" s="49">
        <v>0</v>
      </c>
      <c r="E19" s="49">
        <v>2806624</v>
      </c>
      <c r="F19" s="49">
        <v>0</v>
      </c>
      <c r="G19" s="49">
        <v>0</v>
      </c>
      <c r="H19" s="49">
        <v>0</v>
      </c>
      <c r="I19" s="49">
        <v>6173512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8980136</v>
      </c>
      <c r="O19" s="50">
        <f t="shared" si="1"/>
        <v>215.63021658742736</v>
      </c>
      <c r="P19" s="9"/>
    </row>
    <row r="20" spans="1:16">
      <c r="A20" s="12"/>
      <c r="B20" s="25">
        <v>334.49</v>
      </c>
      <c r="C20" s="20" t="s">
        <v>26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2540298</v>
      </c>
      <c r="J20" s="49">
        <v>0</v>
      </c>
      <c r="K20" s="49">
        <v>0</v>
      </c>
      <c r="L20" s="49">
        <v>0</v>
      </c>
      <c r="M20" s="49">
        <v>0</v>
      </c>
      <c r="N20" s="49">
        <f t="shared" ref="N20:N28" si="6">SUM(D20:M20)</f>
        <v>2540298</v>
      </c>
      <c r="O20" s="50">
        <f t="shared" si="1"/>
        <v>60.997406713730008</v>
      </c>
      <c r="P20" s="9"/>
    </row>
    <row r="21" spans="1:16">
      <c r="A21" s="12"/>
      <c r="B21" s="25">
        <v>334.5</v>
      </c>
      <c r="C21" s="20" t="s">
        <v>27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682052</v>
      </c>
      <c r="J21" s="49">
        <v>0</v>
      </c>
      <c r="K21" s="49">
        <v>0</v>
      </c>
      <c r="L21" s="49">
        <v>0</v>
      </c>
      <c r="M21" s="49">
        <v>0</v>
      </c>
      <c r="N21" s="49">
        <f t="shared" si="6"/>
        <v>682052</v>
      </c>
      <c r="O21" s="50">
        <f t="shared" si="1"/>
        <v>16.377371176103349</v>
      </c>
      <c r="P21" s="9"/>
    </row>
    <row r="22" spans="1:16">
      <c r="A22" s="12"/>
      <c r="B22" s="25">
        <v>334.9</v>
      </c>
      <c r="C22" s="20" t="s">
        <v>28</v>
      </c>
      <c r="D22" s="49">
        <v>0</v>
      </c>
      <c r="E22" s="49">
        <v>1566312</v>
      </c>
      <c r="F22" s="49">
        <v>0</v>
      </c>
      <c r="G22" s="49">
        <v>0</v>
      </c>
      <c r="H22" s="49">
        <v>0</v>
      </c>
      <c r="I22" s="49">
        <v>9463</v>
      </c>
      <c r="J22" s="49">
        <v>0</v>
      </c>
      <c r="K22" s="49">
        <v>0</v>
      </c>
      <c r="L22" s="49">
        <v>0</v>
      </c>
      <c r="M22" s="49">
        <v>0</v>
      </c>
      <c r="N22" s="49">
        <f t="shared" si="6"/>
        <v>1575775</v>
      </c>
      <c r="O22" s="50">
        <f t="shared" si="1"/>
        <v>37.837367334197765</v>
      </c>
      <c r="P22" s="9"/>
    </row>
    <row r="23" spans="1:16">
      <c r="A23" s="12"/>
      <c r="B23" s="25">
        <v>335.12</v>
      </c>
      <c r="C23" s="20" t="s">
        <v>29</v>
      </c>
      <c r="D23" s="49">
        <v>1153572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6"/>
        <v>1153572</v>
      </c>
      <c r="O23" s="50">
        <f t="shared" si="1"/>
        <v>27.699466935600057</v>
      </c>
      <c r="P23" s="9"/>
    </row>
    <row r="24" spans="1:16">
      <c r="A24" s="12"/>
      <c r="B24" s="25">
        <v>335.13</v>
      </c>
      <c r="C24" s="20" t="s">
        <v>30</v>
      </c>
      <c r="D24" s="49">
        <v>241799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6"/>
        <v>241799</v>
      </c>
      <c r="O24" s="50">
        <f t="shared" si="1"/>
        <v>5.8060558036786247</v>
      </c>
      <c r="P24" s="9"/>
    </row>
    <row r="25" spans="1:16">
      <c r="A25" s="12"/>
      <c r="B25" s="25">
        <v>335.14</v>
      </c>
      <c r="C25" s="20" t="s">
        <v>31</v>
      </c>
      <c r="D25" s="49">
        <v>37212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6"/>
        <v>37212</v>
      </c>
      <c r="O25" s="50">
        <f t="shared" si="1"/>
        <v>0.8935311914709696</v>
      </c>
      <c r="P25" s="9"/>
    </row>
    <row r="26" spans="1:16">
      <c r="A26" s="12"/>
      <c r="B26" s="25">
        <v>335.15</v>
      </c>
      <c r="C26" s="20" t="s">
        <v>32</v>
      </c>
      <c r="D26" s="49">
        <v>32681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6"/>
        <v>32681</v>
      </c>
      <c r="O26" s="50">
        <f t="shared" si="1"/>
        <v>0.78473322768092979</v>
      </c>
      <c r="P26" s="9"/>
    </row>
    <row r="27" spans="1:16">
      <c r="A27" s="12"/>
      <c r="B27" s="25">
        <v>335.18</v>
      </c>
      <c r="C27" s="20" t="s">
        <v>33</v>
      </c>
      <c r="D27" s="49">
        <v>1330114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6"/>
        <v>1330114</v>
      </c>
      <c r="O27" s="50">
        <f t="shared" si="1"/>
        <v>31.938577534457092</v>
      </c>
      <c r="P27" s="9"/>
    </row>
    <row r="28" spans="1:16">
      <c r="A28" s="12"/>
      <c r="B28" s="25">
        <v>335.49</v>
      </c>
      <c r="C28" s="20" t="s">
        <v>34</v>
      </c>
      <c r="D28" s="49">
        <v>57159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6"/>
        <v>57159</v>
      </c>
      <c r="O28" s="50">
        <f t="shared" si="1"/>
        <v>1.3724967583921626</v>
      </c>
      <c r="P28" s="9"/>
    </row>
    <row r="29" spans="1:16">
      <c r="A29" s="12"/>
      <c r="B29" s="25">
        <v>338</v>
      </c>
      <c r="C29" s="20" t="s">
        <v>35</v>
      </c>
      <c r="D29" s="49">
        <v>72230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>SUM(D29:M29)</f>
        <v>72230</v>
      </c>
      <c r="O29" s="50">
        <f t="shared" si="1"/>
        <v>1.7343802526052923</v>
      </c>
      <c r="P29" s="9"/>
    </row>
    <row r="30" spans="1:16">
      <c r="A30" s="12"/>
      <c r="B30" s="25">
        <v>339</v>
      </c>
      <c r="C30" s="20" t="s">
        <v>36</v>
      </c>
      <c r="D30" s="49">
        <v>38309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>SUM(D30:M30)</f>
        <v>38309</v>
      </c>
      <c r="O30" s="50">
        <f t="shared" si="1"/>
        <v>0.91987225663929306</v>
      </c>
      <c r="P30" s="9"/>
    </row>
    <row r="31" spans="1:16" ht="15.75">
      <c r="A31" s="29" t="s">
        <v>41</v>
      </c>
      <c r="B31" s="30"/>
      <c r="C31" s="31"/>
      <c r="D31" s="32">
        <f t="shared" ref="D31:M31" si="7">SUM(D32:D40)</f>
        <v>195747</v>
      </c>
      <c r="E31" s="32">
        <f t="shared" si="7"/>
        <v>84015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13582768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94289213</v>
      </c>
      <c r="N31" s="32">
        <f>SUM(D31:M31)</f>
        <v>108151743</v>
      </c>
      <c r="O31" s="48">
        <f t="shared" si="1"/>
        <v>2596.9299092349806</v>
      </c>
      <c r="P31" s="10"/>
    </row>
    <row r="32" spans="1:16">
      <c r="A32" s="12"/>
      <c r="B32" s="25">
        <v>341.9</v>
      </c>
      <c r="C32" s="20" t="s">
        <v>45</v>
      </c>
      <c r="D32" s="49">
        <v>85224</v>
      </c>
      <c r="E32" s="49">
        <v>0</v>
      </c>
      <c r="F32" s="49">
        <v>0</v>
      </c>
      <c r="G32" s="49">
        <v>0</v>
      </c>
      <c r="H32" s="49">
        <v>0</v>
      </c>
      <c r="I32" s="49">
        <v>13702</v>
      </c>
      <c r="J32" s="49">
        <v>0</v>
      </c>
      <c r="K32" s="49">
        <v>0</v>
      </c>
      <c r="L32" s="49">
        <v>0</v>
      </c>
      <c r="M32" s="49">
        <v>0</v>
      </c>
      <c r="N32" s="49">
        <f t="shared" ref="N32:N40" si="8">SUM(D32:M32)</f>
        <v>98926</v>
      </c>
      <c r="O32" s="50">
        <f t="shared" si="1"/>
        <v>2.3754021994909476</v>
      </c>
      <c r="P32" s="9"/>
    </row>
    <row r="33" spans="1:16">
      <c r="A33" s="12"/>
      <c r="B33" s="25">
        <v>343.1</v>
      </c>
      <c r="C33" s="20" t="s">
        <v>46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66406351</v>
      </c>
      <c r="N33" s="49">
        <f t="shared" si="8"/>
        <v>66406351</v>
      </c>
      <c r="O33" s="50">
        <f t="shared" si="1"/>
        <v>1594.5433174854727</v>
      </c>
      <c r="P33" s="9"/>
    </row>
    <row r="34" spans="1:16">
      <c r="A34" s="12"/>
      <c r="B34" s="25">
        <v>343.2</v>
      </c>
      <c r="C34" s="20" t="s">
        <v>47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3597336</v>
      </c>
      <c r="N34" s="49">
        <f t="shared" si="8"/>
        <v>3597336</v>
      </c>
      <c r="O34" s="50">
        <f t="shared" si="1"/>
        <v>86.37890793833742</v>
      </c>
      <c r="P34" s="9"/>
    </row>
    <row r="35" spans="1:16">
      <c r="A35" s="12"/>
      <c r="B35" s="25">
        <v>343.3</v>
      </c>
      <c r="C35" s="20" t="s">
        <v>48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13169342</v>
      </c>
      <c r="N35" s="49">
        <f t="shared" si="8"/>
        <v>13169342</v>
      </c>
      <c r="O35" s="50">
        <f t="shared" si="1"/>
        <v>316.22105364260671</v>
      </c>
      <c r="P35" s="9"/>
    </row>
    <row r="36" spans="1:16">
      <c r="A36" s="12"/>
      <c r="B36" s="25">
        <v>343.4</v>
      </c>
      <c r="C36" s="20" t="s">
        <v>49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6137851</v>
      </c>
      <c r="J36" s="49">
        <v>0</v>
      </c>
      <c r="K36" s="49">
        <v>0</v>
      </c>
      <c r="L36" s="49">
        <v>0</v>
      </c>
      <c r="M36" s="49">
        <v>0</v>
      </c>
      <c r="N36" s="49">
        <f t="shared" si="8"/>
        <v>6137851</v>
      </c>
      <c r="O36" s="50">
        <f t="shared" si="1"/>
        <v>147.38152523651732</v>
      </c>
      <c r="P36" s="9"/>
    </row>
    <row r="37" spans="1:16">
      <c r="A37" s="12"/>
      <c r="B37" s="25">
        <v>343.5</v>
      </c>
      <c r="C37" s="20" t="s">
        <v>50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11116184</v>
      </c>
      <c r="N37" s="49">
        <f t="shared" si="8"/>
        <v>11116184</v>
      </c>
      <c r="O37" s="50">
        <f t="shared" ref="O37:O59" si="9">(N37/O$61)</f>
        <v>266.9208087211257</v>
      </c>
      <c r="P37" s="9"/>
    </row>
    <row r="38" spans="1:16">
      <c r="A38" s="12"/>
      <c r="B38" s="25">
        <v>343.9</v>
      </c>
      <c r="C38" s="20" t="s">
        <v>51</v>
      </c>
      <c r="D38" s="49">
        <v>8007</v>
      </c>
      <c r="E38" s="49">
        <v>438</v>
      </c>
      <c r="F38" s="49">
        <v>0</v>
      </c>
      <c r="G38" s="49">
        <v>0</v>
      </c>
      <c r="H38" s="49">
        <v>0</v>
      </c>
      <c r="I38" s="49">
        <v>2679764</v>
      </c>
      <c r="J38" s="49">
        <v>0</v>
      </c>
      <c r="K38" s="49">
        <v>0</v>
      </c>
      <c r="L38" s="49">
        <v>0</v>
      </c>
      <c r="M38" s="49">
        <v>0</v>
      </c>
      <c r="N38" s="49">
        <f t="shared" si="8"/>
        <v>2688209</v>
      </c>
      <c r="O38" s="50">
        <f t="shared" si="9"/>
        <v>64.549032320030733</v>
      </c>
      <c r="P38" s="9"/>
    </row>
    <row r="39" spans="1:16">
      <c r="A39" s="12"/>
      <c r="B39" s="25">
        <v>344.9</v>
      </c>
      <c r="C39" s="20" t="s">
        <v>91</v>
      </c>
      <c r="D39" s="49">
        <v>20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8"/>
        <v>20</v>
      </c>
      <c r="O39" s="50">
        <f t="shared" si="9"/>
        <v>4.8023819814628054E-4</v>
      </c>
      <c r="P39" s="9"/>
    </row>
    <row r="40" spans="1:16">
      <c r="A40" s="12"/>
      <c r="B40" s="25">
        <v>347.5</v>
      </c>
      <c r="C40" s="20" t="s">
        <v>52</v>
      </c>
      <c r="D40" s="49">
        <v>102496</v>
      </c>
      <c r="E40" s="49">
        <v>83577</v>
      </c>
      <c r="F40" s="49">
        <v>0</v>
      </c>
      <c r="G40" s="49">
        <v>0</v>
      </c>
      <c r="H40" s="49">
        <v>0</v>
      </c>
      <c r="I40" s="49">
        <v>4751451</v>
      </c>
      <c r="J40" s="49">
        <v>0</v>
      </c>
      <c r="K40" s="49">
        <v>0</v>
      </c>
      <c r="L40" s="49">
        <v>0</v>
      </c>
      <c r="M40" s="49">
        <v>0</v>
      </c>
      <c r="N40" s="49">
        <f t="shared" si="8"/>
        <v>4937524</v>
      </c>
      <c r="O40" s="50">
        <f t="shared" si="9"/>
        <v>118.55938145320079</v>
      </c>
      <c r="P40" s="9"/>
    </row>
    <row r="41" spans="1:16" ht="15.75">
      <c r="A41" s="29" t="s">
        <v>42</v>
      </c>
      <c r="B41" s="30"/>
      <c r="C41" s="31"/>
      <c r="D41" s="32">
        <f t="shared" ref="D41:M41" si="10">SUM(D42:D43)</f>
        <v>175114</v>
      </c>
      <c r="E41" s="32">
        <f t="shared" si="10"/>
        <v>67654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500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>SUM(D41:M41)</f>
        <v>243268</v>
      </c>
      <c r="O41" s="48">
        <f t="shared" si="9"/>
        <v>5.841329299332469</v>
      </c>
      <c r="P41" s="10"/>
    </row>
    <row r="42" spans="1:16">
      <c r="A42" s="13"/>
      <c r="B42" s="41">
        <v>351.1</v>
      </c>
      <c r="C42" s="21" t="s">
        <v>55</v>
      </c>
      <c r="D42" s="49">
        <v>74520</v>
      </c>
      <c r="E42" s="49">
        <v>67654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>SUM(D42:M42)</f>
        <v>142174</v>
      </c>
      <c r="O42" s="50">
        <f t="shared" si="9"/>
        <v>3.4138692791624647</v>
      </c>
      <c r="P42" s="9"/>
    </row>
    <row r="43" spans="1:16">
      <c r="A43" s="13"/>
      <c r="B43" s="41">
        <v>354</v>
      </c>
      <c r="C43" s="21" t="s">
        <v>56</v>
      </c>
      <c r="D43" s="49">
        <v>100594</v>
      </c>
      <c r="E43" s="49">
        <v>0</v>
      </c>
      <c r="F43" s="49">
        <v>0</v>
      </c>
      <c r="G43" s="49">
        <v>0</v>
      </c>
      <c r="H43" s="49">
        <v>0</v>
      </c>
      <c r="I43" s="49">
        <v>500</v>
      </c>
      <c r="J43" s="49">
        <v>0</v>
      </c>
      <c r="K43" s="49">
        <v>0</v>
      </c>
      <c r="L43" s="49">
        <v>0</v>
      </c>
      <c r="M43" s="49">
        <v>0</v>
      </c>
      <c r="N43" s="49">
        <f>SUM(D43:M43)</f>
        <v>101094</v>
      </c>
      <c r="O43" s="50">
        <f t="shared" si="9"/>
        <v>2.4274600201700043</v>
      </c>
      <c r="P43" s="9"/>
    </row>
    <row r="44" spans="1:16" ht="15.75">
      <c r="A44" s="29" t="s">
        <v>3</v>
      </c>
      <c r="B44" s="30"/>
      <c r="C44" s="31"/>
      <c r="D44" s="32">
        <f t="shared" ref="D44:M44" si="11">SUM(D45:D53)</f>
        <v>1959197</v>
      </c>
      <c r="E44" s="32">
        <f t="shared" si="11"/>
        <v>837852</v>
      </c>
      <c r="F44" s="32">
        <f t="shared" si="11"/>
        <v>11217</v>
      </c>
      <c r="G44" s="32">
        <f t="shared" si="11"/>
        <v>19819</v>
      </c>
      <c r="H44" s="32">
        <f t="shared" si="11"/>
        <v>0</v>
      </c>
      <c r="I44" s="32">
        <f t="shared" si="11"/>
        <v>2528823</v>
      </c>
      <c r="J44" s="32">
        <f t="shared" si="11"/>
        <v>0</v>
      </c>
      <c r="K44" s="32">
        <f t="shared" si="11"/>
        <v>33007905</v>
      </c>
      <c r="L44" s="32">
        <f t="shared" si="11"/>
        <v>0</v>
      </c>
      <c r="M44" s="32">
        <f t="shared" si="11"/>
        <v>4382590</v>
      </c>
      <c r="N44" s="32">
        <f>SUM(D44:M44)</f>
        <v>42747403</v>
      </c>
      <c r="O44" s="48">
        <f t="shared" si="9"/>
        <v>1026.4467896076453</v>
      </c>
      <c r="P44" s="10"/>
    </row>
    <row r="45" spans="1:16">
      <c r="A45" s="12"/>
      <c r="B45" s="25">
        <v>361.1</v>
      </c>
      <c r="C45" s="20" t="s">
        <v>57</v>
      </c>
      <c r="D45" s="49">
        <v>73513</v>
      </c>
      <c r="E45" s="49">
        <v>0</v>
      </c>
      <c r="F45" s="49">
        <v>10211</v>
      </c>
      <c r="G45" s="49">
        <v>9864</v>
      </c>
      <c r="H45" s="49">
        <v>0</v>
      </c>
      <c r="I45" s="49">
        <v>57104</v>
      </c>
      <c r="J45" s="49">
        <v>0</v>
      </c>
      <c r="K45" s="49">
        <v>2359323</v>
      </c>
      <c r="L45" s="49">
        <v>0</v>
      </c>
      <c r="M45" s="49">
        <v>2211335</v>
      </c>
      <c r="N45" s="49">
        <f>SUM(D45:M45)</f>
        <v>4721350</v>
      </c>
      <c r="O45" s="50">
        <f t="shared" si="9"/>
        <v>113.36863084089708</v>
      </c>
      <c r="P45" s="9"/>
    </row>
    <row r="46" spans="1:16">
      <c r="A46" s="12"/>
      <c r="B46" s="25">
        <v>361.2</v>
      </c>
      <c r="C46" s="20" t="s">
        <v>58</v>
      </c>
      <c r="D46" s="49">
        <v>0</v>
      </c>
      <c r="E46" s="49">
        <v>91478</v>
      </c>
      <c r="F46" s="49">
        <v>1006</v>
      </c>
      <c r="G46" s="49">
        <v>9955</v>
      </c>
      <c r="H46" s="49">
        <v>0</v>
      </c>
      <c r="I46" s="49">
        <v>22779</v>
      </c>
      <c r="J46" s="49">
        <v>0</v>
      </c>
      <c r="K46" s="49">
        <v>682003</v>
      </c>
      <c r="L46" s="49">
        <v>0</v>
      </c>
      <c r="M46" s="49">
        <v>0</v>
      </c>
      <c r="N46" s="49">
        <f t="shared" ref="N46:N53" si="12">SUM(D46:M46)</f>
        <v>807221</v>
      </c>
      <c r="O46" s="50">
        <f t="shared" si="9"/>
        <v>19.382917927291938</v>
      </c>
      <c r="P46" s="9"/>
    </row>
    <row r="47" spans="1:16">
      <c r="A47" s="12"/>
      <c r="B47" s="25">
        <v>361.3</v>
      </c>
      <c r="C47" s="20" t="s">
        <v>59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22454848</v>
      </c>
      <c r="L47" s="49">
        <v>0</v>
      </c>
      <c r="M47" s="49">
        <v>0</v>
      </c>
      <c r="N47" s="49">
        <f t="shared" si="12"/>
        <v>22454848</v>
      </c>
      <c r="O47" s="50">
        <f t="shared" si="9"/>
        <v>539.18378715843062</v>
      </c>
      <c r="P47" s="9"/>
    </row>
    <row r="48" spans="1:16">
      <c r="A48" s="12"/>
      <c r="B48" s="25">
        <v>361.4</v>
      </c>
      <c r="C48" s="20" t="s">
        <v>60</v>
      </c>
      <c r="D48" s="49">
        <v>13806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2069723</v>
      </c>
      <c r="L48" s="49">
        <v>0</v>
      </c>
      <c r="M48" s="49">
        <v>0</v>
      </c>
      <c r="N48" s="49">
        <f t="shared" si="12"/>
        <v>2083529</v>
      </c>
      <c r="O48" s="50">
        <f t="shared" si="9"/>
        <v>50.02951063727609</v>
      </c>
      <c r="P48" s="9"/>
    </row>
    <row r="49" spans="1:119">
      <c r="A49" s="12"/>
      <c r="B49" s="25">
        <v>362</v>
      </c>
      <c r="C49" s="20" t="s">
        <v>61</v>
      </c>
      <c r="D49" s="49">
        <v>26025</v>
      </c>
      <c r="E49" s="49">
        <v>148590</v>
      </c>
      <c r="F49" s="49">
        <v>0</v>
      </c>
      <c r="G49" s="49">
        <v>0</v>
      </c>
      <c r="H49" s="49">
        <v>0</v>
      </c>
      <c r="I49" s="49">
        <v>251506</v>
      </c>
      <c r="J49" s="49">
        <v>0</v>
      </c>
      <c r="K49" s="49">
        <v>0</v>
      </c>
      <c r="L49" s="49">
        <v>0</v>
      </c>
      <c r="M49" s="49">
        <v>0</v>
      </c>
      <c r="N49" s="49">
        <f t="shared" si="12"/>
        <v>426121</v>
      </c>
      <c r="O49" s="50">
        <f t="shared" si="9"/>
        <v>10.231979061614561</v>
      </c>
      <c r="P49" s="9"/>
    </row>
    <row r="50" spans="1:119">
      <c r="A50" s="12"/>
      <c r="B50" s="25">
        <v>364</v>
      </c>
      <c r="C50" s="20" t="s">
        <v>62</v>
      </c>
      <c r="D50" s="49">
        <v>0</v>
      </c>
      <c r="E50" s="49">
        <v>57672</v>
      </c>
      <c r="F50" s="49">
        <v>0</v>
      </c>
      <c r="G50" s="49">
        <v>0</v>
      </c>
      <c r="H50" s="49">
        <v>0</v>
      </c>
      <c r="I50" s="49">
        <v>5883</v>
      </c>
      <c r="J50" s="49">
        <v>0</v>
      </c>
      <c r="K50" s="49">
        <v>0</v>
      </c>
      <c r="L50" s="49">
        <v>0</v>
      </c>
      <c r="M50" s="49">
        <v>0</v>
      </c>
      <c r="N50" s="49">
        <f t="shared" si="12"/>
        <v>63555</v>
      </c>
      <c r="O50" s="50">
        <f t="shared" si="9"/>
        <v>1.526076934159343</v>
      </c>
      <c r="P50" s="9"/>
    </row>
    <row r="51" spans="1:119">
      <c r="A51" s="12"/>
      <c r="B51" s="25">
        <v>366</v>
      </c>
      <c r="C51" s="20" t="s">
        <v>64</v>
      </c>
      <c r="D51" s="49">
        <v>-6845</v>
      </c>
      <c r="E51" s="49">
        <v>3800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12"/>
        <v>-3045</v>
      </c>
      <c r="O51" s="50">
        <f t="shared" si="9"/>
        <v>-7.3116265667771213E-2</v>
      </c>
      <c r="P51" s="9"/>
    </row>
    <row r="52" spans="1:119">
      <c r="A52" s="12"/>
      <c r="B52" s="25">
        <v>368</v>
      </c>
      <c r="C52" s="20" t="s">
        <v>66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5441342</v>
      </c>
      <c r="L52" s="49">
        <v>0</v>
      </c>
      <c r="M52" s="49">
        <v>0</v>
      </c>
      <c r="N52" s="49">
        <f t="shared" si="12"/>
        <v>5441342</v>
      </c>
      <c r="O52" s="50">
        <f t="shared" si="9"/>
        <v>130.65701387888393</v>
      </c>
      <c r="P52" s="9"/>
    </row>
    <row r="53" spans="1:119">
      <c r="A53" s="12"/>
      <c r="B53" s="25">
        <v>369.9</v>
      </c>
      <c r="C53" s="20" t="s">
        <v>67</v>
      </c>
      <c r="D53" s="49">
        <v>1852698</v>
      </c>
      <c r="E53" s="49">
        <v>536312</v>
      </c>
      <c r="F53" s="49">
        <v>0</v>
      </c>
      <c r="G53" s="49">
        <v>0</v>
      </c>
      <c r="H53" s="49">
        <v>0</v>
      </c>
      <c r="I53" s="49">
        <v>2191551</v>
      </c>
      <c r="J53" s="49">
        <v>0</v>
      </c>
      <c r="K53" s="49">
        <v>666</v>
      </c>
      <c r="L53" s="49">
        <v>0</v>
      </c>
      <c r="M53" s="49">
        <v>2171255</v>
      </c>
      <c r="N53" s="49">
        <f t="shared" si="12"/>
        <v>6752482</v>
      </c>
      <c r="O53" s="50">
        <f t="shared" si="9"/>
        <v>162.13998943475963</v>
      </c>
      <c r="P53" s="9"/>
    </row>
    <row r="54" spans="1:119" ht="15.75">
      <c r="A54" s="29" t="s">
        <v>43</v>
      </c>
      <c r="B54" s="30"/>
      <c r="C54" s="31"/>
      <c r="D54" s="32">
        <f t="shared" ref="D54:M54" si="13">SUM(D55:D58)</f>
        <v>8864908</v>
      </c>
      <c r="E54" s="32">
        <f t="shared" si="13"/>
        <v>1524891</v>
      </c>
      <c r="F54" s="32">
        <f t="shared" si="13"/>
        <v>4932823</v>
      </c>
      <c r="G54" s="32">
        <f t="shared" si="13"/>
        <v>84259</v>
      </c>
      <c r="H54" s="32">
        <f t="shared" si="13"/>
        <v>0</v>
      </c>
      <c r="I54" s="32">
        <f t="shared" si="13"/>
        <v>1260000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1229394</v>
      </c>
      <c r="N54" s="32">
        <f t="shared" ref="N54:N59" si="14">SUM(D54:M54)</f>
        <v>17896275</v>
      </c>
      <c r="O54" s="48">
        <f t="shared" si="9"/>
        <v>429.72374297651635</v>
      </c>
      <c r="P54" s="9"/>
    </row>
    <row r="55" spans="1:119">
      <c r="A55" s="12"/>
      <c r="B55" s="25">
        <v>381</v>
      </c>
      <c r="C55" s="20" t="s">
        <v>68</v>
      </c>
      <c r="D55" s="49">
        <v>4097640</v>
      </c>
      <c r="E55" s="49">
        <v>1524891</v>
      </c>
      <c r="F55" s="49">
        <v>4932823</v>
      </c>
      <c r="G55" s="49">
        <v>84259</v>
      </c>
      <c r="H55" s="49">
        <v>0</v>
      </c>
      <c r="I55" s="49">
        <v>500000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14"/>
        <v>11139613</v>
      </c>
      <c r="O55" s="50">
        <f t="shared" si="9"/>
        <v>267.48338375834413</v>
      </c>
      <c r="P55" s="9"/>
    </row>
    <row r="56" spans="1:119">
      <c r="A56" s="12"/>
      <c r="B56" s="25">
        <v>382</v>
      </c>
      <c r="C56" s="20" t="s">
        <v>81</v>
      </c>
      <c r="D56" s="49">
        <v>4767268</v>
      </c>
      <c r="E56" s="49">
        <v>0</v>
      </c>
      <c r="F56" s="49">
        <v>0</v>
      </c>
      <c r="G56" s="49">
        <v>0</v>
      </c>
      <c r="H56" s="49">
        <v>0</v>
      </c>
      <c r="I56" s="49">
        <v>110000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4"/>
        <v>4877268</v>
      </c>
      <c r="O56" s="50">
        <f t="shared" si="9"/>
        <v>117.11251980982567</v>
      </c>
      <c r="P56" s="9"/>
    </row>
    <row r="57" spans="1:119">
      <c r="A57" s="12"/>
      <c r="B57" s="25">
        <v>389.4</v>
      </c>
      <c r="C57" s="20" t="s">
        <v>70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650000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4"/>
        <v>650000</v>
      </c>
      <c r="O57" s="50">
        <f t="shared" si="9"/>
        <v>15.607741439754118</v>
      </c>
      <c r="P57" s="9"/>
    </row>
    <row r="58" spans="1:119" ht="15.75" thickBot="1">
      <c r="A58" s="12"/>
      <c r="B58" s="25">
        <v>389.7</v>
      </c>
      <c r="C58" s="20" t="s">
        <v>71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1229394</v>
      </c>
      <c r="N58" s="49">
        <f t="shared" si="14"/>
        <v>1229394</v>
      </c>
      <c r="O58" s="50">
        <f t="shared" si="9"/>
        <v>29.52009796859242</v>
      </c>
      <c r="P58" s="9"/>
    </row>
    <row r="59" spans="1:119" ht="16.5" thickBot="1">
      <c r="A59" s="14" t="s">
        <v>54</v>
      </c>
      <c r="B59" s="23"/>
      <c r="C59" s="22"/>
      <c r="D59" s="15">
        <f t="shared" ref="D59:M59" si="15">SUM(D5,D14,D18,D31,D41,D44,D54)</f>
        <v>31530885</v>
      </c>
      <c r="E59" s="15">
        <f t="shared" si="15"/>
        <v>10891321</v>
      </c>
      <c r="F59" s="15">
        <f t="shared" si="15"/>
        <v>4944040</v>
      </c>
      <c r="G59" s="15">
        <f t="shared" si="15"/>
        <v>104078</v>
      </c>
      <c r="H59" s="15">
        <f t="shared" si="15"/>
        <v>0</v>
      </c>
      <c r="I59" s="15">
        <f t="shared" si="15"/>
        <v>27592119</v>
      </c>
      <c r="J59" s="15">
        <f t="shared" si="15"/>
        <v>0</v>
      </c>
      <c r="K59" s="15">
        <f t="shared" si="15"/>
        <v>33249704</v>
      </c>
      <c r="L59" s="15">
        <f t="shared" si="15"/>
        <v>0</v>
      </c>
      <c r="M59" s="15">
        <f t="shared" si="15"/>
        <v>99901197</v>
      </c>
      <c r="N59" s="15">
        <f t="shared" si="14"/>
        <v>208213344</v>
      </c>
      <c r="O59" s="40">
        <f t="shared" si="9"/>
        <v>4999.6000576285842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3"/>
      <c r="B61" s="44"/>
      <c r="C61" s="44"/>
      <c r="D61" s="45"/>
      <c r="E61" s="45"/>
      <c r="F61" s="45"/>
      <c r="G61" s="45"/>
      <c r="H61" s="45"/>
      <c r="I61" s="45"/>
      <c r="J61" s="45"/>
      <c r="K61" s="45"/>
      <c r="L61" s="51" t="s">
        <v>92</v>
      </c>
      <c r="M61" s="51"/>
      <c r="N61" s="51"/>
      <c r="O61" s="46">
        <v>41646</v>
      </c>
    </row>
    <row r="62" spans="1:119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  <row r="63" spans="1:119" ht="15.75" customHeight="1" thickBot="1">
      <c r="A63" s="55" t="s">
        <v>84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7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85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72</v>
      </c>
      <c r="B3" s="65"/>
      <c r="C3" s="66"/>
      <c r="D3" s="70" t="s">
        <v>37</v>
      </c>
      <c r="E3" s="71"/>
      <c r="F3" s="71"/>
      <c r="G3" s="71"/>
      <c r="H3" s="72"/>
      <c r="I3" s="70" t="s">
        <v>38</v>
      </c>
      <c r="J3" s="72"/>
      <c r="K3" s="70" t="s">
        <v>40</v>
      </c>
      <c r="L3" s="72"/>
      <c r="M3" s="36"/>
      <c r="N3" s="37"/>
      <c r="O3" s="73" t="s">
        <v>77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73</v>
      </c>
      <c r="F4" s="34" t="s">
        <v>74</v>
      </c>
      <c r="G4" s="34" t="s">
        <v>75</v>
      </c>
      <c r="H4" s="34" t="s">
        <v>5</v>
      </c>
      <c r="I4" s="34" t="s">
        <v>6</v>
      </c>
      <c r="J4" s="35" t="s">
        <v>76</v>
      </c>
      <c r="K4" s="35" t="s">
        <v>7</v>
      </c>
      <c r="L4" s="35" t="s">
        <v>8</v>
      </c>
      <c r="M4" s="35" t="s">
        <v>9</v>
      </c>
      <c r="N4" s="35" t="s">
        <v>39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18437765</v>
      </c>
      <c r="E5" s="27">
        <f t="shared" si="0"/>
        <v>4302271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241312</v>
      </c>
      <c r="L5" s="27">
        <f t="shared" si="0"/>
        <v>0</v>
      </c>
      <c r="M5" s="27">
        <f t="shared" si="0"/>
        <v>0</v>
      </c>
      <c r="N5" s="28">
        <f>SUM(D5:M5)</f>
        <v>22981348</v>
      </c>
      <c r="O5" s="33">
        <f t="shared" ref="O5:O36" si="1">(N5/O$63)</f>
        <v>549.93773481059611</v>
      </c>
      <c r="P5" s="6"/>
    </row>
    <row r="6" spans="1:133">
      <c r="A6" s="12"/>
      <c r="B6" s="25">
        <v>311</v>
      </c>
      <c r="C6" s="20" t="s">
        <v>2</v>
      </c>
      <c r="D6" s="49">
        <v>11144099</v>
      </c>
      <c r="E6" s="49">
        <v>4302271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15446370</v>
      </c>
      <c r="O6" s="50">
        <f t="shared" si="1"/>
        <v>369.62765321017491</v>
      </c>
      <c r="P6" s="9"/>
    </row>
    <row r="7" spans="1:133">
      <c r="A7" s="12"/>
      <c r="B7" s="25">
        <v>312.10000000000002</v>
      </c>
      <c r="C7" s="20" t="s">
        <v>10</v>
      </c>
      <c r="D7" s="49">
        <v>2326799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3" si="2">SUM(D7:M7)</f>
        <v>2326799</v>
      </c>
      <c r="O7" s="50">
        <f t="shared" si="1"/>
        <v>55.679700399626697</v>
      </c>
      <c r="P7" s="9"/>
    </row>
    <row r="8" spans="1:133">
      <c r="A8" s="12"/>
      <c r="B8" s="25">
        <v>312.52</v>
      </c>
      <c r="C8" s="20" t="s">
        <v>79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241312</v>
      </c>
      <c r="L8" s="49">
        <v>0</v>
      </c>
      <c r="M8" s="49">
        <v>0</v>
      </c>
      <c r="N8" s="49">
        <f>SUM(D8:M8)</f>
        <v>241312</v>
      </c>
      <c r="O8" s="50">
        <f t="shared" si="1"/>
        <v>5.7745339682691617</v>
      </c>
      <c r="P8" s="9"/>
    </row>
    <row r="9" spans="1:133">
      <c r="A9" s="12"/>
      <c r="B9" s="25">
        <v>314.10000000000002</v>
      </c>
      <c r="C9" s="20" t="s">
        <v>11</v>
      </c>
      <c r="D9" s="49">
        <v>2418688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2418688</v>
      </c>
      <c r="O9" s="50">
        <f t="shared" si="1"/>
        <v>57.878580487688147</v>
      </c>
      <c r="P9" s="9"/>
    </row>
    <row r="10" spans="1:133">
      <c r="A10" s="12"/>
      <c r="B10" s="25">
        <v>314.3</v>
      </c>
      <c r="C10" s="20" t="s">
        <v>12</v>
      </c>
      <c r="D10" s="49">
        <v>472539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472539</v>
      </c>
      <c r="O10" s="50">
        <f t="shared" si="1"/>
        <v>11.307736485678049</v>
      </c>
      <c r="P10" s="9"/>
    </row>
    <row r="11" spans="1:133">
      <c r="A11" s="12"/>
      <c r="B11" s="25">
        <v>315</v>
      </c>
      <c r="C11" s="20" t="s">
        <v>14</v>
      </c>
      <c r="D11" s="49">
        <v>1765642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1765642</v>
      </c>
      <c r="O11" s="50">
        <f t="shared" si="1"/>
        <v>42.251358012874199</v>
      </c>
      <c r="P11" s="9"/>
    </row>
    <row r="12" spans="1:133">
      <c r="A12" s="12"/>
      <c r="B12" s="25">
        <v>316</v>
      </c>
      <c r="C12" s="20" t="s">
        <v>15</v>
      </c>
      <c r="D12" s="49">
        <v>309457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309457</v>
      </c>
      <c r="O12" s="50">
        <f t="shared" si="1"/>
        <v>7.4052262557132256</v>
      </c>
      <c r="P12" s="9"/>
    </row>
    <row r="13" spans="1:133">
      <c r="A13" s="12"/>
      <c r="B13" s="25">
        <v>319</v>
      </c>
      <c r="C13" s="20" t="s">
        <v>16</v>
      </c>
      <c r="D13" s="49">
        <v>541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541</v>
      </c>
      <c r="O13" s="50">
        <f t="shared" si="1"/>
        <v>1.2945990571681543E-2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SUM(D15:D16)</f>
        <v>156527</v>
      </c>
      <c r="E14" s="32">
        <f t="shared" si="3"/>
        <v>4785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866074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7">
        <f t="shared" ref="N14:N19" si="4">SUM(D14:M14)</f>
        <v>1027386</v>
      </c>
      <c r="O14" s="48">
        <f t="shared" si="1"/>
        <v>24.585082198664722</v>
      </c>
      <c r="P14" s="10"/>
    </row>
    <row r="15" spans="1:133">
      <c r="A15" s="12"/>
      <c r="B15" s="25">
        <v>322</v>
      </c>
      <c r="C15" s="20" t="s">
        <v>0</v>
      </c>
      <c r="D15" s="49">
        <v>76878</v>
      </c>
      <c r="E15" s="49">
        <v>0</v>
      </c>
      <c r="F15" s="49">
        <v>0</v>
      </c>
      <c r="G15" s="49">
        <v>0</v>
      </c>
      <c r="H15" s="49">
        <v>0</v>
      </c>
      <c r="I15" s="49">
        <v>822674</v>
      </c>
      <c r="J15" s="49">
        <v>0</v>
      </c>
      <c r="K15" s="49">
        <v>0</v>
      </c>
      <c r="L15" s="49">
        <v>0</v>
      </c>
      <c r="M15" s="49">
        <v>0</v>
      </c>
      <c r="N15" s="49">
        <f t="shared" si="4"/>
        <v>899552</v>
      </c>
      <c r="O15" s="50">
        <f t="shared" si="1"/>
        <v>21.526047524468161</v>
      </c>
      <c r="P15" s="9"/>
    </row>
    <row r="16" spans="1:133">
      <c r="A16" s="12"/>
      <c r="B16" s="25">
        <v>329</v>
      </c>
      <c r="C16" s="20" t="s">
        <v>18</v>
      </c>
      <c r="D16" s="49">
        <v>79649</v>
      </c>
      <c r="E16" s="49">
        <v>4785</v>
      </c>
      <c r="F16" s="49">
        <v>0</v>
      </c>
      <c r="G16" s="49">
        <v>0</v>
      </c>
      <c r="H16" s="49">
        <v>0</v>
      </c>
      <c r="I16" s="49">
        <v>43400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4"/>
        <v>127834</v>
      </c>
      <c r="O16" s="50">
        <f t="shared" si="1"/>
        <v>3.0590346741965591</v>
      </c>
      <c r="P16" s="9"/>
    </row>
    <row r="17" spans="1:16" ht="15.75">
      <c r="A17" s="29" t="s">
        <v>21</v>
      </c>
      <c r="B17" s="30"/>
      <c r="C17" s="31"/>
      <c r="D17" s="32">
        <f t="shared" ref="D17:M17" si="5">SUM(D18:D31)</f>
        <v>3017230</v>
      </c>
      <c r="E17" s="32">
        <f t="shared" si="5"/>
        <v>1806283</v>
      </c>
      <c r="F17" s="32">
        <f t="shared" si="5"/>
        <v>0</v>
      </c>
      <c r="G17" s="32">
        <f t="shared" si="5"/>
        <v>659333</v>
      </c>
      <c r="H17" s="32">
        <f t="shared" si="5"/>
        <v>0</v>
      </c>
      <c r="I17" s="32">
        <f t="shared" si="5"/>
        <v>3090272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7">
        <f t="shared" si="4"/>
        <v>8573118</v>
      </c>
      <c r="O17" s="48">
        <f t="shared" si="1"/>
        <v>205.15250424752927</v>
      </c>
      <c r="P17" s="10"/>
    </row>
    <row r="18" spans="1:16">
      <c r="A18" s="12"/>
      <c r="B18" s="25">
        <v>331.1</v>
      </c>
      <c r="C18" s="20" t="s">
        <v>19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88133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88133</v>
      </c>
      <c r="O18" s="50">
        <f t="shared" si="1"/>
        <v>2.1089999760702578</v>
      </c>
      <c r="P18" s="9"/>
    </row>
    <row r="19" spans="1:16">
      <c r="A19" s="12"/>
      <c r="B19" s="25">
        <v>331.5</v>
      </c>
      <c r="C19" s="20" t="s">
        <v>22</v>
      </c>
      <c r="D19" s="49">
        <v>8097</v>
      </c>
      <c r="E19" s="49">
        <v>1438209</v>
      </c>
      <c r="F19" s="49">
        <v>0</v>
      </c>
      <c r="G19" s="49">
        <v>659333</v>
      </c>
      <c r="H19" s="49">
        <v>0</v>
      </c>
      <c r="I19" s="49">
        <v>255523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2361162</v>
      </c>
      <c r="O19" s="50">
        <f t="shared" si="1"/>
        <v>56.5019981334801</v>
      </c>
      <c r="P19" s="9"/>
    </row>
    <row r="20" spans="1:16">
      <c r="A20" s="12"/>
      <c r="B20" s="25">
        <v>334.36</v>
      </c>
      <c r="C20" s="20" t="s">
        <v>24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1638717</v>
      </c>
      <c r="J20" s="49">
        <v>0</v>
      </c>
      <c r="K20" s="49">
        <v>0</v>
      </c>
      <c r="L20" s="49">
        <v>0</v>
      </c>
      <c r="M20" s="49">
        <v>0</v>
      </c>
      <c r="N20" s="49">
        <f t="shared" ref="N20:N29" si="6">SUM(D20:M20)</f>
        <v>1638717</v>
      </c>
      <c r="O20" s="50">
        <f t="shared" si="1"/>
        <v>39.214075474407139</v>
      </c>
      <c r="P20" s="9"/>
    </row>
    <row r="21" spans="1:16">
      <c r="A21" s="12"/>
      <c r="B21" s="25">
        <v>334.49</v>
      </c>
      <c r="C21" s="20" t="s">
        <v>26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1104025</v>
      </c>
      <c r="J21" s="49">
        <v>0</v>
      </c>
      <c r="K21" s="49">
        <v>0</v>
      </c>
      <c r="L21" s="49">
        <v>0</v>
      </c>
      <c r="M21" s="49">
        <v>0</v>
      </c>
      <c r="N21" s="49">
        <f t="shared" si="6"/>
        <v>1104025</v>
      </c>
      <c r="O21" s="50">
        <f t="shared" si="1"/>
        <v>26.419033717006869</v>
      </c>
      <c r="P21" s="9"/>
    </row>
    <row r="22" spans="1:16">
      <c r="A22" s="12"/>
      <c r="B22" s="25">
        <v>334.5</v>
      </c>
      <c r="C22" s="20" t="s">
        <v>27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3874</v>
      </c>
      <c r="J22" s="49">
        <v>0</v>
      </c>
      <c r="K22" s="49">
        <v>0</v>
      </c>
      <c r="L22" s="49">
        <v>0</v>
      </c>
      <c r="M22" s="49">
        <v>0</v>
      </c>
      <c r="N22" s="49">
        <f t="shared" si="6"/>
        <v>3874</v>
      </c>
      <c r="O22" s="50">
        <f t="shared" si="1"/>
        <v>9.2703821579841583E-2</v>
      </c>
      <c r="P22" s="9"/>
    </row>
    <row r="23" spans="1:16">
      <c r="A23" s="12"/>
      <c r="B23" s="25">
        <v>334.9</v>
      </c>
      <c r="C23" s="20" t="s">
        <v>28</v>
      </c>
      <c r="D23" s="49">
        <v>0</v>
      </c>
      <c r="E23" s="49">
        <v>368074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6"/>
        <v>368074</v>
      </c>
      <c r="O23" s="50">
        <f t="shared" si="1"/>
        <v>8.8079159587451237</v>
      </c>
      <c r="P23" s="9"/>
    </row>
    <row r="24" spans="1:16">
      <c r="A24" s="12"/>
      <c r="B24" s="25">
        <v>335.12</v>
      </c>
      <c r="C24" s="20" t="s">
        <v>29</v>
      </c>
      <c r="D24" s="49">
        <v>1149797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6"/>
        <v>1149797</v>
      </c>
      <c r="O24" s="50">
        <f t="shared" si="1"/>
        <v>27.514345880494869</v>
      </c>
      <c r="P24" s="9"/>
    </row>
    <row r="25" spans="1:16">
      <c r="A25" s="12"/>
      <c r="B25" s="25">
        <v>335.13</v>
      </c>
      <c r="C25" s="20" t="s">
        <v>30</v>
      </c>
      <c r="D25" s="49">
        <v>241312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6"/>
        <v>241312</v>
      </c>
      <c r="O25" s="50">
        <f t="shared" si="1"/>
        <v>5.7745339682691617</v>
      </c>
      <c r="P25" s="9"/>
    </row>
    <row r="26" spans="1:16">
      <c r="A26" s="12"/>
      <c r="B26" s="25">
        <v>335.14</v>
      </c>
      <c r="C26" s="20" t="s">
        <v>31</v>
      </c>
      <c r="D26" s="49">
        <v>32695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6"/>
        <v>32695</v>
      </c>
      <c r="O26" s="50">
        <f t="shared" si="1"/>
        <v>0.78238292373591134</v>
      </c>
      <c r="P26" s="9"/>
    </row>
    <row r="27" spans="1:16">
      <c r="A27" s="12"/>
      <c r="B27" s="25">
        <v>335.15</v>
      </c>
      <c r="C27" s="20" t="s">
        <v>32</v>
      </c>
      <c r="D27" s="49">
        <v>30989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6"/>
        <v>30989</v>
      </c>
      <c r="O27" s="50">
        <f t="shared" si="1"/>
        <v>0.74155878341190262</v>
      </c>
      <c r="P27" s="9"/>
    </row>
    <row r="28" spans="1:16">
      <c r="A28" s="12"/>
      <c r="B28" s="25">
        <v>335.18</v>
      </c>
      <c r="C28" s="20" t="s">
        <v>33</v>
      </c>
      <c r="D28" s="49">
        <v>1387116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6"/>
        <v>1387116</v>
      </c>
      <c r="O28" s="50">
        <f t="shared" si="1"/>
        <v>33.193328387853263</v>
      </c>
      <c r="P28" s="9"/>
    </row>
    <row r="29" spans="1:16">
      <c r="A29" s="12"/>
      <c r="B29" s="25">
        <v>335.49</v>
      </c>
      <c r="C29" s="20" t="s">
        <v>34</v>
      </c>
      <c r="D29" s="49">
        <v>52131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6"/>
        <v>52131</v>
      </c>
      <c r="O29" s="50">
        <f t="shared" si="1"/>
        <v>1.24748139462538</v>
      </c>
      <c r="P29" s="9"/>
    </row>
    <row r="30" spans="1:16">
      <c r="A30" s="12"/>
      <c r="B30" s="25">
        <v>338</v>
      </c>
      <c r="C30" s="20" t="s">
        <v>35</v>
      </c>
      <c r="D30" s="49">
        <v>59804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>SUM(D30:M30)</f>
        <v>59804</v>
      </c>
      <c r="O30" s="50">
        <f t="shared" si="1"/>
        <v>1.4310943071143123</v>
      </c>
      <c r="P30" s="9"/>
    </row>
    <row r="31" spans="1:16">
      <c r="A31" s="12"/>
      <c r="B31" s="25">
        <v>339</v>
      </c>
      <c r="C31" s="20" t="s">
        <v>36</v>
      </c>
      <c r="D31" s="49">
        <v>55289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>SUM(D31:M31)</f>
        <v>55289</v>
      </c>
      <c r="O31" s="50">
        <f t="shared" si="1"/>
        <v>1.3230515207351217</v>
      </c>
      <c r="P31" s="9"/>
    </row>
    <row r="32" spans="1:16" ht="15.75">
      <c r="A32" s="29" t="s">
        <v>41</v>
      </c>
      <c r="B32" s="30"/>
      <c r="C32" s="31"/>
      <c r="D32" s="32">
        <f t="shared" ref="D32:M32" si="7">SUM(D33:D41)</f>
        <v>180180</v>
      </c>
      <c r="E32" s="32">
        <f t="shared" si="7"/>
        <v>81995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13096758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96421082</v>
      </c>
      <c r="N32" s="32">
        <f>SUM(D32:M32)</f>
        <v>109780015</v>
      </c>
      <c r="O32" s="48">
        <f t="shared" si="1"/>
        <v>2627.0074660795904</v>
      </c>
      <c r="P32" s="10"/>
    </row>
    <row r="33" spans="1:16">
      <c r="A33" s="12"/>
      <c r="B33" s="25">
        <v>341.9</v>
      </c>
      <c r="C33" s="20" t="s">
        <v>45</v>
      </c>
      <c r="D33" s="49">
        <v>73095</v>
      </c>
      <c r="E33" s="49">
        <v>0</v>
      </c>
      <c r="F33" s="49">
        <v>0</v>
      </c>
      <c r="G33" s="49">
        <v>0</v>
      </c>
      <c r="H33" s="49">
        <v>0</v>
      </c>
      <c r="I33" s="49">
        <v>6867</v>
      </c>
      <c r="J33" s="49">
        <v>0</v>
      </c>
      <c r="K33" s="49">
        <v>0</v>
      </c>
      <c r="L33" s="49">
        <v>0</v>
      </c>
      <c r="M33" s="49">
        <v>0</v>
      </c>
      <c r="N33" s="49">
        <f t="shared" ref="N33:N41" si="8">SUM(D33:M33)</f>
        <v>79962</v>
      </c>
      <c r="O33" s="50">
        <f t="shared" si="1"/>
        <v>1.9134700519275407</v>
      </c>
      <c r="P33" s="9"/>
    </row>
    <row r="34" spans="1:16">
      <c r="A34" s="12"/>
      <c r="B34" s="25">
        <v>343.1</v>
      </c>
      <c r="C34" s="20" t="s">
        <v>46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68900541</v>
      </c>
      <c r="N34" s="49">
        <f t="shared" si="8"/>
        <v>68900541</v>
      </c>
      <c r="O34" s="50">
        <f t="shared" si="1"/>
        <v>1648.7721888535261</v>
      </c>
      <c r="P34" s="9"/>
    </row>
    <row r="35" spans="1:16">
      <c r="A35" s="12"/>
      <c r="B35" s="25">
        <v>343.2</v>
      </c>
      <c r="C35" s="20" t="s">
        <v>47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3907833</v>
      </c>
      <c r="N35" s="49">
        <f t="shared" si="8"/>
        <v>3907833</v>
      </c>
      <c r="O35" s="50">
        <f t="shared" si="1"/>
        <v>93.513436550288347</v>
      </c>
      <c r="P35" s="9"/>
    </row>
    <row r="36" spans="1:16">
      <c r="A36" s="12"/>
      <c r="B36" s="25">
        <v>343.3</v>
      </c>
      <c r="C36" s="20" t="s">
        <v>48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12791726</v>
      </c>
      <c r="N36" s="49">
        <f t="shared" si="8"/>
        <v>12791726</v>
      </c>
      <c r="O36" s="50">
        <f t="shared" si="1"/>
        <v>306.10270645385151</v>
      </c>
      <c r="P36" s="9"/>
    </row>
    <row r="37" spans="1:16">
      <c r="A37" s="12"/>
      <c r="B37" s="25">
        <v>343.4</v>
      </c>
      <c r="C37" s="20" t="s">
        <v>49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6078244</v>
      </c>
      <c r="J37" s="49">
        <v>0</v>
      </c>
      <c r="K37" s="49">
        <v>0</v>
      </c>
      <c r="L37" s="49">
        <v>0</v>
      </c>
      <c r="M37" s="49">
        <v>0</v>
      </c>
      <c r="N37" s="49">
        <f t="shared" si="8"/>
        <v>6078244</v>
      </c>
      <c r="O37" s="50">
        <f t="shared" ref="O37:O61" si="9">(N37/O$63)</f>
        <v>145.45081241475029</v>
      </c>
      <c r="P37" s="9"/>
    </row>
    <row r="38" spans="1:16">
      <c r="A38" s="12"/>
      <c r="B38" s="25">
        <v>343.5</v>
      </c>
      <c r="C38" s="20" t="s">
        <v>50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10820982</v>
      </c>
      <c r="N38" s="49">
        <f t="shared" si="8"/>
        <v>10820982</v>
      </c>
      <c r="O38" s="50">
        <f t="shared" si="9"/>
        <v>258.94331044054655</v>
      </c>
      <c r="P38" s="9"/>
    </row>
    <row r="39" spans="1:16">
      <c r="A39" s="12"/>
      <c r="B39" s="25">
        <v>343.9</v>
      </c>
      <c r="C39" s="20" t="s">
        <v>51</v>
      </c>
      <c r="D39" s="49">
        <v>8992</v>
      </c>
      <c r="E39" s="49">
        <v>448</v>
      </c>
      <c r="F39" s="49">
        <v>0</v>
      </c>
      <c r="G39" s="49">
        <v>0</v>
      </c>
      <c r="H39" s="49">
        <v>0</v>
      </c>
      <c r="I39" s="49">
        <v>2720486</v>
      </c>
      <c r="J39" s="49">
        <v>0</v>
      </c>
      <c r="K39" s="49">
        <v>0</v>
      </c>
      <c r="L39" s="49">
        <v>0</v>
      </c>
      <c r="M39" s="49">
        <v>0</v>
      </c>
      <c r="N39" s="49">
        <f t="shared" si="8"/>
        <v>2729926</v>
      </c>
      <c r="O39" s="50">
        <f t="shared" si="9"/>
        <v>65.326425614396129</v>
      </c>
      <c r="P39" s="9"/>
    </row>
    <row r="40" spans="1:16">
      <c r="A40" s="12"/>
      <c r="B40" s="25">
        <v>347.5</v>
      </c>
      <c r="C40" s="20" t="s">
        <v>52</v>
      </c>
      <c r="D40" s="49">
        <v>98093</v>
      </c>
      <c r="E40" s="49">
        <v>81547</v>
      </c>
      <c r="F40" s="49">
        <v>0</v>
      </c>
      <c r="G40" s="49">
        <v>0</v>
      </c>
      <c r="H40" s="49">
        <v>0</v>
      </c>
      <c r="I40" s="49">
        <v>3065842</v>
      </c>
      <c r="J40" s="49">
        <v>0</v>
      </c>
      <c r="K40" s="49">
        <v>0</v>
      </c>
      <c r="L40" s="49">
        <v>0</v>
      </c>
      <c r="M40" s="49">
        <v>0</v>
      </c>
      <c r="N40" s="49">
        <f t="shared" si="8"/>
        <v>3245482</v>
      </c>
      <c r="O40" s="50">
        <f t="shared" si="9"/>
        <v>77.663547823589937</v>
      </c>
      <c r="P40" s="9"/>
    </row>
    <row r="41" spans="1:16">
      <c r="A41" s="12"/>
      <c r="B41" s="25">
        <v>347.9</v>
      </c>
      <c r="C41" s="20" t="s">
        <v>53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1225319</v>
      </c>
      <c r="J41" s="49">
        <v>0</v>
      </c>
      <c r="K41" s="49">
        <v>0</v>
      </c>
      <c r="L41" s="49">
        <v>0</v>
      </c>
      <c r="M41" s="49">
        <v>0</v>
      </c>
      <c r="N41" s="49">
        <f t="shared" si="8"/>
        <v>1225319</v>
      </c>
      <c r="O41" s="50">
        <f t="shared" si="9"/>
        <v>29.321567876713967</v>
      </c>
      <c r="P41" s="9"/>
    </row>
    <row r="42" spans="1:16" ht="15.75">
      <c r="A42" s="29" t="s">
        <v>42</v>
      </c>
      <c r="B42" s="30"/>
      <c r="C42" s="31"/>
      <c r="D42" s="32">
        <f t="shared" ref="D42:M42" si="10">SUM(D43:D44)</f>
        <v>182067</v>
      </c>
      <c r="E42" s="32">
        <f t="shared" si="10"/>
        <v>25000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>SUM(D42:M42)</f>
        <v>207067</v>
      </c>
      <c r="O42" s="48">
        <f t="shared" si="9"/>
        <v>4.955059944004403</v>
      </c>
      <c r="P42" s="10"/>
    </row>
    <row r="43" spans="1:16">
      <c r="A43" s="13"/>
      <c r="B43" s="41">
        <v>351.1</v>
      </c>
      <c r="C43" s="21" t="s">
        <v>55</v>
      </c>
      <c r="D43" s="49">
        <v>94358</v>
      </c>
      <c r="E43" s="49">
        <v>25000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>SUM(D43:M43)</f>
        <v>119358</v>
      </c>
      <c r="O43" s="50">
        <f t="shared" si="9"/>
        <v>2.8562061786594559</v>
      </c>
      <c r="P43" s="9"/>
    </row>
    <row r="44" spans="1:16">
      <c r="A44" s="13"/>
      <c r="B44" s="41">
        <v>354</v>
      </c>
      <c r="C44" s="21" t="s">
        <v>56</v>
      </c>
      <c r="D44" s="49">
        <v>87709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>SUM(D44:M44)</f>
        <v>87709</v>
      </c>
      <c r="O44" s="50">
        <f t="shared" si="9"/>
        <v>2.0988537653449471</v>
      </c>
      <c r="P44" s="9"/>
    </row>
    <row r="45" spans="1:16" ht="15.75">
      <c r="A45" s="29" t="s">
        <v>3</v>
      </c>
      <c r="B45" s="30"/>
      <c r="C45" s="31"/>
      <c r="D45" s="32">
        <f t="shared" ref="D45:M45" si="11">SUM(D46:D55)</f>
        <v>2233600</v>
      </c>
      <c r="E45" s="32">
        <f t="shared" si="11"/>
        <v>718096</v>
      </c>
      <c r="F45" s="32">
        <f t="shared" si="11"/>
        <v>9433</v>
      </c>
      <c r="G45" s="32">
        <f t="shared" si="11"/>
        <v>16994</v>
      </c>
      <c r="H45" s="32">
        <f t="shared" si="11"/>
        <v>0</v>
      </c>
      <c r="I45" s="32">
        <f t="shared" si="11"/>
        <v>2466704</v>
      </c>
      <c r="J45" s="32">
        <f t="shared" si="11"/>
        <v>0</v>
      </c>
      <c r="K45" s="32">
        <f t="shared" si="11"/>
        <v>6995428</v>
      </c>
      <c r="L45" s="32">
        <f t="shared" si="11"/>
        <v>0</v>
      </c>
      <c r="M45" s="32">
        <f t="shared" si="11"/>
        <v>3939734</v>
      </c>
      <c r="N45" s="32">
        <f>SUM(D45:M45)</f>
        <v>16379989</v>
      </c>
      <c r="O45" s="48">
        <f t="shared" si="9"/>
        <v>391.96891526478259</v>
      </c>
      <c r="P45" s="10"/>
    </row>
    <row r="46" spans="1:16">
      <c r="A46" s="12"/>
      <c r="B46" s="25">
        <v>361.1</v>
      </c>
      <c r="C46" s="20" t="s">
        <v>57</v>
      </c>
      <c r="D46" s="49">
        <v>102818</v>
      </c>
      <c r="E46" s="49">
        <v>0</v>
      </c>
      <c r="F46" s="49">
        <v>8416</v>
      </c>
      <c r="G46" s="49">
        <v>16994</v>
      </c>
      <c r="H46" s="49">
        <v>0</v>
      </c>
      <c r="I46" s="49">
        <v>73492</v>
      </c>
      <c r="J46" s="49">
        <v>0</v>
      </c>
      <c r="K46" s="49">
        <v>2432811</v>
      </c>
      <c r="L46" s="49">
        <v>0</v>
      </c>
      <c r="M46" s="49">
        <v>2277230</v>
      </c>
      <c r="N46" s="49">
        <f>SUM(D46:M46)</f>
        <v>4911761</v>
      </c>
      <c r="O46" s="50">
        <f t="shared" si="9"/>
        <v>117.53717485462681</v>
      </c>
      <c r="P46" s="9"/>
    </row>
    <row r="47" spans="1:16">
      <c r="A47" s="12"/>
      <c r="B47" s="25">
        <v>361.2</v>
      </c>
      <c r="C47" s="20" t="s">
        <v>58</v>
      </c>
      <c r="D47" s="49">
        <v>0</v>
      </c>
      <c r="E47" s="49">
        <v>73395</v>
      </c>
      <c r="F47" s="49">
        <v>629</v>
      </c>
      <c r="G47" s="49">
        <v>0</v>
      </c>
      <c r="H47" s="49">
        <v>0</v>
      </c>
      <c r="I47" s="49">
        <v>14258</v>
      </c>
      <c r="J47" s="49">
        <v>0</v>
      </c>
      <c r="K47" s="49">
        <v>804768</v>
      </c>
      <c r="L47" s="49">
        <v>0</v>
      </c>
      <c r="M47" s="49">
        <v>0</v>
      </c>
      <c r="N47" s="49">
        <f t="shared" ref="N47:N55" si="12">SUM(D47:M47)</f>
        <v>893050</v>
      </c>
      <c r="O47" s="50">
        <f t="shared" si="9"/>
        <v>21.370456340185218</v>
      </c>
      <c r="P47" s="9"/>
    </row>
    <row r="48" spans="1:16">
      <c r="A48" s="12"/>
      <c r="B48" s="25">
        <v>361.3</v>
      </c>
      <c r="C48" s="20" t="s">
        <v>59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-5778563</v>
      </c>
      <c r="L48" s="49">
        <v>0</v>
      </c>
      <c r="M48" s="49">
        <v>0</v>
      </c>
      <c r="N48" s="49">
        <f t="shared" si="12"/>
        <v>-5778563</v>
      </c>
      <c r="O48" s="50">
        <f t="shared" si="9"/>
        <v>-138.27952331953384</v>
      </c>
      <c r="P48" s="9"/>
    </row>
    <row r="49" spans="1:119">
      <c r="A49" s="12"/>
      <c r="B49" s="25">
        <v>361.4</v>
      </c>
      <c r="C49" s="20" t="s">
        <v>60</v>
      </c>
      <c r="D49" s="49">
        <v>16181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4616877</v>
      </c>
      <c r="L49" s="49">
        <v>0</v>
      </c>
      <c r="M49" s="49">
        <v>0</v>
      </c>
      <c r="N49" s="49">
        <f t="shared" si="12"/>
        <v>4633058</v>
      </c>
      <c r="O49" s="50">
        <f t="shared" si="9"/>
        <v>110.86788389289048</v>
      </c>
      <c r="P49" s="9"/>
    </row>
    <row r="50" spans="1:119">
      <c r="A50" s="12"/>
      <c r="B50" s="25">
        <v>362</v>
      </c>
      <c r="C50" s="20" t="s">
        <v>61</v>
      </c>
      <c r="D50" s="49">
        <v>22448</v>
      </c>
      <c r="E50" s="49">
        <v>140817</v>
      </c>
      <c r="F50" s="49">
        <v>0</v>
      </c>
      <c r="G50" s="49">
        <v>0</v>
      </c>
      <c r="H50" s="49">
        <v>0</v>
      </c>
      <c r="I50" s="49">
        <v>282073</v>
      </c>
      <c r="J50" s="49">
        <v>0</v>
      </c>
      <c r="K50" s="49">
        <v>0</v>
      </c>
      <c r="L50" s="49">
        <v>0</v>
      </c>
      <c r="M50" s="49">
        <v>0</v>
      </c>
      <c r="N50" s="49">
        <f t="shared" si="12"/>
        <v>445338</v>
      </c>
      <c r="O50" s="50">
        <f t="shared" si="9"/>
        <v>10.656823566010194</v>
      </c>
      <c r="P50" s="9"/>
    </row>
    <row r="51" spans="1:119">
      <c r="A51" s="12"/>
      <c r="B51" s="25">
        <v>364</v>
      </c>
      <c r="C51" s="20" t="s">
        <v>62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3683</v>
      </c>
      <c r="J51" s="49">
        <v>0</v>
      </c>
      <c r="K51" s="49">
        <v>0</v>
      </c>
      <c r="L51" s="49">
        <v>0</v>
      </c>
      <c r="M51" s="49">
        <v>0</v>
      </c>
      <c r="N51" s="49">
        <f t="shared" si="12"/>
        <v>3683</v>
      </c>
      <c r="O51" s="50">
        <f t="shared" si="9"/>
        <v>8.8133240804996529E-2</v>
      </c>
      <c r="P51" s="9"/>
    </row>
    <row r="52" spans="1:119">
      <c r="A52" s="12"/>
      <c r="B52" s="25">
        <v>365</v>
      </c>
      <c r="C52" s="20" t="s">
        <v>63</v>
      </c>
      <c r="D52" s="49">
        <v>112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12"/>
        <v>112</v>
      </c>
      <c r="O52" s="50">
        <f t="shared" si="9"/>
        <v>2.6801311349876761E-3</v>
      </c>
      <c r="P52" s="9"/>
    </row>
    <row r="53" spans="1:119">
      <c r="A53" s="12"/>
      <c r="B53" s="25">
        <v>366</v>
      </c>
      <c r="C53" s="20" t="s">
        <v>64</v>
      </c>
      <c r="D53" s="49">
        <v>25000</v>
      </c>
      <c r="E53" s="49">
        <v>775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12"/>
        <v>25775</v>
      </c>
      <c r="O53" s="50">
        <f t="shared" si="9"/>
        <v>0.61678910718131563</v>
      </c>
      <c r="P53" s="9"/>
    </row>
    <row r="54" spans="1:119">
      <c r="A54" s="12"/>
      <c r="B54" s="25">
        <v>368</v>
      </c>
      <c r="C54" s="20" t="s">
        <v>66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4919532</v>
      </c>
      <c r="L54" s="49">
        <v>0</v>
      </c>
      <c r="M54" s="49">
        <v>0</v>
      </c>
      <c r="N54" s="49">
        <f t="shared" si="12"/>
        <v>4919532</v>
      </c>
      <c r="O54" s="50">
        <f t="shared" si="9"/>
        <v>117.72313288185886</v>
      </c>
      <c r="P54" s="9"/>
    </row>
    <row r="55" spans="1:119">
      <c r="A55" s="12"/>
      <c r="B55" s="25">
        <v>369.9</v>
      </c>
      <c r="C55" s="20" t="s">
        <v>67</v>
      </c>
      <c r="D55" s="49">
        <v>2067041</v>
      </c>
      <c r="E55" s="49">
        <v>503109</v>
      </c>
      <c r="F55" s="49">
        <v>388</v>
      </c>
      <c r="G55" s="49">
        <v>0</v>
      </c>
      <c r="H55" s="49">
        <v>0</v>
      </c>
      <c r="I55" s="49">
        <v>2093198</v>
      </c>
      <c r="J55" s="49">
        <v>0</v>
      </c>
      <c r="K55" s="49">
        <v>3</v>
      </c>
      <c r="L55" s="49">
        <v>0</v>
      </c>
      <c r="M55" s="49">
        <v>1662504</v>
      </c>
      <c r="N55" s="49">
        <f t="shared" si="12"/>
        <v>6326243</v>
      </c>
      <c r="O55" s="50">
        <f t="shared" si="9"/>
        <v>151.38536456962359</v>
      </c>
      <c r="P55" s="9"/>
    </row>
    <row r="56" spans="1:119" ht="15.75">
      <c r="A56" s="29" t="s">
        <v>43</v>
      </c>
      <c r="B56" s="30"/>
      <c r="C56" s="31"/>
      <c r="D56" s="32">
        <f t="shared" ref="D56:M56" si="13">SUM(D57:D60)</f>
        <v>8412510</v>
      </c>
      <c r="E56" s="32">
        <f t="shared" si="13"/>
        <v>1618332</v>
      </c>
      <c r="F56" s="32">
        <f t="shared" si="13"/>
        <v>5504826</v>
      </c>
      <c r="G56" s="32">
        <f t="shared" si="13"/>
        <v>236555</v>
      </c>
      <c r="H56" s="32">
        <f t="shared" si="13"/>
        <v>0</v>
      </c>
      <c r="I56" s="32">
        <f t="shared" si="13"/>
        <v>1686470</v>
      </c>
      <c r="J56" s="32">
        <f t="shared" si="13"/>
        <v>0</v>
      </c>
      <c r="K56" s="32">
        <f t="shared" si="13"/>
        <v>0</v>
      </c>
      <c r="L56" s="32">
        <f t="shared" si="13"/>
        <v>0</v>
      </c>
      <c r="M56" s="32">
        <f t="shared" si="13"/>
        <v>1291292</v>
      </c>
      <c r="N56" s="32">
        <f t="shared" ref="N56:N61" si="14">SUM(D56:M56)</f>
        <v>18749985</v>
      </c>
      <c r="O56" s="48">
        <f t="shared" si="9"/>
        <v>448.68230874153483</v>
      </c>
      <c r="P56" s="9"/>
    </row>
    <row r="57" spans="1:119">
      <c r="A57" s="12"/>
      <c r="B57" s="25">
        <v>381</v>
      </c>
      <c r="C57" s="20" t="s">
        <v>68</v>
      </c>
      <c r="D57" s="49">
        <v>3487230</v>
      </c>
      <c r="E57" s="49">
        <v>1618332</v>
      </c>
      <c r="F57" s="49">
        <v>5504826</v>
      </c>
      <c r="G57" s="49">
        <v>236555</v>
      </c>
      <c r="H57" s="49">
        <v>0</v>
      </c>
      <c r="I57" s="49">
        <v>1038288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4"/>
        <v>11885231</v>
      </c>
      <c r="O57" s="50">
        <f t="shared" si="9"/>
        <v>284.41051472875637</v>
      </c>
      <c r="P57" s="9"/>
    </row>
    <row r="58" spans="1:119">
      <c r="A58" s="12"/>
      <c r="B58" s="25">
        <v>382</v>
      </c>
      <c r="C58" s="20" t="s">
        <v>81</v>
      </c>
      <c r="D58" s="49">
        <v>4925280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f t="shared" si="14"/>
        <v>4925280</v>
      </c>
      <c r="O58" s="50">
        <f t="shared" si="9"/>
        <v>117.8606810404652</v>
      </c>
      <c r="P58" s="9"/>
    </row>
    <row r="59" spans="1:119">
      <c r="A59" s="12"/>
      <c r="B59" s="25">
        <v>389.4</v>
      </c>
      <c r="C59" s="20" t="s">
        <v>70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648182</v>
      </c>
      <c r="J59" s="49">
        <v>0</v>
      </c>
      <c r="K59" s="49">
        <v>0</v>
      </c>
      <c r="L59" s="49">
        <v>0</v>
      </c>
      <c r="M59" s="49">
        <v>0</v>
      </c>
      <c r="N59" s="49">
        <f t="shared" si="14"/>
        <v>648182</v>
      </c>
      <c r="O59" s="50">
        <f t="shared" si="9"/>
        <v>15.510828208380195</v>
      </c>
      <c r="P59" s="9"/>
    </row>
    <row r="60" spans="1:119" ht="15.75" thickBot="1">
      <c r="A60" s="12"/>
      <c r="B60" s="25">
        <v>389.7</v>
      </c>
      <c r="C60" s="20" t="s">
        <v>71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1291292</v>
      </c>
      <c r="N60" s="49">
        <f t="shared" si="14"/>
        <v>1291292</v>
      </c>
      <c r="O60" s="50">
        <f t="shared" si="9"/>
        <v>30.900284763933094</v>
      </c>
      <c r="P60" s="9"/>
    </row>
    <row r="61" spans="1:119" ht="16.5" thickBot="1">
      <c r="A61" s="14" t="s">
        <v>54</v>
      </c>
      <c r="B61" s="23"/>
      <c r="C61" s="22"/>
      <c r="D61" s="15">
        <f t="shared" ref="D61:M61" si="15">SUM(D5,D14,D17,D32,D42,D45,D56)</f>
        <v>32619879</v>
      </c>
      <c r="E61" s="15">
        <f t="shared" si="15"/>
        <v>8556762</v>
      </c>
      <c r="F61" s="15">
        <f t="shared" si="15"/>
        <v>5514259</v>
      </c>
      <c r="G61" s="15">
        <f t="shared" si="15"/>
        <v>912882</v>
      </c>
      <c r="H61" s="15">
        <f t="shared" si="15"/>
        <v>0</v>
      </c>
      <c r="I61" s="15">
        <f t="shared" si="15"/>
        <v>21206278</v>
      </c>
      <c r="J61" s="15">
        <f t="shared" si="15"/>
        <v>0</v>
      </c>
      <c r="K61" s="15">
        <f t="shared" si="15"/>
        <v>7236740</v>
      </c>
      <c r="L61" s="15">
        <f t="shared" si="15"/>
        <v>0</v>
      </c>
      <c r="M61" s="15">
        <f t="shared" si="15"/>
        <v>101652108</v>
      </c>
      <c r="N61" s="15">
        <f t="shared" si="14"/>
        <v>177698908</v>
      </c>
      <c r="O61" s="40">
        <f t="shared" si="9"/>
        <v>4252.289071286702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3"/>
      <c r="B63" s="44"/>
      <c r="C63" s="44"/>
      <c r="D63" s="45"/>
      <c r="E63" s="45"/>
      <c r="F63" s="45"/>
      <c r="G63" s="45"/>
      <c r="H63" s="45"/>
      <c r="I63" s="45"/>
      <c r="J63" s="45"/>
      <c r="K63" s="45"/>
      <c r="L63" s="51" t="s">
        <v>86</v>
      </c>
      <c r="M63" s="51"/>
      <c r="N63" s="51"/>
      <c r="O63" s="46">
        <v>41789</v>
      </c>
    </row>
    <row r="64" spans="1:119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  <row r="65" spans="1:15" ht="15.75" customHeight="1" thickBot="1">
      <c r="A65" s="55" t="s">
        <v>84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7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78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72</v>
      </c>
      <c r="B3" s="65"/>
      <c r="C3" s="66"/>
      <c r="D3" s="70" t="s">
        <v>37</v>
      </c>
      <c r="E3" s="71"/>
      <c r="F3" s="71"/>
      <c r="G3" s="71"/>
      <c r="H3" s="72"/>
      <c r="I3" s="70" t="s">
        <v>38</v>
      </c>
      <c r="J3" s="72"/>
      <c r="K3" s="70" t="s">
        <v>40</v>
      </c>
      <c r="L3" s="72"/>
      <c r="M3" s="36"/>
      <c r="N3" s="37"/>
      <c r="O3" s="73" t="s">
        <v>77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73</v>
      </c>
      <c r="F4" s="34" t="s">
        <v>74</v>
      </c>
      <c r="G4" s="34" t="s">
        <v>75</v>
      </c>
      <c r="H4" s="34" t="s">
        <v>5</v>
      </c>
      <c r="I4" s="34" t="s">
        <v>6</v>
      </c>
      <c r="J4" s="35" t="s">
        <v>76</v>
      </c>
      <c r="K4" s="35" t="s">
        <v>7</v>
      </c>
      <c r="L4" s="35" t="s">
        <v>8</v>
      </c>
      <c r="M4" s="35" t="s">
        <v>9</v>
      </c>
      <c r="N4" s="35" t="s">
        <v>39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18973552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262634</v>
      </c>
      <c r="L5" s="27">
        <f t="shared" si="0"/>
        <v>0</v>
      </c>
      <c r="M5" s="27">
        <f t="shared" si="0"/>
        <v>0</v>
      </c>
      <c r="N5" s="28">
        <f t="shared" ref="N5:N19" si="1">SUM(D5:M5)</f>
        <v>19236186</v>
      </c>
      <c r="O5" s="33">
        <f t="shared" ref="O5:O36" si="2">(N5/O$59)</f>
        <v>462.51949987977878</v>
      </c>
      <c r="P5" s="6"/>
    </row>
    <row r="6" spans="1:133">
      <c r="A6" s="12"/>
      <c r="B6" s="25">
        <v>311</v>
      </c>
      <c r="C6" s="20" t="s">
        <v>2</v>
      </c>
      <c r="D6" s="49">
        <v>11866843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 t="shared" si="1"/>
        <v>11866843</v>
      </c>
      <c r="O6" s="50">
        <f t="shared" si="2"/>
        <v>285.32923779754748</v>
      </c>
      <c r="P6" s="9"/>
    </row>
    <row r="7" spans="1:133">
      <c r="A7" s="12"/>
      <c r="B7" s="25">
        <v>312.10000000000002</v>
      </c>
      <c r="C7" s="20" t="s">
        <v>10</v>
      </c>
      <c r="D7" s="49">
        <v>2334521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si="1"/>
        <v>2334521</v>
      </c>
      <c r="O7" s="50">
        <f t="shared" si="2"/>
        <v>56.131786487136331</v>
      </c>
      <c r="P7" s="9"/>
    </row>
    <row r="8" spans="1:133">
      <c r="A8" s="12"/>
      <c r="B8" s="25">
        <v>312.52</v>
      </c>
      <c r="C8" s="20" t="s">
        <v>79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262634</v>
      </c>
      <c r="L8" s="49">
        <v>0</v>
      </c>
      <c r="M8" s="49">
        <v>0</v>
      </c>
      <c r="N8" s="49">
        <f t="shared" si="1"/>
        <v>262634</v>
      </c>
      <c r="O8" s="50">
        <f t="shared" si="2"/>
        <v>6.3148352969463817</v>
      </c>
      <c r="P8" s="9"/>
    </row>
    <row r="9" spans="1:133">
      <c r="A9" s="12"/>
      <c r="B9" s="25">
        <v>314.10000000000002</v>
      </c>
      <c r="C9" s="20" t="s">
        <v>11</v>
      </c>
      <c r="D9" s="49">
        <v>2429431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1"/>
        <v>2429431</v>
      </c>
      <c r="O9" s="50">
        <f t="shared" si="2"/>
        <v>58.413825438807407</v>
      </c>
      <c r="P9" s="9"/>
    </row>
    <row r="10" spans="1:133">
      <c r="A10" s="12"/>
      <c r="B10" s="25">
        <v>314.2</v>
      </c>
      <c r="C10" s="20" t="s">
        <v>13</v>
      </c>
      <c r="D10" s="49">
        <v>1861020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1"/>
        <v>1861020</v>
      </c>
      <c r="O10" s="50">
        <f t="shared" si="2"/>
        <v>44.746814138013946</v>
      </c>
      <c r="P10" s="9"/>
    </row>
    <row r="11" spans="1:133">
      <c r="A11" s="12"/>
      <c r="B11" s="25">
        <v>314.3</v>
      </c>
      <c r="C11" s="20" t="s">
        <v>12</v>
      </c>
      <c r="D11" s="49">
        <v>481737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1"/>
        <v>481737</v>
      </c>
      <c r="O11" s="50">
        <f t="shared" si="2"/>
        <v>11.583000721327242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SUM(D13:D15)</f>
        <v>417171</v>
      </c>
      <c r="E12" s="32">
        <f t="shared" si="3"/>
        <v>1787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1013375</v>
      </c>
      <c r="J12" s="32">
        <f t="shared" si="3"/>
        <v>0</v>
      </c>
      <c r="K12" s="32">
        <f t="shared" si="3"/>
        <v>1306670</v>
      </c>
      <c r="L12" s="32">
        <f t="shared" si="3"/>
        <v>0</v>
      </c>
      <c r="M12" s="32">
        <f t="shared" si="3"/>
        <v>0</v>
      </c>
      <c r="N12" s="47">
        <f t="shared" si="1"/>
        <v>2739003</v>
      </c>
      <c r="O12" s="48">
        <f t="shared" si="2"/>
        <v>65.857249338783362</v>
      </c>
      <c r="P12" s="10"/>
    </row>
    <row r="13" spans="1:133">
      <c r="A13" s="12"/>
      <c r="B13" s="25">
        <v>322</v>
      </c>
      <c r="C13" s="20" t="s">
        <v>0</v>
      </c>
      <c r="D13" s="49">
        <v>68154</v>
      </c>
      <c r="E13" s="49">
        <v>0</v>
      </c>
      <c r="F13" s="49">
        <v>0</v>
      </c>
      <c r="G13" s="49">
        <v>0</v>
      </c>
      <c r="H13" s="49">
        <v>0</v>
      </c>
      <c r="I13" s="49">
        <v>954727</v>
      </c>
      <c r="J13" s="49">
        <v>0</v>
      </c>
      <c r="K13" s="49">
        <v>0</v>
      </c>
      <c r="L13" s="49">
        <v>0</v>
      </c>
      <c r="M13" s="49">
        <v>0</v>
      </c>
      <c r="N13" s="49">
        <f t="shared" si="1"/>
        <v>1022881</v>
      </c>
      <c r="O13" s="50">
        <f t="shared" si="2"/>
        <v>24.594397691752825</v>
      </c>
      <c r="P13" s="9"/>
    </row>
    <row r="14" spans="1:133">
      <c r="A14" s="12"/>
      <c r="B14" s="25">
        <v>329</v>
      </c>
      <c r="C14" s="20" t="s">
        <v>18</v>
      </c>
      <c r="D14" s="49">
        <v>325253</v>
      </c>
      <c r="E14" s="49">
        <v>1787</v>
      </c>
      <c r="F14" s="49">
        <v>0</v>
      </c>
      <c r="G14" s="49">
        <v>0</v>
      </c>
      <c r="H14" s="49">
        <v>0</v>
      </c>
      <c r="I14" s="49">
        <v>58648</v>
      </c>
      <c r="J14" s="49">
        <v>0</v>
      </c>
      <c r="K14" s="49">
        <v>0</v>
      </c>
      <c r="L14" s="49">
        <v>0</v>
      </c>
      <c r="M14" s="49">
        <v>0</v>
      </c>
      <c r="N14" s="49">
        <f t="shared" si="1"/>
        <v>385688</v>
      </c>
      <c r="O14" s="50">
        <f t="shared" si="2"/>
        <v>9.2735753786968029</v>
      </c>
      <c r="P14" s="9"/>
    </row>
    <row r="15" spans="1:133">
      <c r="A15" s="12"/>
      <c r="B15" s="25">
        <v>367</v>
      </c>
      <c r="C15" s="20" t="s">
        <v>65</v>
      </c>
      <c r="D15" s="49">
        <v>23764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1306670</v>
      </c>
      <c r="L15" s="49">
        <v>0</v>
      </c>
      <c r="M15" s="49">
        <v>0</v>
      </c>
      <c r="N15" s="49">
        <f t="shared" si="1"/>
        <v>1330434</v>
      </c>
      <c r="O15" s="50">
        <f t="shared" si="2"/>
        <v>31.989276268333732</v>
      </c>
      <c r="P15" s="9"/>
    </row>
    <row r="16" spans="1:133" ht="15.75">
      <c r="A16" s="29" t="s">
        <v>21</v>
      </c>
      <c r="B16" s="30"/>
      <c r="C16" s="31"/>
      <c r="D16" s="32">
        <f t="shared" ref="D16:M16" si="4">SUM(D17:D30)</f>
        <v>3085392</v>
      </c>
      <c r="E16" s="32">
        <f t="shared" si="4"/>
        <v>9034666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2098961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229918</v>
      </c>
      <c r="N16" s="47">
        <f t="shared" si="1"/>
        <v>14448937</v>
      </c>
      <c r="O16" s="48">
        <f t="shared" si="2"/>
        <v>347.41372926184181</v>
      </c>
      <c r="P16" s="10"/>
    </row>
    <row r="17" spans="1:16">
      <c r="A17" s="12"/>
      <c r="B17" s="25">
        <v>331.2</v>
      </c>
      <c r="C17" s="20" t="s">
        <v>20</v>
      </c>
      <c r="D17" s="49">
        <v>582</v>
      </c>
      <c r="E17" s="49">
        <v>956200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1"/>
        <v>956782</v>
      </c>
      <c r="O17" s="50">
        <f t="shared" si="2"/>
        <v>23.005097379177688</v>
      </c>
      <c r="P17" s="9"/>
    </row>
    <row r="18" spans="1:16">
      <c r="A18" s="12"/>
      <c r="B18" s="25">
        <v>331.5</v>
      </c>
      <c r="C18" s="20" t="s">
        <v>22</v>
      </c>
      <c r="D18" s="49">
        <v>87088</v>
      </c>
      <c r="E18" s="49">
        <v>1628279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229918</v>
      </c>
      <c r="N18" s="49">
        <f t="shared" si="1"/>
        <v>1945285</v>
      </c>
      <c r="O18" s="50">
        <f t="shared" si="2"/>
        <v>46.772902139937486</v>
      </c>
      <c r="P18" s="9"/>
    </row>
    <row r="19" spans="1:16">
      <c r="A19" s="12"/>
      <c r="B19" s="25">
        <v>334.2</v>
      </c>
      <c r="C19" s="20" t="s">
        <v>23</v>
      </c>
      <c r="D19" s="49">
        <v>25967</v>
      </c>
      <c r="E19" s="49">
        <v>65015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1"/>
        <v>90982</v>
      </c>
      <c r="O19" s="50">
        <f t="shared" si="2"/>
        <v>2.1875931714354411</v>
      </c>
      <c r="P19" s="9"/>
    </row>
    <row r="20" spans="1:16">
      <c r="A20" s="12"/>
      <c r="B20" s="25">
        <v>334.39</v>
      </c>
      <c r="C20" s="20" t="s">
        <v>25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2098961</v>
      </c>
      <c r="J20" s="49">
        <v>0</v>
      </c>
      <c r="K20" s="49">
        <v>0</v>
      </c>
      <c r="L20" s="49">
        <v>0</v>
      </c>
      <c r="M20" s="49">
        <v>0</v>
      </c>
      <c r="N20" s="49">
        <f t="shared" ref="N20:N27" si="5">SUM(D20:M20)</f>
        <v>2098961</v>
      </c>
      <c r="O20" s="50">
        <f t="shared" si="2"/>
        <v>50.467924981966817</v>
      </c>
      <c r="P20" s="9"/>
    </row>
    <row r="21" spans="1:16">
      <c r="A21" s="12"/>
      <c r="B21" s="25">
        <v>334.49</v>
      </c>
      <c r="C21" s="20" t="s">
        <v>26</v>
      </c>
      <c r="D21" s="49">
        <v>13514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5"/>
        <v>13514</v>
      </c>
      <c r="O21" s="50">
        <f t="shared" si="2"/>
        <v>0.32493387833613852</v>
      </c>
      <c r="P21" s="9"/>
    </row>
    <row r="22" spans="1:16">
      <c r="A22" s="12"/>
      <c r="B22" s="25">
        <v>334.5</v>
      </c>
      <c r="C22" s="20" t="s">
        <v>27</v>
      </c>
      <c r="D22" s="49">
        <v>0</v>
      </c>
      <c r="E22" s="49">
        <v>574118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5"/>
        <v>574118</v>
      </c>
      <c r="O22" s="50">
        <f t="shared" si="2"/>
        <v>13.804231786487136</v>
      </c>
      <c r="P22" s="9"/>
    </row>
    <row r="23" spans="1:16">
      <c r="A23" s="12"/>
      <c r="B23" s="25">
        <v>335.12</v>
      </c>
      <c r="C23" s="20" t="s">
        <v>29</v>
      </c>
      <c r="D23" s="49">
        <v>1146272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5"/>
        <v>1146272</v>
      </c>
      <c r="O23" s="50">
        <f t="shared" si="2"/>
        <v>27.561240682856457</v>
      </c>
      <c r="P23" s="9"/>
    </row>
    <row r="24" spans="1:16">
      <c r="A24" s="12"/>
      <c r="B24" s="25">
        <v>335.13</v>
      </c>
      <c r="C24" s="20" t="s">
        <v>30</v>
      </c>
      <c r="D24" s="49">
        <v>262634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5"/>
        <v>262634</v>
      </c>
      <c r="O24" s="50">
        <f t="shared" si="2"/>
        <v>6.3148352969463817</v>
      </c>
      <c r="P24" s="9"/>
    </row>
    <row r="25" spans="1:16">
      <c r="A25" s="12"/>
      <c r="B25" s="25">
        <v>335.14</v>
      </c>
      <c r="C25" s="20" t="s">
        <v>31</v>
      </c>
      <c r="D25" s="49">
        <v>30890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5"/>
        <v>30890</v>
      </c>
      <c r="O25" s="50">
        <f t="shared" si="2"/>
        <v>0.74272661697523445</v>
      </c>
      <c r="P25" s="9"/>
    </row>
    <row r="26" spans="1:16">
      <c r="A26" s="12"/>
      <c r="B26" s="25">
        <v>335.15</v>
      </c>
      <c r="C26" s="20" t="s">
        <v>32</v>
      </c>
      <c r="D26" s="49">
        <v>32418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5"/>
        <v>32418</v>
      </c>
      <c r="O26" s="50">
        <f t="shared" si="2"/>
        <v>0.77946621784082715</v>
      </c>
      <c r="P26" s="9"/>
    </row>
    <row r="27" spans="1:16">
      <c r="A27" s="12"/>
      <c r="B27" s="25">
        <v>335.18</v>
      </c>
      <c r="C27" s="20" t="s">
        <v>33</v>
      </c>
      <c r="D27" s="49">
        <v>1333339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5"/>
        <v>1333339</v>
      </c>
      <c r="O27" s="50">
        <f t="shared" si="2"/>
        <v>32.059124789612888</v>
      </c>
      <c r="P27" s="9"/>
    </row>
    <row r="28" spans="1:16">
      <c r="A28" s="12"/>
      <c r="B28" s="25">
        <v>335.49</v>
      </c>
      <c r="C28" s="20" t="s">
        <v>34</v>
      </c>
      <c r="D28" s="49">
        <v>57563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>SUM(D28:M28)</f>
        <v>57563</v>
      </c>
      <c r="O28" s="50">
        <f t="shared" si="2"/>
        <v>1.3840586679490261</v>
      </c>
      <c r="P28" s="9"/>
    </row>
    <row r="29" spans="1:16">
      <c r="A29" s="12"/>
      <c r="B29" s="25">
        <v>338</v>
      </c>
      <c r="C29" s="20" t="s">
        <v>35</v>
      </c>
      <c r="D29" s="49">
        <v>61091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>SUM(D29:M29)</f>
        <v>61091</v>
      </c>
      <c r="O29" s="50">
        <f t="shared" si="2"/>
        <v>1.4688867516229862</v>
      </c>
      <c r="P29" s="9"/>
    </row>
    <row r="30" spans="1:16">
      <c r="A30" s="12"/>
      <c r="B30" s="25">
        <v>339</v>
      </c>
      <c r="C30" s="20" t="s">
        <v>36</v>
      </c>
      <c r="D30" s="49">
        <v>34034</v>
      </c>
      <c r="E30" s="49">
        <v>5811054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>SUM(D30:M30)</f>
        <v>5845088</v>
      </c>
      <c r="O30" s="50">
        <f t="shared" si="2"/>
        <v>140.54070690069727</v>
      </c>
      <c r="P30" s="9"/>
    </row>
    <row r="31" spans="1:16" ht="15.75">
      <c r="A31" s="29" t="s">
        <v>41</v>
      </c>
      <c r="B31" s="30"/>
      <c r="C31" s="31"/>
      <c r="D31" s="32">
        <f t="shared" ref="D31:M31" si="6">SUM(D32:D39)</f>
        <v>74964</v>
      </c>
      <c r="E31" s="32">
        <f t="shared" si="6"/>
        <v>92730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12765703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105705482</v>
      </c>
      <c r="N31" s="32">
        <f>SUM(D31:M31)</f>
        <v>118638879</v>
      </c>
      <c r="O31" s="48">
        <f t="shared" si="2"/>
        <v>2852.58184659774</v>
      </c>
      <c r="P31" s="10"/>
    </row>
    <row r="32" spans="1:16">
      <c r="A32" s="12"/>
      <c r="B32" s="25">
        <v>341.9</v>
      </c>
      <c r="C32" s="20" t="s">
        <v>45</v>
      </c>
      <c r="D32" s="49">
        <v>67907</v>
      </c>
      <c r="E32" s="49">
        <v>0</v>
      </c>
      <c r="F32" s="49">
        <v>0</v>
      </c>
      <c r="G32" s="49">
        <v>0</v>
      </c>
      <c r="H32" s="49">
        <v>0</v>
      </c>
      <c r="I32" s="49">
        <v>14294</v>
      </c>
      <c r="J32" s="49">
        <v>0</v>
      </c>
      <c r="K32" s="49">
        <v>0</v>
      </c>
      <c r="L32" s="49">
        <v>0</v>
      </c>
      <c r="M32" s="49">
        <v>0</v>
      </c>
      <c r="N32" s="49">
        <f t="shared" ref="N32:N39" si="7">SUM(D32:M32)</f>
        <v>82201</v>
      </c>
      <c r="O32" s="50">
        <f t="shared" si="2"/>
        <v>1.9764606876653041</v>
      </c>
      <c r="P32" s="9"/>
    </row>
    <row r="33" spans="1:16">
      <c r="A33" s="12"/>
      <c r="B33" s="25">
        <v>343.1</v>
      </c>
      <c r="C33" s="20" t="s">
        <v>46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77824862</v>
      </c>
      <c r="N33" s="49">
        <f t="shared" si="7"/>
        <v>77824862</v>
      </c>
      <c r="O33" s="50">
        <f t="shared" si="2"/>
        <v>1871.2397691752826</v>
      </c>
      <c r="P33" s="9"/>
    </row>
    <row r="34" spans="1:16">
      <c r="A34" s="12"/>
      <c r="B34" s="25">
        <v>343.2</v>
      </c>
      <c r="C34" s="20" t="s">
        <v>47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4312600</v>
      </c>
      <c r="N34" s="49">
        <f t="shared" si="7"/>
        <v>4312600</v>
      </c>
      <c r="O34" s="50">
        <f t="shared" si="2"/>
        <v>103.69319547968261</v>
      </c>
      <c r="P34" s="9"/>
    </row>
    <row r="35" spans="1:16">
      <c r="A35" s="12"/>
      <c r="B35" s="25">
        <v>343.3</v>
      </c>
      <c r="C35" s="20" t="s">
        <v>48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12754286</v>
      </c>
      <c r="N35" s="49">
        <f t="shared" si="7"/>
        <v>12754286</v>
      </c>
      <c r="O35" s="50">
        <f t="shared" si="2"/>
        <v>306.66713152200049</v>
      </c>
      <c r="P35" s="9"/>
    </row>
    <row r="36" spans="1:16">
      <c r="A36" s="12"/>
      <c r="B36" s="25">
        <v>343.5</v>
      </c>
      <c r="C36" s="20" t="s">
        <v>50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6178146</v>
      </c>
      <c r="J36" s="49">
        <v>0</v>
      </c>
      <c r="K36" s="49">
        <v>0</v>
      </c>
      <c r="L36" s="49">
        <v>0</v>
      </c>
      <c r="M36" s="49">
        <v>10813734</v>
      </c>
      <c r="N36" s="49">
        <f t="shared" si="7"/>
        <v>16991880</v>
      </c>
      <c r="O36" s="50">
        <f t="shared" si="2"/>
        <v>408.55686463092087</v>
      </c>
      <c r="P36" s="9"/>
    </row>
    <row r="37" spans="1:16">
      <c r="A37" s="12"/>
      <c r="B37" s="25">
        <v>343.9</v>
      </c>
      <c r="C37" s="20" t="s">
        <v>51</v>
      </c>
      <c r="D37" s="49">
        <v>7057</v>
      </c>
      <c r="E37" s="49">
        <v>1213</v>
      </c>
      <c r="F37" s="49">
        <v>0</v>
      </c>
      <c r="G37" s="49">
        <v>0</v>
      </c>
      <c r="H37" s="49">
        <v>0</v>
      </c>
      <c r="I37" s="49">
        <v>2608393</v>
      </c>
      <c r="J37" s="49">
        <v>0</v>
      </c>
      <c r="K37" s="49">
        <v>0</v>
      </c>
      <c r="L37" s="49">
        <v>0</v>
      </c>
      <c r="M37" s="49">
        <v>0</v>
      </c>
      <c r="N37" s="49">
        <f t="shared" si="7"/>
        <v>2616663</v>
      </c>
      <c r="O37" s="50">
        <f t="shared" ref="O37:O57" si="8">(N37/O$59)</f>
        <v>62.915676845395531</v>
      </c>
      <c r="P37" s="9"/>
    </row>
    <row r="38" spans="1:16">
      <c r="A38" s="12"/>
      <c r="B38" s="25">
        <v>347.5</v>
      </c>
      <c r="C38" s="20" t="s">
        <v>52</v>
      </c>
      <c r="D38" s="49">
        <v>0</v>
      </c>
      <c r="E38" s="49">
        <v>91517</v>
      </c>
      <c r="F38" s="49">
        <v>0</v>
      </c>
      <c r="G38" s="49">
        <v>0</v>
      </c>
      <c r="H38" s="49">
        <v>0</v>
      </c>
      <c r="I38" s="49">
        <v>2012786</v>
      </c>
      <c r="J38" s="49">
        <v>0</v>
      </c>
      <c r="K38" s="49">
        <v>0</v>
      </c>
      <c r="L38" s="49">
        <v>0</v>
      </c>
      <c r="M38" s="49">
        <v>0</v>
      </c>
      <c r="N38" s="49">
        <f t="shared" si="7"/>
        <v>2104303</v>
      </c>
      <c r="O38" s="50">
        <f t="shared" si="8"/>
        <v>50.596369319547968</v>
      </c>
      <c r="P38" s="9"/>
    </row>
    <row r="39" spans="1:16">
      <c r="A39" s="12"/>
      <c r="B39" s="25">
        <v>347.9</v>
      </c>
      <c r="C39" s="20" t="s">
        <v>53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1952084</v>
      </c>
      <c r="J39" s="49">
        <v>0</v>
      </c>
      <c r="K39" s="49">
        <v>0</v>
      </c>
      <c r="L39" s="49">
        <v>0</v>
      </c>
      <c r="M39" s="49">
        <v>0</v>
      </c>
      <c r="N39" s="49">
        <f t="shared" si="7"/>
        <v>1952084</v>
      </c>
      <c r="O39" s="50">
        <f t="shared" si="8"/>
        <v>46.936378937244527</v>
      </c>
      <c r="P39" s="9"/>
    </row>
    <row r="40" spans="1:16" ht="15.75">
      <c r="A40" s="29" t="s">
        <v>42</v>
      </c>
      <c r="B40" s="30"/>
      <c r="C40" s="31"/>
      <c r="D40" s="32">
        <f t="shared" ref="D40:M40" si="9">SUM(D41:D42)</f>
        <v>307870</v>
      </c>
      <c r="E40" s="32">
        <f t="shared" si="9"/>
        <v>43050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350920</v>
      </c>
      <c r="O40" s="48">
        <f t="shared" si="8"/>
        <v>8.4376051935561431</v>
      </c>
      <c r="P40" s="10"/>
    </row>
    <row r="41" spans="1:16">
      <c r="A41" s="13"/>
      <c r="B41" s="41">
        <v>351.1</v>
      </c>
      <c r="C41" s="21" t="s">
        <v>55</v>
      </c>
      <c r="D41" s="49">
        <v>169879</v>
      </c>
      <c r="E41" s="49">
        <v>43050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>SUM(D41:M41)</f>
        <v>212929</v>
      </c>
      <c r="O41" s="50">
        <f t="shared" si="8"/>
        <v>5.1197162779514302</v>
      </c>
      <c r="P41" s="9"/>
    </row>
    <row r="42" spans="1:16">
      <c r="A42" s="13"/>
      <c r="B42" s="41">
        <v>354</v>
      </c>
      <c r="C42" s="21" t="s">
        <v>56</v>
      </c>
      <c r="D42" s="49">
        <v>137991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>SUM(D42:M42)</f>
        <v>137991</v>
      </c>
      <c r="O42" s="50">
        <f t="shared" si="8"/>
        <v>3.3178889156047129</v>
      </c>
      <c r="P42" s="9"/>
    </row>
    <row r="43" spans="1:16" ht="15.75">
      <c r="A43" s="29" t="s">
        <v>3</v>
      </c>
      <c r="B43" s="30"/>
      <c r="C43" s="31"/>
      <c r="D43" s="32">
        <f t="shared" ref="D43:M43" si="10">SUM(D44:D51)</f>
        <v>2415324</v>
      </c>
      <c r="E43" s="32">
        <f t="shared" si="10"/>
        <v>738156</v>
      </c>
      <c r="F43" s="32">
        <f t="shared" si="10"/>
        <v>11294</v>
      </c>
      <c r="G43" s="32">
        <f t="shared" si="10"/>
        <v>34816</v>
      </c>
      <c r="H43" s="32">
        <f t="shared" si="10"/>
        <v>0</v>
      </c>
      <c r="I43" s="32">
        <f t="shared" si="10"/>
        <v>4478305</v>
      </c>
      <c r="J43" s="32">
        <f t="shared" si="10"/>
        <v>0</v>
      </c>
      <c r="K43" s="32">
        <f t="shared" si="10"/>
        <v>19365150</v>
      </c>
      <c r="L43" s="32">
        <f t="shared" si="10"/>
        <v>0</v>
      </c>
      <c r="M43" s="32">
        <f t="shared" si="10"/>
        <v>4959177</v>
      </c>
      <c r="N43" s="32">
        <f>SUM(D43:M43)</f>
        <v>32002222</v>
      </c>
      <c r="O43" s="48">
        <f t="shared" si="8"/>
        <v>769.46915123827841</v>
      </c>
      <c r="P43" s="10"/>
    </row>
    <row r="44" spans="1:16">
      <c r="A44" s="12"/>
      <c r="B44" s="25">
        <v>361.1</v>
      </c>
      <c r="C44" s="20" t="s">
        <v>57</v>
      </c>
      <c r="D44" s="49">
        <v>165985</v>
      </c>
      <c r="E44" s="49">
        <v>74707</v>
      </c>
      <c r="F44" s="49">
        <v>11294</v>
      </c>
      <c r="G44" s="49">
        <v>34816</v>
      </c>
      <c r="H44" s="49">
        <v>0</v>
      </c>
      <c r="I44" s="49">
        <v>123784</v>
      </c>
      <c r="J44" s="49">
        <v>0</v>
      </c>
      <c r="K44" s="49">
        <v>2455324</v>
      </c>
      <c r="L44" s="49">
        <v>0</v>
      </c>
      <c r="M44" s="49">
        <v>2406940</v>
      </c>
      <c r="N44" s="49">
        <f>SUM(D44:M44)</f>
        <v>5272850</v>
      </c>
      <c r="O44" s="50">
        <f t="shared" si="8"/>
        <v>126.78167828805002</v>
      </c>
      <c r="P44" s="9"/>
    </row>
    <row r="45" spans="1:16">
      <c r="A45" s="12"/>
      <c r="B45" s="25">
        <v>361.2</v>
      </c>
      <c r="C45" s="20" t="s">
        <v>58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773232</v>
      </c>
      <c r="L45" s="49">
        <v>0</v>
      </c>
      <c r="M45" s="49">
        <v>0</v>
      </c>
      <c r="N45" s="49">
        <f t="shared" ref="N45:N51" si="11">SUM(D45:M45)</f>
        <v>773232</v>
      </c>
      <c r="O45" s="50">
        <f t="shared" si="8"/>
        <v>18.591776869439769</v>
      </c>
      <c r="P45" s="9"/>
    </row>
    <row r="46" spans="1:16">
      <c r="A46" s="12"/>
      <c r="B46" s="25">
        <v>361.3</v>
      </c>
      <c r="C46" s="20" t="s">
        <v>59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10828289</v>
      </c>
      <c r="L46" s="49">
        <v>0</v>
      </c>
      <c r="M46" s="49">
        <v>0</v>
      </c>
      <c r="N46" s="49">
        <f t="shared" si="11"/>
        <v>10828289</v>
      </c>
      <c r="O46" s="50">
        <f t="shared" si="8"/>
        <v>260.35799471026689</v>
      </c>
      <c r="P46" s="9"/>
    </row>
    <row r="47" spans="1:16">
      <c r="A47" s="12"/>
      <c r="B47" s="25">
        <v>362</v>
      </c>
      <c r="C47" s="20" t="s">
        <v>61</v>
      </c>
      <c r="D47" s="49">
        <v>46825</v>
      </c>
      <c r="E47" s="49">
        <v>625666</v>
      </c>
      <c r="F47" s="49">
        <v>0</v>
      </c>
      <c r="G47" s="49">
        <v>0</v>
      </c>
      <c r="H47" s="49">
        <v>0</v>
      </c>
      <c r="I47" s="49">
        <v>291226</v>
      </c>
      <c r="J47" s="49">
        <v>0</v>
      </c>
      <c r="K47" s="49">
        <v>0</v>
      </c>
      <c r="L47" s="49">
        <v>0</v>
      </c>
      <c r="M47" s="49">
        <v>0</v>
      </c>
      <c r="N47" s="49">
        <f t="shared" si="11"/>
        <v>963717</v>
      </c>
      <c r="O47" s="50">
        <f t="shared" si="8"/>
        <v>23.1718441933157</v>
      </c>
      <c r="P47" s="9"/>
    </row>
    <row r="48" spans="1:16">
      <c r="A48" s="12"/>
      <c r="B48" s="25">
        <v>364</v>
      </c>
      <c r="C48" s="20" t="s">
        <v>62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5150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11"/>
        <v>5150</v>
      </c>
      <c r="O48" s="50">
        <f t="shared" si="8"/>
        <v>0.12382784323154604</v>
      </c>
      <c r="P48" s="9"/>
    </row>
    <row r="49" spans="1:119">
      <c r="A49" s="12"/>
      <c r="B49" s="25">
        <v>366</v>
      </c>
      <c r="C49" s="20" t="s">
        <v>64</v>
      </c>
      <c r="D49" s="49">
        <v>0</v>
      </c>
      <c r="E49" s="49">
        <v>1000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11"/>
        <v>1000</v>
      </c>
      <c r="O49" s="50">
        <f t="shared" si="8"/>
        <v>2.4044241404183698E-2</v>
      </c>
      <c r="P49" s="9"/>
    </row>
    <row r="50" spans="1:119">
      <c r="A50" s="12"/>
      <c r="B50" s="25">
        <v>368</v>
      </c>
      <c r="C50" s="20" t="s">
        <v>66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5307105</v>
      </c>
      <c r="L50" s="49">
        <v>0</v>
      </c>
      <c r="M50" s="49">
        <v>0</v>
      </c>
      <c r="N50" s="49">
        <f t="shared" si="11"/>
        <v>5307105</v>
      </c>
      <c r="O50" s="50">
        <f t="shared" si="8"/>
        <v>127.60531377735032</v>
      </c>
      <c r="P50" s="9"/>
    </row>
    <row r="51" spans="1:119">
      <c r="A51" s="12"/>
      <c r="B51" s="25">
        <v>369.9</v>
      </c>
      <c r="C51" s="20" t="s">
        <v>67</v>
      </c>
      <c r="D51" s="49">
        <v>2202514</v>
      </c>
      <c r="E51" s="49">
        <v>36783</v>
      </c>
      <c r="F51" s="49">
        <v>0</v>
      </c>
      <c r="G51" s="49">
        <v>0</v>
      </c>
      <c r="H51" s="49">
        <v>0</v>
      </c>
      <c r="I51" s="49">
        <v>4058145</v>
      </c>
      <c r="J51" s="49">
        <v>0</v>
      </c>
      <c r="K51" s="49">
        <v>1200</v>
      </c>
      <c r="L51" s="49">
        <v>0</v>
      </c>
      <c r="M51" s="49">
        <v>2552237</v>
      </c>
      <c r="N51" s="49">
        <f t="shared" si="11"/>
        <v>8850879</v>
      </c>
      <c r="O51" s="50">
        <f t="shared" si="8"/>
        <v>212.81267131522</v>
      </c>
      <c r="P51" s="9"/>
    </row>
    <row r="52" spans="1:119" ht="15.75">
      <c r="A52" s="29" t="s">
        <v>43</v>
      </c>
      <c r="B52" s="30"/>
      <c r="C52" s="31"/>
      <c r="D52" s="32">
        <f t="shared" ref="D52:M52" si="12">SUM(D53:D56)</f>
        <v>8675002</v>
      </c>
      <c r="E52" s="32">
        <f t="shared" si="12"/>
        <v>5100776</v>
      </c>
      <c r="F52" s="32">
        <f t="shared" si="12"/>
        <v>21294789</v>
      </c>
      <c r="G52" s="32">
        <f t="shared" si="12"/>
        <v>0</v>
      </c>
      <c r="H52" s="32">
        <f t="shared" si="12"/>
        <v>0</v>
      </c>
      <c r="I52" s="32">
        <f t="shared" si="12"/>
        <v>1280357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2981558</v>
      </c>
      <c r="N52" s="32">
        <f t="shared" ref="N52:N57" si="13">SUM(D52:M52)</f>
        <v>39332482</v>
      </c>
      <c r="O52" s="48">
        <f t="shared" si="8"/>
        <v>945.71969223371002</v>
      </c>
      <c r="P52" s="9"/>
    </row>
    <row r="53" spans="1:119">
      <c r="A53" s="12"/>
      <c r="B53" s="25">
        <v>381</v>
      </c>
      <c r="C53" s="20" t="s">
        <v>68</v>
      </c>
      <c r="D53" s="49">
        <v>3821673</v>
      </c>
      <c r="E53" s="49">
        <v>1705776</v>
      </c>
      <c r="F53" s="49">
        <v>12922547</v>
      </c>
      <c r="G53" s="49">
        <v>0</v>
      </c>
      <c r="H53" s="49">
        <v>0</v>
      </c>
      <c r="I53" s="49">
        <v>1280357</v>
      </c>
      <c r="J53" s="49">
        <v>0</v>
      </c>
      <c r="K53" s="49">
        <v>0</v>
      </c>
      <c r="L53" s="49">
        <v>0</v>
      </c>
      <c r="M53" s="49">
        <v>0</v>
      </c>
      <c r="N53" s="49">
        <f t="shared" si="13"/>
        <v>19730353</v>
      </c>
      <c r="O53" s="50">
        <f t="shared" si="8"/>
        <v>474.40137052176004</v>
      </c>
      <c r="P53" s="9"/>
    </row>
    <row r="54" spans="1:119">
      <c r="A54" s="12"/>
      <c r="B54" s="25">
        <v>382</v>
      </c>
      <c r="C54" s="20" t="s">
        <v>81</v>
      </c>
      <c r="D54" s="49">
        <v>4853329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f t="shared" si="13"/>
        <v>4853329</v>
      </c>
      <c r="O54" s="50">
        <f t="shared" si="8"/>
        <v>116.69461408992547</v>
      </c>
      <c r="P54" s="9"/>
    </row>
    <row r="55" spans="1:119">
      <c r="A55" s="12"/>
      <c r="B55" s="25">
        <v>384</v>
      </c>
      <c r="C55" s="20" t="s">
        <v>69</v>
      </c>
      <c r="D55" s="49">
        <v>0</v>
      </c>
      <c r="E55" s="49">
        <v>3395000</v>
      </c>
      <c r="F55" s="49">
        <v>8372242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13"/>
        <v>11767242</v>
      </c>
      <c r="O55" s="50">
        <f t="shared" si="8"/>
        <v>282.9344073094494</v>
      </c>
      <c r="P55" s="9"/>
    </row>
    <row r="56" spans="1:119" ht="15.75" thickBot="1">
      <c r="A56" s="12"/>
      <c r="B56" s="25">
        <v>389.7</v>
      </c>
      <c r="C56" s="20" t="s">
        <v>71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2981558</v>
      </c>
      <c r="N56" s="49">
        <f t="shared" si="13"/>
        <v>2981558</v>
      </c>
      <c r="O56" s="50">
        <f t="shared" si="8"/>
        <v>71.689300312575142</v>
      </c>
      <c r="P56" s="9"/>
    </row>
    <row r="57" spans="1:119" ht="16.5" thickBot="1">
      <c r="A57" s="14" t="s">
        <v>54</v>
      </c>
      <c r="B57" s="23"/>
      <c r="C57" s="22"/>
      <c r="D57" s="15">
        <f t="shared" ref="D57:M57" si="14">SUM(D5,D12,D16,D31,D40,D43,D52)</f>
        <v>33949275</v>
      </c>
      <c r="E57" s="15">
        <f t="shared" si="14"/>
        <v>15011165</v>
      </c>
      <c r="F57" s="15">
        <f t="shared" si="14"/>
        <v>21306083</v>
      </c>
      <c r="G57" s="15">
        <f t="shared" si="14"/>
        <v>34816</v>
      </c>
      <c r="H57" s="15">
        <f t="shared" si="14"/>
        <v>0</v>
      </c>
      <c r="I57" s="15">
        <f t="shared" si="14"/>
        <v>21636701</v>
      </c>
      <c r="J57" s="15">
        <f t="shared" si="14"/>
        <v>0</v>
      </c>
      <c r="K57" s="15">
        <f t="shared" si="14"/>
        <v>20934454</v>
      </c>
      <c r="L57" s="15">
        <f t="shared" si="14"/>
        <v>0</v>
      </c>
      <c r="M57" s="15">
        <f t="shared" si="14"/>
        <v>113876135</v>
      </c>
      <c r="N57" s="15">
        <f t="shared" si="13"/>
        <v>226748629</v>
      </c>
      <c r="O57" s="40">
        <f t="shared" si="8"/>
        <v>5451.9987737436886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3"/>
      <c r="B59" s="44"/>
      <c r="C59" s="44"/>
      <c r="D59" s="45"/>
      <c r="E59" s="45"/>
      <c r="F59" s="45"/>
      <c r="G59" s="45"/>
      <c r="H59" s="45"/>
      <c r="I59" s="45"/>
      <c r="J59" s="45"/>
      <c r="K59" s="45"/>
      <c r="L59" s="51" t="s">
        <v>82</v>
      </c>
      <c r="M59" s="51"/>
      <c r="N59" s="51"/>
      <c r="O59" s="46">
        <v>41590</v>
      </c>
    </row>
    <row r="60" spans="1:119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  <row r="61" spans="1:119" ht="15.75" thickBot="1">
      <c r="A61" s="55" t="s">
        <v>84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7"/>
    </row>
  </sheetData>
  <mergeCells count="10">
    <mergeCell ref="A61:O61"/>
    <mergeCell ref="A60:O60"/>
    <mergeCell ref="L59:N5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87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72</v>
      </c>
      <c r="B3" s="65"/>
      <c r="C3" s="66"/>
      <c r="D3" s="70" t="s">
        <v>37</v>
      </c>
      <c r="E3" s="71"/>
      <c r="F3" s="71"/>
      <c r="G3" s="71"/>
      <c r="H3" s="72"/>
      <c r="I3" s="70" t="s">
        <v>38</v>
      </c>
      <c r="J3" s="72"/>
      <c r="K3" s="70" t="s">
        <v>40</v>
      </c>
      <c r="L3" s="72"/>
      <c r="M3" s="36"/>
      <c r="N3" s="37"/>
      <c r="O3" s="73" t="s">
        <v>77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73</v>
      </c>
      <c r="F4" s="34" t="s">
        <v>74</v>
      </c>
      <c r="G4" s="34" t="s">
        <v>75</v>
      </c>
      <c r="H4" s="34" t="s">
        <v>5</v>
      </c>
      <c r="I4" s="34" t="s">
        <v>6</v>
      </c>
      <c r="J4" s="35" t="s">
        <v>76</v>
      </c>
      <c r="K4" s="35" t="s">
        <v>7</v>
      </c>
      <c r="L4" s="35" t="s">
        <v>8</v>
      </c>
      <c r="M4" s="35" t="s">
        <v>9</v>
      </c>
      <c r="N4" s="35" t="s">
        <v>39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21886678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276943</v>
      </c>
      <c r="L5" s="27">
        <f t="shared" si="0"/>
        <v>0</v>
      </c>
      <c r="M5" s="27">
        <f t="shared" si="0"/>
        <v>0</v>
      </c>
      <c r="N5" s="28">
        <f t="shared" ref="N5:N15" si="1">SUM(D5:M5)</f>
        <v>22163621</v>
      </c>
      <c r="O5" s="33">
        <f t="shared" ref="O5:O36" si="2">(N5/O$63)</f>
        <v>500.86147205712865</v>
      </c>
      <c r="P5" s="6"/>
    </row>
    <row r="6" spans="1:133">
      <c r="A6" s="12"/>
      <c r="B6" s="25">
        <v>311</v>
      </c>
      <c r="C6" s="20" t="s">
        <v>2</v>
      </c>
      <c r="D6" s="49">
        <v>14476029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 t="shared" si="1"/>
        <v>14476029</v>
      </c>
      <c r="O6" s="50">
        <f t="shared" si="2"/>
        <v>327.13450543490541</v>
      </c>
      <c r="P6" s="9"/>
    </row>
    <row r="7" spans="1:133">
      <c r="A7" s="12"/>
      <c r="B7" s="25">
        <v>312.10000000000002</v>
      </c>
      <c r="C7" s="20" t="s">
        <v>10</v>
      </c>
      <c r="D7" s="49">
        <v>2523926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si="1"/>
        <v>2523926</v>
      </c>
      <c r="O7" s="50">
        <f t="shared" si="2"/>
        <v>57.036586743802403</v>
      </c>
      <c r="P7" s="9"/>
    </row>
    <row r="8" spans="1:133">
      <c r="A8" s="12"/>
      <c r="B8" s="25">
        <v>312.52</v>
      </c>
      <c r="C8" s="20" t="s">
        <v>79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276943</v>
      </c>
      <c r="L8" s="49">
        <v>0</v>
      </c>
      <c r="M8" s="49">
        <v>0</v>
      </c>
      <c r="N8" s="49">
        <f t="shared" si="1"/>
        <v>276943</v>
      </c>
      <c r="O8" s="50">
        <f t="shared" si="2"/>
        <v>6.258457435990147</v>
      </c>
      <c r="P8" s="9"/>
    </row>
    <row r="9" spans="1:133">
      <c r="A9" s="12"/>
      <c r="B9" s="25">
        <v>314.10000000000002</v>
      </c>
      <c r="C9" s="20" t="s">
        <v>11</v>
      </c>
      <c r="D9" s="49">
        <v>2277921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1"/>
        <v>2277921</v>
      </c>
      <c r="O9" s="50">
        <f t="shared" si="2"/>
        <v>51.477277349664412</v>
      </c>
      <c r="P9" s="9"/>
    </row>
    <row r="10" spans="1:133">
      <c r="A10" s="12"/>
      <c r="B10" s="25">
        <v>314.2</v>
      </c>
      <c r="C10" s="20" t="s">
        <v>13</v>
      </c>
      <c r="D10" s="49">
        <v>2150056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1"/>
        <v>2150056</v>
      </c>
      <c r="O10" s="50">
        <f t="shared" si="2"/>
        <v>48.587738130211747</v>
      </c>
      <c r="P10" s="9"/>
    </row>
    <row r="11" spans="1:133">
      <c r="A11" s="12"/>
      <c r="B11" s="25">
        <v>314.3</v>
      </c>
      <c r="C11" s="20" t="s">
        <v>12</v>
      </c>
      <c r="D11" s="49">
        <v>458746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1"/>
        <v>458746</v>
      </c>
      <c r="O11" s="50">
        <f t="shared" si="2"/>
        <v>10.366906962554518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SUM(D13:D14)</f>
        <v>946089</v>
      </c>
      <c r="E12" s="32">
        <f t="shared" si="3"/>
        <v>21555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29949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7">
        <f t="shared" si="1"/>
        <v>997593</v>
      </c>
      <c r="O12" s="48">
        <f t="shared" si="2"/>
        <v>22.54396510813315</v>
      </c>
      <c r="P12" s="10"/>
    </row>
    <row r="13" spans="1:133">
      <c r="A13" s="12"/>
      <c r="B13" s="25">
        <v>322</v>
      </c>
      <c r="C13" s="20" t="s">
        <v>0</v>
      </c>
      <c r="D13" s="49">
        <v>579015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1"/>
        <v>579015</v>
      </c>
      <c r="O13" s="50">
        <f t="shared" si="2"/>
        <v>13.084789044315382</v>
      </c>
      <c r="P13" s="9"/>
    </row>
    <row r="14" spans="1:133">
      <c r="A14" s="12"/>
      <c r="B14" s="25">
        <v>329</v>
      </c>
      <c r="C14" s="20" t="s">
        <v>18</v>
      </c>
      <c r="D14" s="49">
        <v>367074</v>
      </c>
      <c r="E14" s="49">
        <v>21555</v>
      </c>
      <c r="F14" s="49">
        <v>0</v>
      </c>
      <c r="G14" s="49">
        <v>0</v>
      </c>
      <c r="H14" s="49">
        <v>0</v>
      </c>
      <c r="I14" s="49">
        <v>29949</v>
      </c>
      <c r="J14" s="49">
        <v>0</v>
      </c>
      <c r="K14" s="49">
        <v>0</v>
      </c>
      <c r="L14" s="49">
        <v>0</v>
      </c>
      <c r="M14" s="49">
        <v>0</v>
      </c>
      <c r="N14" s="49">
        <f t="shared" si="1"/>
        <v>418578</v>
      </c>
      <c r="O14" s="50">
        <f t="shared" si="2"/>
        <v>9.4591760638177664</v>
      </c>
      <c r="P14" s="9"/>
    </row>
    <row r="15" spans="1:133" ht="15.75">
      <c r="A15" s="29" t="s">
        <v>21</v>
      </c>
      <c r="B15" s="30"/>
      <c r="C15" s="31"/>
      <c r="D15" s="32">
        <f t="shared" ref="D15:M15" si="4">SUM(D16:D31)</f>
        <v>6543576</v>
      </c>
      <c r="E15" s="32">
        <f t="shared" si="4"/>
        <v>8715952</v>
      </c>
      <c r="F15" s="32">
        <f t="shared" si="4"/>
        <v>0</v>
      </c>
      <c r="G15" s="32">
        <f t="shared" si="4"/>
        <v>539528</v>
      </c>
      <c r="H15" s="32">
        <f t="shared" si="4"/>
        <v>0</v>
      </c>
      <c r="I15" s="32">
        <f t="shared" si="4"/>
        <v>3111187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626076</v>
      </c>
      <c r="N15" s="47">
        <f t="shared" si="1"/>
        <v>19536319</v>
      </c>
      <c r="O15" s="48">
        <f t="shared" si="2"/>
        <v>441.48875731621882</v>
      </c>
      <c r="P15" s="10"/>
    </row>
    <row r="16" spans="1:133">
      <c r="A16" s="12"/>
      <c r="B16" s="25">
        <v>331.2</v>
      </c>
      <c r="C16" s="20" t="s">
        <v>20</v>
      </c>
      <c r="D16" s="49">
        <v>285045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ref="N16:N29" si="5">SUM(D16:M16)</f>
        <v>285045</v>
      </c>
      <c r="O16" s="50">
        <f t="shared" si="2"/>
        <v>6.4415493435176607</v>
      </c>
      <c r="P16" s="9"/>
    </row>
    <row r="17" spans="1:16">
      <c r="A17" s="12"/>
      <c r="B17" s="25">
        <v>331.5</v>
      </c>
      <c r="C17" s="20" t="s">
        <v>22</v>
      </c>
      <c r="D17" s="49">
        <v>105920</v>
      </c>
      <c r="E17" s="49">
        <v>1336704</v>
      </c>
      <c r="F17" s="49">
        <v>0</v>
      </c>
      <c r="G17" s="49">
        <v>0</v>
      </c>
      <c r="H17" s="49">
        <v>0</v>
      </c>
      <c r="I17" s="49">
        <v>2697421</v>
      </c>
      <c r="J17" s="49">
        <v>0</v>
      </c>
      <c r="K17" s="49">
        <v>0</v>
      </c>
      <c r="L17" s="49">
        <v>0</v>
      </c>
      <c r="M17" s="49">
        <v>626076</v>
      </c>
      <c r="N17" s="49">
        <f t="shared" si="5"/>
        <v>4766121</v>
      </c>
      <c r="O17" s="50">
        <f t="shared" si="2"/>
        <v>107.70651510700323</v>
      </c>
      <c r="P17" s="9"/>
    </row>
    <row r="18" spans="1:16">
      <c r="A18" s="12"/>
      <c r="B18" s="25">
        <v>334.2</v>
      </c>
      <c r="C18" s="20" t="s">
        <v>23</v>
      </c>
      <c r="D18" s="49">
        <v>103922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5"/>
        <v>103922</v>
      </c>
      <c r="O18" s="50">
        <f t="shared" si="2"/>
        <v>2.3484667013174843</v>
      </c>
      <c r="P18" s="9"/>
    </row>
    <row r="19" spans="1:16">
      <c r="A19" s="12"/>
      <c r="B19" s="25">
        <v>334.36</v>
      </c>
      <c r="C19" s="20" t="s">
        <v>24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400000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5"/>
        <v>400000</v>
      </c>
      <c r="O19" s="50">
        <f t="shared" si="2"/>
        <v>9.0393437436442117</v>
      </c>
      <c r="P19" s="9"/>
    </row>
    <row r="20" spans="1:16">
      <c r="A20" s="12"/>
      <c r="B20" s="25">
        <v>334.39</v>
      </c>
      <c r="C20" s="20" t="s">
        <v>25</v>
      </c>
      <c r="D20" s="49">
        <v>2966734</v>
      </c>
      <c r="E20" s="49">
        <v>0</v>
      </c>
      <c r="F20" s="49">
        <v>0</v>
      </c>
      <c r="G20" s="49">
        <v>0</v>
      </c>
      <c r="H20" s="49">
        <v>0</v>
      </c>
      <c r="I20" s="49">
        <v>7692</v>
      </c>
      <c r="J20" s="49">
        <v>0</v>
      </c>
      <c r="K20" s="49">
        <v>0</v>
      </c>
      <c r="L20" s="49">
        <v>0</v>
      </c>
      <c r="M20" s="49">
        <v>0</v>
      </c>
      <c r="N20" s="49">
        <f t="shared" si="5"/>
        <v>2974426</v>
      </c>
      <c r="O20" s="50">
        <f t="shared" si="2"/>
        <v>67.217147635081687</v>
      </c>
      <c r="P20" s="9"/>
    </row>
    <row r="21" spans="1:16">
      <c r="A21" s="12"/>
      <c r="B21" s="25">
        <v>334.49</v>
      </c>
      <c r="C21" s="20" t="s">
        <v>26</v>
      </c>
      <c r="D21" s="49">
        <v>25454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5"/>
        <v>25454</v>
      </c>
      <c r="O21" s="50">
        <f t="shared" si="2"/>
        <v>0.57521863912679938</v>
      </c>
      <c r="P21" s="9"/>
    </row>
    <row r="22" spans="1:16">
      <c r="A22" s="12"/>
      <c r="B22" s="25">
        <v>334.5</v>
      </c>
      <c r="C22" s="20" t="s">
        <v>27</v>
      </c>
      <c r="D22" s="49">
        <v>26581</v>
      </c>
      <c r="E22" s="49">
        <v>417774</v>
      </c>
      <c r="F22" s="49">
        <v>0</v>
      </c>
      <c r="G22" s="49">
        <v>539528</v>
      </c>
      <c r="H22" s="49">
        <v>0</v>
      </c>
      <c r="I22" s="49">
        <v>6074</v>
      </c>
      <c r="J22" s="49">
        <v>0</v>
      </c>
      <c r="K22" s="49">
        <v>0</v>
      </c>
      <c r="L22" s="49">
        <v>0</v>
      </c>
      <c r="M22" s="49">
        <v>0</v>
      </c>
      <c r="N22" s="49">
        <f t="shared" si="5"/>
        <v>989957</v>
      </c>
      <c r="O22" s="50">
        <f t="shared" si="2"/>
        <v>22.371404036066981</v>
      </c>
      <c r="P22" s="9"/>
    </row>
    <row r="23" spans="1:16">
      <c r="A23" s="12"/>
      <c r="B23" s="25">
        <v>334.9</v>
      </c>
      <c r="C23" s="20" t="s">
        <v>28</v>
      </c>
      <c r="D23" s="49">
        <v>20000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5"/>
        <v>20000</v>
      </c>
      <c r="O23" s="50">
        <f t="shared" si="2"/>
        <v>0.45196718718221057</v>
      </c>
      <c r="P23" s="9"/>
    </row>
    <row r="24" spans="1:16">
      <c r="A24" s="12"/>
      <c r="B24" s="25">
        <v>335.12</v>
      </c>
      <c r="C24" s="20" t="s">
        <v>29</v>
      </c>
      <c r="D24" s="49">
        <v>1148859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5"/>
        <v>1148859</v>
      </c>
      <c r="O24" s="50">
        <f t="shared" si="2"/>
        <v>25.962328534948362</v>
      </c>
      <c r="P24" s="9"/>
    </row>
    <row r="25" spans="1:16">
      <c r="A25" s="12"/>
      <c r="B25" s="25">
        <v>335.13</v>
      </c>
      <c r="C25" s="20" t="s">
        <v>30</v>
      </c>
      <c r="D25" s="49">
        <v>276943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5"/>
        <v>276943</v>
      </c>
      <c r="O25" s="50">
        <f t="shared" si="2"/>
        <v>6.258457435990147</v>
      </c>
      <c r="P25" s="9"/>
    </row>
    <row r="26" spans="1:16">
      <c r="A26" s="12"/>
      <c r="B26" s="25">
        <v>335.14</v>
      </c>
      <c r="C26" s="20" t="s">
        <v>31</v>
      </c>
      <c r="D26" s="49">
        <v>28446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5"/>
        <v>28446</v>
      </c>
      <c r="O26" s="50">
        <f t="shared" si="2"/>
        <v>0.64283293032925815</v>
      </c>
      <c r="P26" s="9"/>
    </row>
    <row r="27" spans="1:16">
      <c r="A27" s="12"/>
      <c r="B27" s="25">
        <v>335.15</v>
      </c>
      <c r="C27" s="20" t="s">
        <v>32</v>
      </c>
      <c r="D27" s="49">
        <v>34100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5"/>
        <v>34100</v>
      </c>
      <c r="O27" s="50">
        <f t="shared" si="2"/>
        <v>0.77060405414566902</v>
      </c>
      <c r="P27" s="9"/>
    </row>
    <row r="28" spans="1:16">
      <c r="A28" s="12"/>
      <c r="B28" s="25">
        <v>335.18</v>
      </c>
      <c r="C28" s="20" t="s">
        <v>33</v>
      </c>
      <c r="D28" s="49">
        <v>1353418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5"/>
        <v>1353418</v>
      </c>
      <c r="O28" s="50">
        <f t="shared" si="2"/>
        <v>30.585026327088652</v>
      </c>
      <c r="P28" s="9"/>
    </row>
    <row r="29" spans="1:16">
      <c r="A29" s="12"/>
      <c r="B29" s="25">
        <v>335.49</v>
      </c>
      <c r="C29" s="20" t="s">
        <v>34</v>
      </c>
      <c r="D29" s="49">
        <v>65126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5"/>
        <v>65126</v>
      </c>
      <c r="O29" s="50">
        <f t="shared" si="2"/>
        <v>1.4717407516214323</v>
      </c>
      <c r="P29" s="9"/>
    </row>
    <row r="30" spans="1:16">
      <c r="A30" s="12"/>
      <c r="B30" s="25">
        <v>338</v>
      </c>
      <c r="C30" s="20" t="s">
        <v>35</v>
      </c>
      <c r="D30" s="49">
        <v>63253</v>
      </c>
      <c r="E30" s="49">
        <v>20000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>SUM(D30:M30)</f>
        <v>83253</v>
      </c>
      <c r="O30" s="50">
        <f t="shared" si="2"/>
        <v>1.8813812117240289</v>
      </c>
      <c r="P30" s="9"/>
    </row>
    <row r="31" spans="1:16">
      <c r="A31" s="12"/>
      <c r="B31" s="25">
        <v>339</v>
      </c>
      <c r="C31" s="20" t="s">
        <v>36</v>
      </c>
      <c r="D31" s="49">
        <v>39775</v>
      </c>
      <c r="E31" s="49">
        <v>6941474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>SUM(D31:M31)</f>
        <v>6981249</v>
      </c>
      <c r="O31" s="50">
        <f t="shared" si="2"/>
        <v>157.76477367743101</v>
      </c>
      <c r="P31" s="9"/>
    </row>
    <row r="32" spans="1:16" ht="15.75">
      <c r="A32" s="29" t="s">
        <v>41</v>
      </c>
      <c r="B32" s="30"/>
      <c r="C32" s="31"/>
      <c r="D32" s="32">
        <f t="shared" ref="D32:M32" si="6">SUM(D33:D42)</f>
        <v>93280</v>
      </c>
      <c r="E32" s="32">
        <f t="shared" si="6"/>
        <v>77451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12953217</v>
      </c>
      <c r="J32" s="32">
        <f t="shared" si="6"/>
        <v>49981</v>
      </c>
      <c r="K32" s="32">
        <f t="shared" si="6"/>
        <v>0</v>
      </c>
      <c r="L32" s="32">
        <f t="shared" si="6"/>
        <v>0</v>
      </c>
      <c r="M32" s="32">
        <f t="shared" si="6"/>
        <v>106040692</v>
      </c>
      <c r="N32" s="32">
        <f>SUM(D32:M32)</f>
        <v>119214621</v>
      </c>
      <c r="O32" s="48">
        <f t="shared" si="2"/>
        <v>2694.0548462181646</v>
      </c>
      <c r="P32" s="10"/>
    </row>
    <row r="33" spans="1:16">
      <c r="A33" s="12"/>
      <c r="B33" s="25">
        <v>341.2</v>
      </c>
      <c r="C33" s="20" t="s">
        <v>44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49981</v>
      </c>
      <c r="K33" s="49">
        <v>0</v>
      </c>
      <c r="L33" s="49">
        <v>0</v>
      </c>
      <c r="M33" s="49">
        <v>0</v>
      </c>
      <c r="N33" s="49">
        <f>SUM(D33:M33)</f>
        <v>49981</v>
      </c>
      <c r="O33" s="50">
        <f t="shared" si="2"/>
        <v>1.1294885991277033</v>
      </c>
      <c r="P33" s="9"/>
    </row>
    <row r="34" spans="1:16">
      <c r="A34" s="12"/>
      <c r="B34" s="25">
        <v>341.9</v>
      </c>
      <c r="C34" s="20" t="s">
        <v>45</v>
      </c>
      <c r="D34" s="49">
        <v>83540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ref="N34:N45" si="7">SUM(D34:M34)</f>
        <v>83540</v>
      </c>
      <c r="O34" s="50">
        <f t="shared" si="2"/>
        <v>1.8878669408600937</v>
      </c>
      <c r="P34" s="9"/>
    </row>
    <row r="35" spans="1:16">
      <c r="A35" s="12"/>
      <c r="B35" s="25">
        <v>343.1</v>
      </c>
      <c r="C35" s="20" t="s">
        <v>46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79006490</v>
      </c>
      <c r="N35" s="49">
        <f t="shared" si="7"/>
        <v>79006490</v>
      </c>
      <c r="O35" s="50">
        <f t="shared" si="2"/>
        <v>1785.4170527219724</v>
      </c>
      <c r="P35" s="9"/>
    </row>
    <row r="36" spans="1:16">
      <c r="A36" s="12"/>
      <c r="B36" s="25">
        <v>343.2</v>
      </c>
      <c r="C36" s="20" t="s">
        <v>47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3951912</v>
      </c>
      <c r="N36" s="49">
        <f t="shared" si="7"/>
        <v>3951912</v>
      </c>
      <c r="O36" s="50">
        <f t="shared" si="2"/>
        <v>89.306727531581203</v>
      </c>
      <c r="P36" s="9"/>
    </row>
    <row r="37" spans="1:16">
      <c r="A37" s="12"/>
      <c r="B37" s="25">
        <v>343.3</v>
      </c>
      <c r="C37" s="20" t="s">
        <v>48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12296283</v>
      </c>
      <c r="N37" s="49">
        <f t="shared" si="7"/>
        <v>12296283</v>
      </c>
      <c r="O37" s="50">
        <f t="shared" ref="O37:O61" si="8">(N37/O$63)</f>
        <v>277.87582201532166</v>
      </c>
      <c r="P37" s="9"/>
    </row>
    <row r="38" spans="1:16">
      <c r="A38" s="12"/>
      <c r="B38" s="25">
        <v>343.4</v>
      </c>
      <c r="C38" s="20" t="s">
        <v>49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6079811</v>
      </c>
      <c r="J38" s="49">
        <v>0</v>
      </c>
      <c r="K38" s="49">
        <v>0</v>
      </c>
      <c r="L38" s="49">
        <v>0</v>
      </c>
      <c r="M38" s="49">
        <v>0</v>
      </c>
      <c r="N38" s="49">
        <f t="shared" si="7"/>
        <v>6079811</v>
      </c>
      <c r="O38" s="50">
        <f t="shared" si="8"/>
        <v>137.39375381347315</v>
      </c>
      <c r="P38" s="9"/>
    </row>
    <row r="39" spans="1:16">
      <c r="A39" s="12"/>
      <c r="B39" s="25">
        <v>343.5</v>
      </c>
      <c r="C39" s="20" t="s">
        <v>50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10786007</v>
      </c>
      <c r="N39" s="49">
        <f t="shared" si="7"/>
        <v>10786007</v>
      </c>
      <c r="O39" s="50">
        <f t="shared" si="8"/>
        <v>243.74606223588168</v>
      </c>
      <c r="P39" s="9"/>
    </row>
    <row r="40" spans="1:16">
      <c r="A40" s="12"/>
      <c r="B40" s="25">
        <v>343.9</v>
      </c>
      <c r="C40" s="20" t="s">
        <v>51</v>
      </c>
      <c r="D40" s="49">
        <v>9740</v>
      </c>
      <c r="E40" s="49">
        <v>2262</v>
      </c>
      <c r="F40" s="49">
        <v>0</v>
      </c>
      <c r="G40" s="49">
        <v>0</v>
      </c>
      <c r="H40" s="49">
        <v>0</v>
      </c>
      <c r="I40" s="49">
        <v>2599139</v>
      </c>
      <c r="J40" s="49">
        <v>0</v>
      </c>
      <c r="K40" s="49">
        <v>0</v>
      </c>
      <c r="L40" s="49">
        <v>0</v>
      </c>
      <c r="M40" s="49">
        <v>0</v>
      </c>
      <c r="N40" s="49">
        <f t="shared" si="7"/>
        <v>2611141</v>
      </c>
      <c r="O40" s="50">
        <f t="shared" si="8"/>
        <v>59.007502655307228</v>
      </c>
      <c r="P40" s="9"/>
    </row>
    <row r="41" spans="1:16">
      <c r="A41" s="12"/>
      <c r="B41" s="25">
        <v>347.5</v>
      </c>
      <c r="C41" s="20" t="s">
        <v>52</v>
      </c>
      <c r="D41" s="49">
        <v>0</v>
      </c>
      <c r="E41" s="49">
        <v>75189</v>
      </c>
      <c r="F41" s="49">
        <v>0</v>
      </c>
      <c r="G41" s="49">
        <v>0</v>
      </c>
      <c r="H41" s="49">
        <v>0</v>
      </c>
      <c r="I41" s="49">
        <v>2966873</v>
      </c>
      <c r="J41" s="49">
        <v>0</v>
      </c>
      <c r="K41" s="49">
        <v>0</v>
      </c>
      <c r="L41" s="49">
        <v>0</v>
      </c>
      <c r="M41" s="49">
        <v>0</v>
      </c>
      <c r="N41" s="49">
        <f t="shared" si="7"/>
        <v>3042062</v>
      </c>
      <c r="O41" s="50">
        <f t="shared" si="8"/>
        <v>68.745610268694492</v>
      </c>
      <c r="P41" s="9"/>
    </row>
    <row r="42" spans="1:16">
      <c r="A42" s="12"/>
      <c r="B42" s="25">
        <v>347.9</v>
      </c>
      <c r="C42" s="20" t="s">
        <v>53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1307394</v>
      </c>
      <c r="J42" s="49">
        <v>0</v>
      </c>
      <c r="K42" s="49">
        <v>0</v>
      </c>
      <c r="L42" s="49">
        <v>0</v>
      </c>
      <c r="M42" s="49">
        <v>0</v>
      </c>
      <c r="N42" s="49">
        <f t="shared" si="7"/>
        <v>1307394</v>
      </c>
      <c r="O42" s="50">
        <f t="shared" si="8"/>
        <v>29.54495943594495</v>
      </c>
      <c r="P42" s="9"/>
    </row>
    <row r="43" spans="1:16" ht="15.75">
      <c r="A43" s="29" t="s">
        <v>42</v>
      </c>
      <c r="B43" s="30"/>
      <c r="C43" s="31"/>
      <c r="D43" s="32">
        <f t="shared" ref="D43:M43" si="9">SUM(D44:D45)</f>
        <v>341530</v>
      </c>
      <c r="E43" s="32">
        <f t="shared" si="9"/>
        <v>181894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51760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7"/>
        <v>575184</v>
      </c>
      <c r="O43" s="48">
        <f t="shared" si="8"/>
        <v>12.998214729610631</v>
      </c>
      <c r="P43" s="10"/>
    </row>
    <row r="44" spans="1:16">
      <c r="A44" s="13"/>
      <c r="B44" s="41">
        <v>351.1</v>
      </c>
      <c r="C44" s="21" t="s">
        <v>55</v>
      </c>
      <c r="D44" s="49">
        <v>182112</v>
      </c>
      <c r="E44" s="49">
        <v>181894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7"/>
        <v>364006</v>
      </c>
      <c r="O44" s="50">
        <f t="shared" si="8"/>
        <v>8.2259383968723867</v>
      </c>
      <c r="P44" s="9"/>
    </row>
    <row r="45" spans="1:16">
      <c r="A45" s="13"/>
      <c r="B45" s="41">
        <v>354</v>
      </c>
      <c r="C45" s="21" t="s">
        <v>56</v>
      </c>
      <c r="D45" s="49">
        <v>159418</v>
      </c>
      <c r="E45" s="49">
        <v>0</v>
      </c>
      <c r="F45" s="49">
        <v>0</v>
      </c>
      <c r="G45" s="49">
        <v>0</v>
      </c>
      <c r="H45" s="49">
        <v>0</v>
      </c>
      <c r="I45" s="49">
        <v>51760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7"/>
        <v>211178</v>
      </c>
      <c r="O45" s="50">
        <f t="shared" si="8"/>
        <v>4.7722763327382429</v>
      </c>
      <c r="P45" s="9"/>
    </row>
    <row r="46" spans="1:16" ht="15.75">
      <c r="A46" s="29" t="s">
        <v>3</v>
      </c>
      <c r="B46" s="30"/>
      <c r="C46" s="31"/>
      <c r="D46" s="32">
        <f t="shared" ref="D46:M46" si="10">SUM(D47:D54)</f>
        <v>3333844</v>
      </c>
      <c r="E46" s="32">
        <f t="shared" si="10"/>
        <v>198394</v>
      </c>
      <c r="F46" s="32">
        <f t="shared" si="10"/>
        <v>24918</v>
      </c>
      <c r="G46" s="32">
        <f t="shared" si="10"/>
        <v>318749</v>
      </c>
      <c r="H46" s="32">
        <f t="shared" si="10"/>
        <v>0</v>
      </c>
      <c r="I46" s="32">
        <f t="shared" si="10"/>
        <v>6556520</v>
      </c>
      <c r="J46" s="32">
        <f t="shared" si="10"/>
        <v>81313</v>
      </c>
      <c r="K46" s="32">
        <f t="shared" si="10"/>
        <v>10673881</v>
      </c>
      <c r="L46" s="32">
        <f t="shared" si="10"/>
        <v>0</v>
      </c>
      <c r="M46" s="32">
        <f t="shared" si="10"/>
        <v>5103531</v>
      </c>
      <c r="N46" s="32">
        <f>SUM(D46:M46)</f>
        <v>26291150</v>
      </c>
      <c r="O46" s="48">
        <f t="shared" si="8"/>
        <v>594.13685566427876</v>
      </c>
      <c r="P46" s="10"/>
    </row>
    <row r="47" spans="1:16">
      <c r="A47" s="12"/>
      <c r="B47" s="25">
        <v>361.1</v>
      </c>
      <c r="C47" s="20" t="s">
        <v>57</v>
      </c>
      <c r="D47" s="49">
        <v>143812</v>
      </c>
      <c r="E47" s="49">
        <v>28454</v>
      </c>
      <c r="F47" s="49">
        <v>24918</v>
      </c>
      <c r="G47" s="49">
        <v>40028</v>
      </c>
      <c r="H47" s="49">
        <v>0</v>
      </c>
      <c r="I47" s="49">
        <v>142244</v>
      </c>
      <c r="J47" s="49">
        <v>453</v>
      </c>
      <c r="K47" s="49">
        <v>3050080</v>
      </c>
      <c r="L47" s="49">
        <v>0</v>
      </c>
      <c r="M47" s="49">
        <v>2271023</v>
      </c>
      <c r="N47" s="49">
        <f>SUM(D47:M47)</f>
        <v>5701012</v>
      </c>
      <c r="O47" s="50">
        <f t="shared" si="8"/>
        <v>128.83351788660144</v>
      </c>
      <c r="P47" s="9"/>
    </row>
    <row r="48" spans="1:16">
      <c r="A48" s="12"/>
      <c r="B48" s="25">
        <v>361.2</v>
      </c>
      <c r="C48" s="20" t="s">
        <v>58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457080</v>
      </c>
      <c r="L48" s="49">
        <v>0</v>
      </c>
      <c r="M48" s="49">
        <v>0</v>
      </c>
      <c r="N48" s="49">
        <f t="shared" ref="N48:N54" si="11">SUM(D48:M48)</f>
        <v>457080</v>
      </c>
      <c r="O48" s="50">
        <f t="shared" si="8"/>
        <v>10.32925809586224</v>
      </c>
      <c r="P48" s="9"/>
    </row>
    <row r="49" spans="1:119">
      <c r="A49" s="12"/>
      <c r="B49" s="25">
        <v>361.3</v>
      </c>
      <c r="C49" s="20" t="s">
        <v>59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4954641</v>
      </c>
      <c r="L49" s="49">
        <v>0</v>
      </c>
      <c r="M49" s="49">
        <v>0</v>
      </c>
      <c r="N49" s="49">
        <f t="shared" si="11"/>
        <v>4954641</v>
      </c>
      <c r="O49" s="50">
        <f t="shared" si="8"/>
        <v>111.96675781338274</v>
      </c>
      <c r="P49" s="9"/>
    </row>
    <row r="50" spans="1:119">
      <c r="A50" s="12"/>
      <c r="B50" s="25">
        <v>361.4</v>
      </c>
      <c r="C50" s="20" t="s">
        <v>60</v>
      </c>
      <c r="D50" s="49">
        <v>27192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9919</v>
      </c>
      <c r="K50" s="49">
        <v>-3537842</v>
      </c>
      <c r="L50" s="49">
        <v>0</v>
      </c>
      <c r="M50" s="49">
        <v>0</v>
      </c>
      <c r="N50" s="49">
        <f t="shared" si="11"/>
        <v>-3500731</v>
      </c>
      <c r="O50" s="50">
        <f t="shared" si="8"/>
        <v>-79.110777157578354</v>
      </c>
      <c r="P50" s="9"/>
    </row>
    <row r="51" spans="1:119">
      <c r="A51" s="12"/>
      <c r="B51" s="25">
        <v>362</v>
      </c>
      <c r="C51" s="20" t="s">
        <v>61</v>
      </c>
      <c r="D51" s="49">
        <v>66711</v>
      </c>
      <c r="E51" s="49">
        <v>109040</v>
      </c>
      <c r="F51" s="49">
        <v>0</v>
      </c>
      <c r="G51" s="49">
        <v>0</v>
      </c>
      <c r="H51" s="49">
        <v>0</v>
      </c>
      <c r="I51" s="49">
        <v>282741</v>
      </c>
      <c r="J51" s="49">
        <v>0</v>
      </c>
      <c r="K51" s="49">
        <v>0</v>
      </c>
      <c r="L51" s="49">
        <v>0</v>
      </c>
      <c r="M51" s="49">
        <v>0</v>
      </c>
      <c r="N51" s="49">
        <f t="shared" si="11"/>
        <v>458492</v>
      </c>
      <c r="O51" s="50">
        <f t="shared" si="8"/>
        <v>10.361166979277305</v>
      </c>
      <c r="P51" s="9"/>
    </row>
    <row r="52" spans="1:119">
      <c r="A52" s="12"/>
      <c r="B52" s="25">
        <v>366</v>
      </c>
      <c r="C52" s="20" t="s">
        <v>64</v>
      </c>
      <c r="D52" s="49">
        <v>24400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11"/>
        <v>24400</v>
      </c>
      <c r="O52" s="50">
        <f t="shared" si="8"/>
        <v>0.55139996836229688</v>
      </c>
      <c r="P52" s="9"/>
    </row>
    <row r="53" spans="1:119">
      <c r="A53" s="12"/>
      <c r="B53" s="25">
        <v>368</v>
      </c>
      <c r="C53" s="20" t="s">
        <v>66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5748649</v>
      </c>
      <c r="L53" s="49">
        <v>0</v>
      </c>
      <c r="M53" s="49">
        <v>0</v>
      </c>
      <c r="N53" s="49">
        <f t="shared" si="11"/>
        <v>5748649</v>
      </c>
      <c r="O53" s="50">
        <f t="shared" si="8"/>
        <v>129.91003593139138</v>
      </c>
      <c r="P53" s="9"/>
    </row>
    <row r="54" spans="1:119">
      <c r="A54" s="12"/>
      <c r="B54" s="25">
        <v>369.9</v>
      </c>
      <c r="C54" s="20" t="s">
        <v>67</v>
      </c>
      <c r="D54" s="49">
        <v>3071729</v>
      </c>
      <c r="E54" s="49">
        <v>60900</v>
      </c>
      <c r="F54" s="49">
        <v>0</v>
      </c>
      <c r="G54" s="49">
        <v>278721</v>
      </c>
      <c r="H54" s="49">
        <v>0</v>
      </c>
      <c r="I54" s="49">
        <v>6131535</v>
      </c>
      <c r="J54" s="49">
        <v>70941</v>
      </c>
      <c r="K54" s="49">
        <v>1273</v>
      </c>
      <c r="L54" s="49">
        <v>0</v>
      </c>
      <c r="M54" s="49">
        <v>2832508</v>
      </c>
      <c r="N54" s="49">
        <f t="shared" si="11"/>
        <v>12447607</v>
      </c>
      <c r="O54" s="50">
        <f t="shared" si="8"/>
        <v>281.2954961469797</v>
      </c>
      <c r="P54" s="9"/>
    </row>
    <row r="55" spans="1:119" ht="15.75">
      <c r="A55" s="29" t="s">
        <v>43</v>
      </c>
      <c r="B55" s="30"/>
      <c r="C55" s="31"/>
      <c r="D55" s="32">
        <f t="shared" ref="D55:M55" si="12">SUM(D56:D60)</f>
        <v>9097414</v>
      </c>
      <c r="E55" s="32">
        <f t="shared" si="12"/>
        <v>3215073</v>
      </c>
      <c r="F55" s="32">
        <f t="shared" si="12"/>
        <v>35300958</v>
      </c>
      <c r="G55" s="32">
        <f t="shared" si="12"/>
        <v>6505239</v>
      </c>
      <c r="H55" s="32">
        <f t="shared" si="12"/>
        <v>0</v>
      </c>
      <c r="I55" s="32">
        <f t="shared" si="12"/>
        <v>1458962</v>
      </c>
      <c r="J55" s="32">
        <f t="shared" si="12"/>
        <v>0</v>
      </c>
      <c r="K55" s="32">
        <f t="shared" si="12"/>
        <v>0</v>
      </c>
      <c r="L55" s="32">
        <f t="shared" si="12"/>
        <v>0</v>
      </c>
      <c r="M55" s="32">
        <f t="shared" si="12"/>
        <v>6464615</v>
      </c>
      <c r="N55" s="32">
        <f t="shared" ref="N55:N61" si="13">SUM(D55:M55)</f>
        <v>62042261</v>
      </c>
      <c r="O55" s="48">
        <f t="shared" si="8"/>
        <v>1402.053309529728</v>
      </c>
      <c r="P55" s="9"/>
    </row>
    <row r="56" spans="1:119">
      <c r="A56" s="12"/>
      <c r="B56" s="25">
        <v>381</v>
      </c>
      <c r="C56" s="20" t="s">
        <v>68</v>
      </c>
      <c r="D56" s="49">
        <v>3888767</v>
      </c>
      <c r="E56" s="49">
        <v>3002352</v>
      </c>
      <c r="F56" s="49">
        <v>5442594</v>
      </c>
      <c r="G56" s="49">
        <v>6505239</v>
      </c>
      <c r="H56" s="49">
        <v>0</v>
      </c>
      <c r="I56" s="49">
        <v>1458962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3"/>
        <v>20297914</v>
      </c>
      <c r="O56" s="50">
        <f t="shared" si="8"/>
        <v>458.69955481232063</v>
      </c>
      <c r="P56" s="9"/>
    </row>
    <row r="57" spans="1:119">
      <c r="A57" s="12"/>
      <c r="B57" s="25">
        <v>382</v>
      </c>
      <c r="C57" s="20" t="s">
        <v>81</v>
      </c>
      <c r="D57" s="49">
        <v>5045811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3"/>
        <v>5045811</v>
      </c>
      <c r="O57" s="50">
        <f t="shared" si="8"/>
        <v>114.02705023615286</v>
      </c>
      <c r="P57" s="9"/>
    </row>
    <row r="58" spans="1:119">
      <c r="A58" s="12"/>
      <c r="B58" s="25">
        <v>384</v>
      </c>
      <c r="C58" s="20" t="s">
        <v>69</v>
      </c>
      <c r="D58" s="49">
        <v>0</v>
      </c>
      <c r="E58" s="49">
        <v>0</v>
      </c>
      <c r="F58" s="49">
        <v>29858364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f t="shared" si="13"/>
        <v>29858364</v>
      </c>
      <c r="O58" s="50">
        <f t="shared" si="8"/>
        <v>674.75003954712884</v>
      </c>
      <c r="P58" s="9"/>
    </row>
    <row r="59" spans="1:119">
      <c r="A59" s="12"/>
      <c r="B59" s="25">
        <v>389.7</v>
      </c>
      <c r="C59" s="20" t="s">
        <v>71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6464615</v>
      </c>
      <c r="N59" s="49">
        <f t="shared" si="13"/>
        <v>6464615</v>
      </c>
      <c r="O59" s="50">
        <f t="shared" si="8"/>
        <v>146.0896928882963</v>
      </c>
      <c r="P59" s="9"/>
    </row>
    <row r="60" spans="1:119" ht="15.75" thickBot="1">
      <c r="A60" s="38"/>
      <c r="B60" s="42">
        <v>392</v>
      </c>
      <c r="C60" s="39" t="s">
        <v>80</v>
      </c>
      <c r="D60" s="49">
        <v>162836</v>
      </c>
      <c r="E60" s="49">
        <v>212721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 t="shared" si="13"/>
        <v>375557</v>
      </c>
      <c r="O60" s="50">
        <f t="shared" si="8"/>
        <v>8.4869720458294733</v>
      </c>
      <c r="P60" s="9"/>
    </row>
    <row r="61" spans="1:119" ht="16.5" thickBot="1">
      <c r="A61" s="14" t="s">
        <v>54</v>
      </c>
      <c r="B61" s="23"/>
      <c r="C61" s="22"/>
      <c r="D61" s="15">
        <f t="shared" ref="D61:M61" si="14">SUM(D5,D12,D15,D32,D43,D46,D55)</f>
        <v>42242411</v>
      </c>
      <c r="E61" s="15">
        <f t="shared" si="14"/>
        <v>12410319</v>
      </c>
      <c r="F61" s="15">
        <f t="shared" si="14"/>
        <v>35325876</v>
      </c>
      <c r="G61" s="15">
        <f t="shared" si="14"/>
        <v>7363516</v>
      </c>
      <c r="H61" s="15">
        <f t="shared" si="14"/>
        <v>0</v>
      </c>
      <c r="I61" s="15">
        <f t="shared" si="14"/>
        <v>24161595</v>
      </c>
      <c r="J61" s="15">
        <f t="shared" si="14"/>
        <v>131294</v>
      </c>
      <c r="K61" s="15">
        <f t="shared" si="14"/>
        <v>10950824</v>
      </c>
      <c r="L61" s="15">
        <f t="shared" si="14"/>
        <v>0</v>
      </c>
      <c r="M61" s="15">
        <f t="shared" si="14"/>
        <v>118234914</v>
      </c>
      <c r="N61" s="15">
        <f t="shared" si="13"/>
        <v>250820749</v>
      </c>
      <c r="O61" s="40">
        <f t="shared" si="8"/>
        <v>5668.1374206232631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3"/>
      <c r="B63" s="44"/>
      <c r="C63" s="44"/>
      <c r="D63" s="45"/>
      <c r="E63" s="45"/>
      <c r="F63" s="45"/>
      <c r="G63" s="45"/>
      <c r="H63" s="45"/>
      <c r="I63" s="45"/>
      <c r="J63" s="45"/>
      <c r="K63" s="45"/>
      <c r="L63" s="51" t="s">
        <v>88</v>
      </c>
      <c r="M63" s="51"/>
      <c r="N63" s="51"/>
      <c r="O63" s="46">
        <v>44251</v>
      </c>
    </row>
    <row r="64" spans="1:119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  <row r="65" spans="1:15" ht="15.75" customHeight="1" thickBot="1">
      <c r="A65" s="55" t="s">
        <v>84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7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93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72</v>
      </c>
      <c r="B3" s="65"/>
      <c r="C3" s="66"/>
      <c r="D3" s="70" t="s">
        <v>37</v>
      </c>
      <c r="E3" s="71"/>
      <c r="F3" s="71"/>
      <c r="G3" s="71"/>
      <c r="H3" s="72"/>
      <c r="I3" s="70" t="s">
        <v>38</v>
      </c>
      <c r="J3" s="72"/>
      <c r="K3" s="70" t="s">
        <v>40</v>
      </c>
      <c r="L3" s="72"/>
      <c r="M3" s="36"/>
      <c r="N3" s="37"/>
      <c r="O3" s="73" t="s">
        <v>77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73</v>
      </c>
      <c r="F4" s="34" t="s">
        <v>74</v>
      </c>
      <c r="G4" s="34" t="s">
        <v>75</v>
      </c>
      <c r="H4" s="34" t="s">
        <v>5</v>
      </c>
      <c r="I4" s="34" t="s">
        <v>6</v>
      </c>
      <c r="J4" s="35" t="s">
        <v>76</v>
      </c>
      <c r="K4" s="35" t="s">
        <v>7</v>
      </c>
      <c r="L4" s="35" t="s">
        <v>8</v>
      </c>
      <c r="M4" s="35" t="s">
        <v>9</v>
      </c>
      <c r="N4" s="35" t="s">
        <v>39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23122097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345472</v>
      </c>
      <c r="L5" s="27">
        <f t="shared" si="0"/>
        <v>0</v>
      </c>
      <c r="M5" s="27">
        <f t="shared" si="0"/>
        <v>0</v>
      </c>
      <c r="N5" s="28">
        <f t="shared" ref="N5:N15" si="1">SUM(D5:M5)</f>
        <v>23467569</v>
      </c>
      <c r="O5" s="33">
        <f t="shared" ref="O5:O36" si="2">(N5/O$62)</f>
        <v>530.61634295792169</v>
      </c>
      <c r="P5" s="6"/>
    </row>
    <row r="6" spans="1:133">
      <c r="A6" s="12"/>
      <c r="B6" s="25">
        <v>311</v>
      </c>
      <c r="C6" s="20" t="s">
        <v>2</v>
      </c>
      <c r="D6" s="49">
        <v>15983798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 t="shared" si="1"/>
        <v>15983798</v>
      </c>
      <c r="O6" s="50">
        <f t="shared" si="2"/>
        <v>361.40362222171979</v>
      </c>
      <c r="P6" s="9"/>
    </row>
    <row r="7" spans="1:133">
      <c r="A7" s="12"/>
      <c r="B7" s="25">
        <v>312.3</v>
      </c>
      <c r="C7" s="20" t="s">
        <v>94</v>
      </c>
      <c r="D7" s="49">
        <v>2408440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si="1"/>
        <v>2408440</v>
      </c>
      <c r="O7" s="50">
        <f t="shared" si="2"/>
        <v>54.45632758269835</v>
      </c>
      <c r="P7" s="9"/>
    </row>
    <row r="8" spans="1:133">
      <c r="A8" s="12"/>
      <c r="B8" s="25">
        <v>312.52</v>
      </c>
      <c r="C8" s="20" t="s">
        <v>79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345472</v>
      </c>
      <c r="L8" s="49">
        <v>0</v>
      </c>
      <c r="M8" s="49">
        <v>0</v>
      </c>
      <c r="N8" s="49">
        <f t="shared" si="1"/>
        <v>345472</v>
      </c>
      <c r="O8" s="50">
        <f t="shared" si="2"/>
        <v>7.8113369661066772</v>
      </c>
      <c r="P8" s="9"/>
    </row>
    <row r="9" spans="1:133">
      <c r="A9" s="12"/>
      <c r="B9" s="25">
        <v>314.10000000000002</v>
      </c>
      <c r="C9" s="20" t="s">
        <v>11</v>
      </c>
      <c r="D9" s="49">
        <v>2238087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1"/>
        <v>2238087</v>
      </c>
      <c r="O9" s="50">
        <f t="shared" si="2"/>
        <v>50.604540212992063</v>
      </c>
      <c r="P9" s="9"/>
    </row>
    <row r="10" spans="1:133">
      <c r="A10" s="12"/>
      <c r="B10" s="25">
        <v>314.2</v>
      </c>
      <c r="C10" s="20" t="s">
        <v>13</v>
      </c>
      <c r="D10" s="49">
        <v>2032475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1"/>
        <v>2032475</v>
      </c>
      <c r="O10" s="50">
        <f t="shared" si="2"/>
        <v>45.955524905600655</v>
      </c>
      <c r="P10" s="9"/>
    </row>
    <row r="11" spans="1:133">
      <c r="A11" s="12"/>
      <c r="B11" s="25">
        <v>314.3</v>
      </c>
      <c r="C11" s="20" t="s">
        <v>12</v>
      </c>
      <c r="D11" s="49">
        <v>459297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1"/>
        <v>459297</v>
      </c>
      <c r="O11" s="50">
        <f t="shared" si="2"/>
        <v>10.384991068804124</v>
      </c>
      <c r="P11" s="9"/>
    </row>
    <row r="12" spans="1:133" ht="15.75">
      <c r="A12" s="29" t="s">
        <v>95</v>
      </c>
      <c r="B12" s="30"/>
      <c r="C12" s="31"/>
      <c r="D12" s="32">
        <f t="shared" ref="D12:M12" si="3">SUM(D13:D14)</f>
        <v>1629311</v>
      </c>
      <c r="E12" s="32">
        <f t="shared" si="3"/>
        <v>11615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7">
        <f t="shared" si="1"/>
        <v>1640926</v>
      </c>
      <c r="O12" s="48">
        <f t="shared" si="2"/>
        <v>37.102358287923664</v>
      </c>
      <c r="P12" s="10"/>
    </row>
    <row r="13" spans="1:133">
      <c r="A13" s="12"/>
      <c r="B13" s="25">
        <v>322</v>
      </c>
      <c r="C13" s="20" t="s">
        <v>0</v>
      </c>
      <c r="D13" s="49">
        <v>1203398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1"/>
        <v>1203398</v>
      </c>
      <c r="O13" s="50">
        <f t="shared" si="2"/>
        <v>27.209577859678475</v>
      </c>
      <c r="P13" s="9"/>
    </row>
    <row r="14" spans="1:133">
      <c r="A14" s="12"/>
      <c r="B14" s="25">
        <v>329</v>
      </c>
      <c r="C14" s="20" t="s">
        <v>96</v>
      </c>
      <c r="D14" s="49">
        <v>425913</v>
      </c>
      <c r="E14" s="49">
        <v>11615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1"/>
        <v>437528</v>
      </c>
      <c r="O14" s="50">
        <f t="shared" si="2"/>
        <v>9.8927804282451888</v>
      </c>
      <c r="P14" s="9"/>
    </row>
    <row r="15" spans="1:133" ht="15.75">
      <c r="A15" s="29" t="s">
        <v>21</v>
      </c>
      <c r="B15" s="30"/>
      <c r="C15" s="31"/>
      <c r="D15" s="32">
        <f t="shared" ref="D15:M15" si="4">SUM(D16:D29)</f>
        <v>6150098</v>
      </c>
      <c r="E15" s="32">
        <f t="shared" si="4"/>
        <v>11735857</v>
      </c>
      <c r="F15" s="32">
        <f t="shared" si="4"/>
        <v>0</v>
      </c>
      <c r="G15" s="32">
        <f t="shared" si="4"/>
        <v>631479</v>
      </c>
      <c r="H15" s="32">
        <f t="shared" si="4"/>
        <v>0</v>
      </c>
      <c r="I15" s="32">
        <f t="shared" si="4"/>
        <v>2756674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5233410</v>
      </c>
      <c r="N15" s="47">
        <f t="shared" si="1"/>
        <v>26507518</v>
      </c>
      <c r="O15" s="48">
        <f t="shared" si="2"/>
        <v>599.35148212630293</v>
      </c>
      <c r="P15" s="10"/>
    </row>
    <row r="16" spans="1:133">
      <c r="A16" s="12"/>
      <c r="B16" s="25">
        <v>331.2</v>
      </c>
      <c r="C16" s="20" t="s">
        <v>20</v>
      </c>
      <c r="D16" s="49">
        <v>125301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ref="N16:N27" si="5">SUM(D16:M16)</f>
        <v>125301</v>
      </c>
      <c r="O16" s="50">
        <f t="shared" si="2"/>
        <v>2.833133606168178</v>
      </c>
      <c r="P16" s="9"/>
    </row>
    <row r="17" spans="1:16">
      <c r="A17" s="12"/>
      <c r="B17" s="25">
        <v>331.5</v>
      </c>
      <c r="C17" s="20" t="s">
        <v>22</v>
      </c>
      <c r="D17" s="49">
        <v>627734</v>
      </c>
      <c r="E17" s="49">
        <v>377605</v>
      </c>
      <c r="F17" s="49">
        <v>0</v>
      </c>
      <c r="G17" s="49">
        <v>631479</v>
      </c>
      <c r="H17" s="49">
        <v>0</v>
      </c>
      <c r="I17" s="49">
        <v>2090125</v>
      </c>
      <c r="J17" s="49">
        <v>0</v>
      </c>
      <c r="K17" s="49">
        <v>0</v>
      </c>
      <c r="L17" s="49">
        <v>0</v>
      </c>
      <c r="M17" s="49">
        <v>5233410</v>
      </c>
      <c r="N17" s="49">
        <f t="shared" si="5"/>
        <v>8960353</v>
      </c>
      <c r="O17" s="50">
        <f t="shared" si="2"/>
        <v>202.59915888484409</v>
      </c>
      <c r="P17" s="9"/>
    </row>
    <row r="18" spans="1:16">
      <c r="A18" s="12"/>
      <c r="B18" s="25">
        <v>334.2</v>
      </c>
      <c r="C18" s="20" t="s">
        <v>23</v>
      </c>
      <c r="D18" s="49">
        <v>42423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5"/>
        <v>42423</v>
      </c>
      <c r="O18" s="50">
        <f t="shared" si="2"/>
        <v>0.95921043706333231</v>
      </c>
      <c r="P18" s="9"/>
    </row>
    <row r="19" spans="1:16">
      <c r="A19" s="12"/>
      <c r="B19" s="25">
        <v>334.36</v>
      </c>
      <c r="C19" s="20" t="s">
        <v>24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600210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5"/>
        <v>600210</v>
      </c>
      <c r="O19" s="50">
        <f t="shared" si="2"/>
        <v>13.571121712980759</v>
      </c>
      <c r="P19" s="9"/>
    </row>
    <row r="20" spans="1:16">
      <c r="A20" s="12"/>
      <c r="B20" s="25">
        <v>334.39</v>
      </c>
      <c r="C20" s="20" t="s">
        <v>25</v>
      </c>
      <c r="D20" s="49">
        <v>2086094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5"/>
        <v>2086094</v>
      </c>
      <c r="O20" s="50">
        <f t="shared" si="2"/>
        <v>47.167883871842989</v>
      </c>
      <c r="P20" s="9"/>
    </row>
    <row r="21" spans="1:16">
      <c r="A21" s="12"/>
      <c r="B21" s="25">
        <v>334.5</v>
      </c>
      <c r="C21" s="20" t="s">
        <v>27</v>
      </c>
      <c r="D21" s="49">
        <v>2447</v>
      </c>
      <c r="E21" s="49">
        <v>2565807</v>
      </c>
      <c r="F21" s="49">
        <v>0</v>
      </c>
      <c r="G21" s="49">
        <v>0</v>
      </c>
      <c r="H21" s="49">
        <v>0</v>
      </c>
      <c r="I21" s="49">
        <v>66339</v>
      </c>
      <c r="J21" s="49">
        <v>0</v>
      </c>
      <c r="K21" s="49">
        <v>0</v>
      </c>
      <c r="L21" s="49">
        <v>0</v>
      </c>
      <c r="M21" s="49">
        <v>0</v>
      </c>
      <c r="N21" s="49">
        <f t="shared" si="5"/>
        <v>2634593</v>
      </c>
      <c r="O21" s="50">
        <f t="shared" si="2"/>
        <v>59.569787686255005</v>
      </c>
      <c r="P21" s="9"/>
    </row>
    <row r="22" spans="1:16">
      <c r="A22" s="12"/>
      <c r="B22" s="25">
        <v>335.12</v>
      </c>
      <c r="C22" s="20" t="s">
        <v>29</v>
      </c>
      <c r="D22" s="49">
        <v>1167446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5"/>
        <v>1167446</v>
      </c>
      <c r="O22" s="50">
        <f t="shared" si="2"/>
        <v>26.39668076062134</v>
      </c>
      <c r="P22" s="9"/>
    </row>
    <row r="23" spans="1:16">
      <c r="A23" s="12"/>
      <c r="B23" s="25">
        <v>335.14</v>
      </c>
      <c r="C23" s="20" t="s">
        <v>31</v>
      </c>
      <c r="D23" s="49">
        <v>24896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5"/>
        <v>24896</v>
      </c>
      <c r="O23" s="50">
        <f t="shared" si="2"/>
        <v>0.56291405702398989</v>
      </c>
      <c r="P23" s="9"/>
    </row>
    <row r="24" spans="1:16">
      <c r="A24" s="12"/>
      <c r="B24" s="25">
        <v>335.15</v>
      </c>
      <c r="C24" s="20" t="s">
        <v>32</v>
      </c>
      <c r="D24" s="49">
        <v>32598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5"/>
        <v>32598</v>
      </c>
      <c r="O24" s="50">
        <f t="shared" si="2"/>
        <v>0.73706107129129261</v>
      </c>
      <c r="P24" s="9"/>
    </row>
    <row r="25" spans="1:16">
      <c r="A25" s="12"/>
      <c r="B25" s="25">
        <v>335.18</v>
      </c>
      <c r="C25" s="20" t="s">
        <v>33</v>
      </c>
      <c r="D25" s="49">
        <v>1550221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5"/>
        <v>1550221</v>
      </c>
      <c r="O25" s="50">
        <f t="shared" si="2"/>
        <v>35.051461776742713</v>
      </c>
      <c r="P25" s="9"/>
    </row>
    <row r="26" spans="1:16">
      <c r="A26" s="12"/>
      <c r="B26" s="25">
        <v>335.29</v>
      </c>
      <c r="C26" s="20" t="s">
        <v>97</v>
      </c>
      <c r="D26" s="49">
        <v>345472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5"/>
        <v>345472</v>
      </c>
      <c r="O26" s="50">
        <f t="shared" si="2"/>
        <v>7.8113369661066772</v>
      </c>
      <c r="P26" s="9"/>
    </row>
    <row r="27" spans="1:16">
      <c r="A27" s="12"/>
      <c r="B27" s="25">
        <v>335.49</v>
      </c>
      <c r="C27" s="20" t="s">
        <v>34</v>
      </c>
      <c r="D27" s="49">
        <v>48950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5"/>
        <v>48950</v>
      </c>
      <c r="O27" s="50">
        <f t="shared" si="2"/>
        <v>1.106789969927872</v>
      </c>
      <c r="P27" s="9"/>
    </row>
    <row r="28" spans="1:16">
      <c r="A28" s="12"/>
      <c r="B28" s="25">
        <v>338</v>
      </c>
      <c r="C28" s="20" t="s">
        <v>35</v>
      </c>
      <c r="D28" s="49">
        <v>96516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>SUM(D28:M28)</f>
        <v>96516</v>
      </c>
      <c r="O28" s="50">
        <f t="shared" si="2"/>
        <v>2.18228683835666</v>
      </c>
      <c r="P28" s="9"/>
    </row>
    <row r="29" spans="1:16">
      <c r="A29" s="12"/>
      <c r="B29" s="25">
        <v>339</v>
      </c>
      <c r="C29" s="20" t="s">
        <v>36</v>
      </c>
      <c r="D29" s="49">
        <v>0</v>
      </c>
      <c r="E29" s="49">
        <v>8792445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>SUM(D29:M29)</f>
        <v>8792445</v>
      </c>
      <c r="O29" s="50">
        <f t="shared" si="2"/>
        <v>198.80265448707803</v>
      </c>
      <c r="P29" s="9"/>
    </row>
    <row r="30" spans="1:16" ht="15.75">
      <c r="A30" s="29" t="s">
        <v>41</v>
      </c>
      <c r="B30" s="30"/>
      <c r="C30" s="31"/>
      <c r="D30" s="32">
        <f t="shared" ref="D30:M30" si="6">SUM(D31:D39)</f>
        <v>85260</v>
      </c>
      <c r="E30" s="32">
        <f t="shared" si="6"/>
        <v>70388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12343933</v>
      </c>
      <c r="J30" s="32">
        <f t="shared" si="6"/>
        <v>3616259</v>
      </c>
      <c r="K30" s="32">
        <f t="shared" si="6"/>
        <v>0</v>
      </c>
      <c r="L30" s="32">
        <f t="shared" si="6"/>
        <v>0</v>
      </c>
      <c r="M30" s="32">
        <f t="shared" si="6"/>
        <v>105675607</v>
      </c>
      <c r="N30" s="32">
        <f>SUM(D30:M30)</f>
        <v>121791447</v>
      </c>
      <c r="O30" s="48">
        <f t="shared" si="2"/>
        <v>2753.7804282451898</v>
      </c>
      <c r="P30" s="10"/>
    </row>
    <row r="31" spans="1:16">
      <c r="A31" s="12"/>
      <c r="B31" s="25">
        <v>341.2</v>
      </c>
      <c r="C31" s="20" t="s">
        <v>44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3616259</v>
      </c>
      <c r="K31" s="49">
        <v>0</v>
      </c>
      <c r="L31" s="49">
        <v>0</v>
      </c>
      <c r="M31" s="49">
        <v>0</v>
      </c>
      <c r="N31" s="49">
        <f>SUM(D31:M31)</f>
        <v>3616259</v>
      </c>
      <c r="O31" s="50">
        <f t="shared" si="2"/>
        <v>81.765867004318622</v>
      </c>
      <c r="P31" s="9"/>
    </row>
    <row r="32" spans="1:16">
      <c r="A32" s="12"/>
      <c r="B32" s="25">
        <v>341.9</v>
      </c>
      <c r="C32" s="20" t="s">
        <v>45</v>
      </c>
      <c r="D32" s="49">
        <v>73582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ref="N32:N41" si="7">SUM(D32:M32)</f>
        <v>73582</v>
      </c>
      <c r="O32" s="50">
        <f t="shared" si="2"/>
        <v>1.6637348226196667</v>
      </c>
      <c r="P32" s="9"/>
    </row>
    <row r="33" spans="1:16">
      <c r="A33" s="12"/>
      <c r="B33" s="25">
        <v>343.1</v>
      </c>
      <c r="C33" s="20" t="s">
        <v>46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78739937</v>
      </c>
      <c r="N33" s="49">
        <f t="shared" si="7"/>
        <v>78739937</v>
      </c>
      <c r="O33" s="50">
        <f t="shared" si="2"/>
        <v>1780.3589888529632</v>
      </c>
      <c r="P33" s="9"/>
    </row>
    <row r="34" spans="1:16">
      <c r="A34" s="12"/>
      <c r="B34" s="25">
        <v>343.2</v>
      </c>
      <c r="C34" s="20" t="s">
        <v>47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4672179</v>
      </c>
      <c r="N34" s="49">
        <f t="shared" si="7"/>
        <v>4672179</v>
      </c>
      <c r="O34" s="50">
        <f t="shared" si="2"/>
        <v>105.64087548330205</v>
      </c>
      <c r="P34" s="9"/>
    </row>
    <row r="35" spans="1:16">
      <c r="A35" s="12"/>
      <c r="B35" s="25">
        <v>343.3</v>
      </c>
      <c r="C35" s="20" t="s">
        <v>48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11758690</v>
      </c>
      <c r="N35" s="49">
        <f t="shared" si="7"/>
        <v>11758690</v>
      </c>
      <c r="O35" s="50">
        <f t="shared" si="2"/>
        <v>265.87130033689829</v>
      </c>
      <c r="P35" s="9"/>
    </row>
    <row r="36" spans="1:16">
      <c r="A36" s="12"/>
      <c r="B36" s="25">
        <v>343.4</v>
      </c>
      <c r="C36" s="20" t="s">
        <v>49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6185722</v>
      </c>
      <c r="J36" s="49">
        <v>0</v>
      </c>
      <c r="K36" s="49">
        <v>0</v>
      </c>
      <c r="L36" s="49">
        <v>0</v>
      </c>
      <c r="M36" s="49">
        <v>0</v>
      </c>
      <c r="N36" s="49">
        <f t="shared" si="7"/>
        <v>6185722</v>
      </c>
      <c r="O36" s="50">
        <f t="shared" si="2"/>
        <v>139.86302484907409</v>
      </c>
      <c r="P36" s="9"/>
    </row>
    <row r="37" spans="1:16">
      <c r="A37" s="12"/>
      <c r="B37" s="25">
        <v>343.5</v>
      </c>
      <c r="C37" s="20" t="s">
        <v>50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10504801</v>
      </c>
      <c r="N37" s="49">
        <f t="shared" si="7"/>
        <v>10504801</v>
      </c>
      <c r="O37" s="50">
        <f t="shared" ref="O37:O60" si="8">(N37/O$62)</f>
        <v>237.52008953806498</v>
      </c>
      <c r="P37" s="9"/>
    </row>
    <row r="38" spans="1:16">
      <c r="A38" s="12"/>
      <c r="B38" s="25">
        <v>343.9</v>
      </c>
      <c r="C38" s="20" t="s">
        <v>51</v>
      </c>
      <c r="D38" s="49">
        <v>11678</v>
      </c>
      <c r="E38" s="49">
        <v>3894</v>
      </c>
      <c r="F38" s="49">
        <v>0</v>
      </c>
      <c r="G38" s="49">
        <v>0</v>
      </c>
      <c r="H38" s="49">
        <v>0</v>
      </c>
      <c r="I38" s="49">
        <v>2500915</v>
      </c>
      <c r="J38" s="49">
        <v>0</v>
      </c>
      <c r="K38" s="49">
        <v>0</v>
      </c>
      <c r="L38" s="49">
        <v>0</v>
      </c>
      <c r="M38" s="49">
        <v>0</v>
      </c>
      <c r="N38" s="49">
        <f t="shared" si="7"/>
        <v>2516487</v>
      </c>
      <c r="O38" s="50">
        <f t="shared" si="8"/>
        <v>56.899337508761619</v>
      </c>
      <c r="P38" s="9"/>
    </row>
    <row r="39" spans="1:16">
      <c r="A39" s="12"/>
      <c r="B39" s="25">
        <v>347.5</v>
      </c>
      <c r="C39" s="20" t="s">
        <v>52</v>
      </c>
      <c r="D39" s="49">
        <v>0</v>
      </c>
      <c r="E39" s="49">
        <v>66494</v>
      </c>
      <c r="F39" s="49">
        <v>0</v>
      </c>
      <c r="G39" s="49">
        <v>0</v>
      </c>
      <c r="H39" s="49">
        <v>0</v>
      </c>
      <c r="I39" s="49">
        <v>3657296</v>
      </c>
      <c r="J39" s="49">
        <v>0</v>
      </c>
      <c r="K39" s="49">
        <v>0</v>
      </c>
      <c r="L39" s="49">
        <v>0</v>
      </c>
      <c r="M39" s="49">
        <v>0</v>
      </c>
      <c r="N39" s="49">
        <f t="shared" si="7"/>
        <v>3723790</v>
      </c>
      <c r="O39" s="50">
        <f t="shared" si="8"/>
        <v>84.197209849187146</v>
      </c>
      <c r="P39" s="9"/>
    </row>
    <row r="40" spans="1:16" ht="15.75">
      <c r="A40" s="29" t="s">
        <v>42</v>
      </c>
      <c r="B40" s="30"/>
      <c r="C40" s="31"/>
      <c r="D40" s="32">
        <f t="shared" ref="D40:M40" si="9">SUM(D41:D42)</f>
        <v>386842</v>
      </c>
      <c r="E40" s="32">
        <f t="shared" si="9"/>
        <v>88969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7"/>
        <v>475811</v>
      </c>
      <c r="O40" s="48">
        <f t="shared" si="8"/>
        <v>10.758382888280915</v>
      </c>
      <c r="P40" s="10"/>
    </row>
    <row r="41" spans="1:16">
      <c r="A41" s="13"/>
      <c r="B41" s="41">
        <v>351.1</v>
      </c>
      <c r="C41" s="21" t="s">
        <v>55</v>
      </c>
      <c r="D41" s="49">
        <v>285260</v>
      </c>
      <c r="E41" s="49">
        <v>60484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7"/>
        <v>345744</v>
      </c>
      <c r="O41" s="50">
        <f t="shared" si="8"/>
        <v>7.8174870554186358</v>
      </c>
      <c r="P41" s="9"/>
    </row>
    <row r="42" spans="1:16">
      <c r="A42" s="13"/>
      <c r="B42" s="41">
        <v>354</v>
      </c>
      <c r="C42" s="21" t="s">
        <v>56</v>
      </c>
      <c r="D42" s="49">
        <v>101582</v>
      </c>
      <c r="E42" s="49">
        <v>28485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>SUM(D42:M42)</f>
        <v>130067</v>
      </c>
      <c r="O42" s="50">
        <f t="shared" si="8"/>
        <v>2.9408958328622785</v>
      </c>
      <c r="P42" s="9"/>
    </row>
    <row r="43" spans="1:16" ht="15.75">
      <c r="A43" s="29" t="s">
        <v>3</v>
      </c>
      <c r="B43" s="30"/>
      <c r="C43" s="31"/>
      <c r="D43" s="32">
        <f t="shared" ref="D43:M43" si="10">SUM(D44:D53)</f>
        <v>7531387</v>
      </c>
      <c r="E43" s="32">
        <f t="shared" si="10"/>
        <v>505684</v>
      </c>
      <c r="F43" s="32">
        <f t="shared" si="10"/>
        <v>181878</v>
      </c>
      <c r="G43" s="32">
        <f t="shared" si="10"/>
        <v>357313</v>
      </c>
      <c r="H43" s="32">
        <f t="shared" si="10"/>
        <v>0</v>
      </c>
      <c r="I43" s="32">
        <f t="shared" si="10"/>
        <v>7890691</v>
      </c>
      <c r="J43" s="32">
        <f t="shared" si="10"/>
        <v>666752</v>
      </c>
      <c r="K43" s="32">
        <f t="shared" si="10"/>
        <v>-16456282</v>
      </c>
      <c r="L43" s="32">
        <f t="shared" si="10"/>
        <v>0</v>
      </c>
      <c r="M43" s="32">
        <f t="shared" si="10"/>
        <v>5052472</v>
      </c>
      <c r="N43" s="32">
        <f>SUM(D43:M43)</f>
        <v>5729895</v>
      </c>
      <c r="O43" s="48">
        <f t="shared" si="8"/>
        <v>129.5564926402424</v>
      </c>
      <c r="P43" s="10"/>
    </row>
    <row r="44" spans="1:16">
      <c r="A44" s="12"/>
      <c r="B44" s="25">
        <v>361.1</v>
      </c>
      <c r="C44" s="20" t="s">
        <v>57</v>
      </c>
      <c r="D44" s="49">
        <v>436180</v>
      </c>
      <c r="E44" s="49">
        <v>266277</v>
      </c>
      <c r="F44" s="49">
        <v>181782</v>
      </c>
      <c r="G44" s="49">
        <v>317791</v>
      </c>
      <c r="H44" s="49">
        <v>0</v>
      </c>
      <c r="I44" s="49">
        <v>620762</v>
      </c>
      <c r="J44" s="49">
        <v>10142</v>
      </c>
      <c r="K44" s="49">
        <v>3153620</v>
      </c>
      <c r="L44" s="49">
        <v>0</v>
      </c>
      <c r="M44" s="49">
        <v>2434332</v>
      </c>
      <c r="N44" s="49">
        <f>SUM(D44:M44)</f>
        <v>7420886</v>
      </c>
      <c r="O44" s="50">
        <f t="shared" si="8"/>
        <v>167.79085174214845</v>
      </c>
      <c r="P44" s="9"/>
    </row>
    <row r="45" spans="1:16">
      <c r="A45" s="12"/>
      <c r="B45" s="25">
        <v>361.2</v>
      </c>
      <c r="C45" s="20" t="s">
        <v>58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802018</v>
      </c>
      <c r="L45" s="49">
        <v>0</v>
      </c>
      <c r="M45" s="49">
        <v>0</v>
      </c>
      <c r="N45" s="49">
        <f t="shared" ref="N45:N53" si="11">SUM(D45:M45)</f>
        <v>802018</v>
      </c>
      <c r="O45" s="50">
        <f t="shared" si="8"/>
        <v>18.134126212494628</v>
      </c>
      <c r="P45" s="9"/>
    </row>
    <row r="46" spans="1:16">
      <c r="A46" s="12"/>
      <c r="B46" s="25">
        <v>361.4</v>
      </c>
      <c r="C46" s="20" t="s">
        <v>60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44869</v>
      </c>
      <c r="J46" s="49">
        <v>14292</v>
      </c>
      <c r="K46" s="49">
        <v>-26588272</v>
      </c>
      <c r="L46" s="49">
        <v>0</v>
      </c>
      <c r="M46" s="49">
        <v>0</v>
      </c>
      <c r="N46" s="49">
        <f t="shared" si="11"/>
        <v>-26529111</v>
      </c>
      <c r="O46" s="50">
        <f t="shared" si="8"/>
        <v>-599.83971329730707</v>
      </c>
      <c r="P46" s="9"/>
    </row>
    <row r="47" spans="1:16">
      <c r="A47" s="12"/>
      <c r="B47" s="25">
        <v>362</v>
      </c>
      <c r="C47" s="20" t="s">
        <v>61</v>
      </c>
      <c r="D47" s="49">
        <v>14607</v>
      </c>
      <c r="E47" s="49">
        <v>114060</v>
      </c>
      <c r="F47" s="49">
        <v>0</v>
      </c>
      <c r="G47" s="49">
        <v>0</v>
      </c>
      <c r="H47" s="49">
        <v>0</v>
      </c>
      <c r="I47" s="49">
        <v>700890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11"/>
        <v>829557</v>
      </c>
      <c r="O47" s="50">
        <f t="shared" si="8"/>
        <v>18.756800144707984</v>
      </c>
      <c r="P47" s="9"/>
    </row>
    <row r="48" spans="1:16">
      <c r="A48" s="12"/>
      <c r="B48" s="25">
        <v>363.11</v>
      </c>
      <c r="C48" s="20" t="s">
        <v>98</v>
      </c>
      <c r="D48" s="49">
        <v>406583</v>
      </c>
      <c r="E48" s="49">
        <v>233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>SUM(D48:M48)</f>
        <v>406816</v>
      </c>
      <c r="O48" s="50">
        <f t="shared" si="8"/>
        <v>9.1983629909331412</v>
      </c>
      <c r="P48" s="9"/>
    </row>
    <row r="49" spans="1:119">
      <c r="A49" s="12"/>
      <c r="B49" s="25">
        <v>364</v>
      </c>
      <c r="C49" s="20" t="s">
        <v>62</v>
      </c>
      <c r="D49" s="49">
        <v>3207299</v>
      </c>
      <c r="E49" s="49">
        <v>7155</v>
      </c>
      <c r="F49" s="49">
        <v>0</v>
      </c>
      <c r="G49" s="49">
        <v>0</v>
      </c>
      <c r="H49" s="49">
        <v>0</v>
      </c>
      <c r="I49" s="49">
        <v>50000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11"/>
        <v>3264454</v>
      </c>
      <c r="O49" s="50">
        <f t="shared" si="8"/>
        <v>73.81133696610668</v>
      </c>
      <c r="P49" s="9"/>
    </row>
    <row r="50" spans="1:119">
      <c r="A50" s="12"/>
      <c r="B50" s="25">
        <v>366</v>
      </c>
      <c r="C50" s="20" t="s">
        <v>64</v>
      </c>
      <c r="D50" s="49">
        <v>284903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11"/>
        <v>284903</v>
      </c>
      <c r="O50" s="50">
        <f t="shared" si="8"/>
        <v>6.4418341736948017</v>
      </c>
      <c r="P50" s="9"/>
    </row>
    <row r="51" spans="1:119">
      <c r="A51" s="12"/>
      <c r="B51" s="25">
        <v>368</v>
      </c>
      <c r="C51" s="20" t="s">
        <v>66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6176352</v>
      </c>
      <c r="L51" s="49">
        <v>0</v>
      </c>
      <c r="M51" s="49">
        <v>0</v>
      </c>
      <c r="N51" s="49">
        <f t="shared" si="11"/>
        <v>6176352</v>
      </c>
      <c r="O51" s="50">
        <f t="shared" si="8"/>
        <v>139.65116331652609</v>
      </c>
      <c r="P51" s="9"/>
    </row>
    <row r="52" spans="1:119">
      <c r="A52" s="12"/>
      <c r="B52" s="25">
        <v>369.3</v>
      </c>
      <c r="C52" s="20" t="s">
        <v>99</v>
      </c>
      <c r="D52" s="49">
        <v>0</v>
      </c>
      <c r="E52" s="49">
        <v>46537</v>
      </c>
      <c r="F52" s="49">
        <v>0</v>
      </c>
      <c r="G52" s="49">
        <v>0</v>
      </c>
      <c r="H52" s="49">
        <v>0</v>
      </c>
      <c r="I52" s="49">
        <v>6474170</v>
      </c>
      <c r="J52" s="49">
        <v>642318</v>
      </c>
      <c r="K52" s="49">
        <v>0</v>
      </c>
      <c r="L52" s="49">
        <v>0</v>
      </c>
      <c r="M52" s="49">
        <v>0</v>
      </c>
      <c r="N52" s="49">
        <f t="shared" si="11"/>
        <v>7163025</v>
      </c>
      <c r="O52" s="50">
        <f t="shared" si="8"/>
        <v>161.9604540212992</v>
      </c>
      <c r="P52" s="9"/>
    </row>
    <row r="53" spans="1:119">
      <c r="A53" s="12"/>
      <c r="B53" s="25">
        <v>369.9</v>
      </c>
      <c r="C53" s="20" t="s">
        <v>67</v>
      </c>
      <c r="D53" s="49">
        <v>3181815</v>
      </c>
      <c r="E53" s="49">
        <v>71422</v>
      </c>
      <c r="F53" s="49">
        <v>96</v>
      </c>
      <c r="G53" s="49">
        <v>39522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2618140</v>
      </c>
      <c r="N53" s="49">
        <f t="shared" si="11"/>
        <v>5910995</v>
      </c>
      <c r="O53" s="50">
        <f t="shared" si="8"/>
        <v>133.65127636963845</v>
      </c>
      <c r="P53" s="9"/>
    </row>
    <row r="54" spans="1:119" ht="15.75">
      <c r="A54" s="29" t="s">
        <v>43</v>
      </c>
      <c r="B54" s="30"/>
      <c r="C54" s="31"/>
      <c r="D54" s="32">
        <f t="shared" ref="D54:M54" si="12">SUM(D55:D59)</f>
        <v>7695744</v>
      </c>
      <c r="E54" s="32">
        <f t="shared" si="12"/>
        <v>1683271</v>
      </c>
      <c r="F54" s="32">
        <f t="shared" si="12"/>
        <v>4205056</v>
      </c>
      <c r="G54" s="32">
        <f t="shared" si="12"/>
        <v>3941394</v>
      </c>
      <c r="H54" s="32">
        <f t="shared" si="12"/>
        <v>0</v>
      </c>
      <c r="I54" s="32">
        <f t="shared" si="12"/>
        <v>1015915</v>
      </c>
      <c r="J54" s="32">
        <f t="shared" si="12"/>
        <v>0</v>
      </c>
      <c r="K54" s="32">
        <f t="shared" si="12"/>
        <v>0</v>
      </c>
      <c r="L54" s="32">
        <f t="shared" si="12"/>
        <v>0</v>
      </c>
      <c r="M54" s="32">
        <f t="shared" si="12"/>
        <v>19550563</v>
      </c>
      <c r="N54" s="32">
        <f t="shared" ref="N54:N60" si="13">SUM(D54:M54)</f>
        <v>38091943</v>
      </c>
      <c r="O54" s="48">
        <f t="shared" si="8"/>
        <v>861.28254233839061</v>
      </c>
      <c r="P54" s="9"/>
    </row>
    <row r="55" spans="1:119">
      <c r="A55" s="12"/>
      <c r="B55" s="25">
        <v>381</v>
      </c>
      <c r="C55" s="20" t="s">
        <v>68</v>
      </c>
      <c r="D55" s="49">
        <v>2743780</v>
      </c>
      <c r="E55" s="49">
        <v>1683271</v>
      </c>
      <c r="F55" s="49">
        <v>4205056</v>
      </c>
      <c r="G55" s="49">
        <v>2941394</v>
      </c>
      <c r="H55" s="49">
        <v>0</v>
      </c>
      <c r="I55" s="49">
        <v>1013375</v>
      </c>
      <c r="J55" s="49">
        <v>0</v>
      </c>
      <c r="K55" s="49">
        <v>0</v>
      </c>
      <c r="L55" s="49">
        <v>0</v>
      </c>
      <c r="M55" s="49">
        <v>0</v>
      </c>
      <c r="N55" s="49">
        <f t="shared" si="13"/>
        <v>12586876</v>
      </c>
      <c r="O55" s="50">
        <f t="shared" si="8"/>
        <v>284.59710131819929</v>
      </c>
      <c r="P55" s="9"/>
    </row>
    <row r="56" spans="1:119">
      <c r="A56" s="12"/>
      <c r="B56" s="25">
        <v>382</v>
      </c>
      <c r="C56" s="20" t="s">
        <v>81</v>
      </c>
      <c r="D56" s="49">
        <v>4951964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3"/>
        <v>4951964</v>
      </c>
      <c r="O56" s="50">
        <f t="shared" si="8"/>
        <v>111.96698849119316</v>
      </c>
      <c r="P56" s="9"/>
    </row>
    <row r="57" spans="1:119">
      <c r="A57" s="12"/>
      <c r="B57" s="25">
        <v>389.4</v>
      </c>
      <c r="C57" s="20" t="s">
        <v>70</v>
      </c>
      <c r="D57" s="49">
        <v>0</v>
      </c>
      <c r="E57" s="49">
        <v>0</v>
      </c>
      <c r="F57" s="49">
        <v>0</v>
      </c>
      <c r="G57" s="49">
        <v>1000000</v>
      </c>
      <c r="H57" s="49">
        <v>0</v>
      </c>
      <c r="I57" s="49">
        <v>2540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3"/>
        <v>1002540</v>
      </c>
      <c r="O57" s="50">
        <f t="shared" si="8"/>
        <v>22.668053451511518</v>
      </c>
      <c r="P57" s="9"/>
    </row>
    <row r="58" spans="1:119">
      <c r="A58" s="12"/>
      <c r="B58" s="25">
        <v>389.7</v>
      </c>
      <c r="C58" s="20" t="s">
        <v>71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19156067</v>
      </c>
      <c r="N58" s="49">
        <f t="shared" si="13"/>
        <v>19156067</v>
      </c>
      <c r="O58" s="50">
        <f t="shared" si="8"/>
        <v>433.13059895538925</v>
      </c>
      <c r="P58" s="9"/>
    </row>
    <row r="59" spans="1:119" ht="15.75" thickBot="1">
      <c r="A59" s="38"/>
      <c r="B59" s="42">
        <v>392</v>
      </c>
      <c r="C59" s="39" t="s">
        <v>80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394496</v>
      </c>
      <c r="N59" s="49">
        <f t="shared" si="13"/>
        <v>394496</v>
      </c>
      <c r="O59" s="50">
        <f t="shared" si="8"/>
        <v>8.9198001220973619</v>
      </c>
      <c r="P59" s="9"/>
    </row>
    <row r="60" spans="1:119" ht="16.5" thickBot="1">
      <c r="A60" s="14" t="s">
        <v>54</v>
      </c>
      <c r="B60" s="23"/>
      <c r="C60" s="22"/>
      <c r="D60" s="15">
        <f t="shared" ref="D60:M60" si="14">SUM(D5,D12,D15,D30,D40,D43,D54)</f>
        <v>46600739</v>
      </c>
      <c r="E60" s="15">
        <f t="shared" si="14"/>
        <v>14095784</v>
      </c>
      <c r="F60" s="15">
        <f t="shared" si="14"/>
        <v>4386934</v>
      </c>
      <c r="G60" s="15">
        <f t="shared" si="14"/>
        <v>4930186</v>
      </c>
      <c r="H60" s="15">
        <f t="shared" si="14"/>
        <v>0</v>
      </c>
      <c r="I60" s="15">
        <f t="shared" si="14"/>
        <v>24007213</v>
      </c>
      <c r="J60" s="15">
        <f t="shared" si="14"/>
        <v>4283011</v>
      </c>
      <c r="K60" s="15">
        <f t="shared" si="14"/>
        <v>-16110810</v>
      </c>
      <c r="L60" s="15">
        <f t="shared" si="14"/>
        <v>0</v>
      </c>
      <c r="M60" s="15">
        <f t="shared" si="14"/>
        <v>135512052</v>
      </c>
      <c r="N60" s="15">
        <f t="shared" si="13"/>
        <v>217705109</v>
      </c>
      <c r="O60" s="40">
        <f t="shared" si="8"/>
        <v>4922.4480294842515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3"/>
      <c r="B62" s="44"/>
      <c r="C62" s="44"/>
      <c r="D62" s="45"/>
      <c r="E62" s="45"/>
      <c r="F62" s="45"/>
      <c r="G62" s="45"/>
      <c r="H62" s="45"/>
      <c r="I62" s="45"/>
      <c r="J62" s="45"/>
      <c r="K62" s="45"/>
      <c r="L62" s="51" t="s">
        <v>100</v>
      </c>
      <c r="M62" s="51"/>
      <c r="N62" s="51"/>
      <c r="O62" s="46">
        <v>44227</v>
      </c>
    </row>
    <row r="63" spans="1:119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  <row r="64" spans="1:119" ht="15.75" customHeight="1" thickBot="1">
      <c r="A64" s="55" t="s">
        <v>84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7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164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72</v>
      </c>
      <c r="B3" s="65"/>
      <c r="C3" s="66"/>
      <c r="D3" s="70" t="s">
        <v>37</v>
      </c>
      <c r="E3" s="71"/>
      <c r="F3" s="71"/>
      <c r="G3" s="71"/>
      <c r="H3" s="72"/>
      <c r="I3" s="70" t="s">
        <v>38</v>
      </c>
      <c r="J3" s="72"/>
      <c r="K3" s="70" t="s">
        <v>40</v>
      </c>
      <c r="L3" s="71"/>
      <c r="M3" s="72"/>
      <c r="N3" s="36"/>
      <c r="O3" s="37"/>
      <c r="P3" s="73" t="s">
        <v>150</v>
      </c>
      <c r="Q3" s="11"/>
      <c r="R3"/>
    </row>
    <row r="4" spans="1:134" ht="32.25" customHeight="1" thickBot="1">
      <c r="A4" s="67"/>
      <c r="B4" s="68"/>
      <c r="C4" s="69"/>
      <c r="D4" s="34" t="s">
        <v>4</v>
      </c>
      <c r="E4" s="34" t="s">
        <v>73</v>
      </c>
      <c r="F4" s="34" t="s">
        <v>74</v>
      </c>
      <c r="G4" s="34" t="s">
        <v>75</v>
      </c>
      <c r="H4" s="34" t="s">
        <v>5</v>
      </c>
      <c r="I4" s="34" t="s">
        <v>6</v>
      </c>
      <c r="J4" s="35" t="s">
        <v>76</v>
      </c>
      <c r="K4" s="35" t="s">
        <v>7</v>
      </c>
      <c r="L4" s="35" t="s">
        <v>8</v>
      </c>
      <c r="M4" s="35" t="s">
        <v>151</v>
      </c>
      <c r="N4" s="35" t="s">
        <v>9</v>
      </c>
      <c r="O4" s="35" t="s">
        <v>152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153</v>
      </c>
      <c r="B5" s="26"/>
      <c r="C5" s="26"/>
      <c r="D5" s="27">
        <f t="shared" ref="D5:N5" si="0">SUM(D6:D14)</f>
        <v>26821377</v>
      </c>
      <c r="E5" s="27">
        <f t="shared" si="0"/>
        <v>7923864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453086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35198327</v>
      </c>
      <c r="P5" s="33">
        <f t="shared" ref="P5:P36" si="1">(O5/P$73)</f>
        <v>735.73560335277273</v>
      </c>
      <c r="Q5" s="6"/>
    </row>
    <row r="6" spans="1:134">
      <c r="A6" s="12"/>
      <c r="B6" s="25">
        <v>311</v>
      </c>
      <c r="C6" s="20" t="s">
        <v>2</v>
      </c>
      <c r="D6" s="49">
        <v>19490242</v>
      </c>
      <c r="E6" s="49">
        <v>7923864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f>SUM(D6:N6)</f>
        <v>27414106</v>
      </c>
      <c r="P6" s="50">
        <f t="shared" si="1"/>
        <v>573.02535482117844</v>
      </c>
      <c r="Q6" s="9"/>
    </row>
    <row r="7" spans="1:134">
      <c r="A7" s="12"/>
      <c r="B7" s="25">
        <v>312.41000000000003</v>
      </c>
      <c r="C7" s="20" t="s">
        <v>154</v>
      </c>
      <c r="D7" s="49">
        <v>1378053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f t="shared" ref="O7:O13" si="2">SUM(D7:N7)</f>
        <v>1378053</v>
      </c>
      <c r="P7" s="50">
        <f t="shared" si="1"/>
        <v>28.804853577475388</v>
      </c>
      <c r="Q7" s="9"/>
    </row>
    <row r="8" spans="1:134">
      <c r="A8" s="12"/>
      <c r="B8" s="25">
        <v>312.43</v>
      </c>
      <c r="C8" s="20" t="s">
        <v>155</v>
      </c>
      <c r="D8" s="49">
        <v>964681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f t="shared" si="2"/>
        <v>964681</v>
      </c>
      <c r="P8" s="50">
        <f t="shared" si="1"/>
        <v>20.164315127192157</v>
      </c>
      <c r="Q8" s="9"/>
    </row>
    <row r="9" spans="1:134">
      <c r="A9" s="12"/>
      <c r="B9" s="25">
        <v>312.52</v>
      </c>
      <c r="C9" s="20" t="s">
        <v>102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453086</v>
      </c>
      <c r="L9" s="49">
        <v>0</v>
      </c>
      <c r="M9" s="49">
        <v>0</v>
      </c>
      <c r="N9" s="49">
        <v>0</v>
      </c>
      <c r="O9" s="49">
        <f t="shared" si="2"/>
        <v>453086</v>
      </c>
      <c r="P9" s="50">
        <f t="shared" si="1"/>
        <v>9.4706632386446774</v>
      </c>
      <c r="Q9" s="9"/>
    </row>
    <row r="10" spans="1:134">
      <c r="A10" s="12"/>
      <c r="B10" s="25">
        <v>314.10000000000002</v>
      </c>
      <c r="C10" s="20" t="s">
        <v>11</v>
      </c>
      <c r="D10" s="49">
        <v>3029962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f t="shared" si="2"/>
        <v>3029962</v>
      </c>
      <c r="P10" s="50">
        <f t="shared" si="1"/>
        <v>63.334002215672747</v>
      </c>
      <c r="Q10" s="9"/>
    </row>
    <row r="11" spans="1:134">
      <c r="A11" s="12"/>
      <c r="B11" s="25">
        <v>314.3</v>
      </c>
      <c r="C11" s="20" t="s">
        <v>12</v>
      </c>
      <c r="D11" s="49">
        <v>383573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f t="shared" si="2"/>
        <v>383573</v>
      </c>
      <c r="P11" s="50">
        <f t="shared" si="1"/>
        <v>8.0176626742752024</v>
      </c>
      <c r="Q11" s="9"/>
    </row>
    <row r="12" spans="1:134">
      <c r="A12" s="12"/>
      <c r="B12" s="25">
        <v>315.2</v>
      </c>
      <c r="C12" s="20" t="s">
        <v>165</v>
      </c>
      <c r="D12" s="49">
        <v>1279478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f t="shared" si="2"/>
        <v>1279478</v>
      </c>
      <c r="P12" s="50">
        <f t="shared" si="1"/>
        <v>26.744382433477561</v>
      </c>
      <c r="Q12" s="9"/>
    </row>
    <row r="13" spans="1:134">
      <c r="A13" s="12"/>
      <c r="B13" s="25">
        <v>316</v>
      </c>
      <c r="C13" s="20" t="s">
        <v>104</v>
      </c>
      <c r="D13" s="49">
        <v>294465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f t="shared" si="2"/>
        <v>294465</v>
      </c>
      <c r="P13" s="50">
        <f t="shared" si="1"/>
        <v>6.1550761898789741</v>
      </c>
      <c r="Q13" s="9"/>
    </row>
    <row r="14" spans="1:134">
      <c r="A14" s="12"/>
      <c r="B14" s="25">
        <v>319.89999999999998</v>
      </c>
      <c r="C14" s="20" t="s">
        <v>16</v>
      </c>
      <c r="D14" s="49">
        <v>923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f>SUM(D14:N14)</f>
        <v>923</v>
      </c>
      <c r="P14" s="50">
        <f t="shared" si="1"/>
        <v>1.9293074977529735E-2</v>
      </c>
      <c r="Q14" s="9"/>
    </row>
    <row r="15" spans="1:134" ht="15.75">
      <c r="A15" s="29" t="s">
        <v>17</v>
      </c>
      <c r="B15" s="30"/>
      <c r="C15" s="31"/>
      <c r="D15" s="32">
        <f t="shared" ref="D15:N15" si="3">SUM(D16:D23)</f>
        <v>622672</v>
      </c>
      <c r="E15" s="32">
        <f t="shared" si="3"/>
        <v>5271504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6109978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7">
        <f>SUM(D15:N15)</f>
        <v>12004154</v>
      </c>
      <c r="P15" s="48">
        <f t="shared" si="1"/>
        <v>250.91770656967873</v>
      </c>
      <c r="Q15" s="10"/>
    </row>
    <row r="16" spans="1:134">
      <c r="A16" s="12"/>
      <c r="B16" s="25">
        <v>322</v>
      </c>
      <c r="C16" s="20" t="s">
        <v>157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6045263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f>SUM(D16:N16)</f>
        <v>6045263</v>
      </c>
      <c r="P16" s="50">
        <f t="shared" si="1"/>
        <v>126.36155180702744</v>
      </c>
      <c r="Q16" s="9"/>
    </row>
    <row r="17" spans="1:17">
      <c r="A17" s="12"/>
      <c r="B17" s="25">
        <v>322.89999999999998</v>
      </c>
      <c r="C17" s="20" t="s">
        <v>158</v>
      </c>
      <c r="D17" s="49">
        <v>622672</v>
      </c>
      <c r="E17" s="49">
        <v>441473</v>
      </c>
      <c r="F17" s="49">
        <v>0</v>
      </c>
      <c r="G17" s="49">
        <v>0</v>
      </c>
      <c r="H17" s="49">
        <v>0</v>
      </c>
      <c r="I17" s="49">
        <v>64715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f t="shared" ref="O17:O23" si="4">SUM(D17:N17)</f>
        <v>1128860</v>
      </c>
      <c r="P17" s="50">
        <f t="shared" si="1"/>
        <v>23.596078677285174</v>
      </c>
      <c r="Q17" s="9"/>
    </row>
    <row r="18" spans="1:17">
      <c r="A18" s="12"/>
      <c r="B18" s="25">
        <v>324.20999999999998</v>
      </c>
      <c r="C18" s="20" t="s">
        <v>141</v>
      </c>
      <c r="D18" s="49">
        <v>0</v>
      </c>
      <c r="E18" s="49">
        <v>315476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f t="shared" si="4"/>
        <v>315476</v>
      </c>
      <c r="P18" s="50">
        <f t="shared" si="1"/>
        <v>6.5942601534248864</v>
      </c>
      <c r="Q18" s="9"/>
    </row>
    <row r="19" spans="1:17">
      <c r="A19" s="12"/>
      <c r="B19" s="25">
        <v>324.22000000000003</v>
      </c>
      <c r="C19" s="20" t="s">
        <v>142</v>
      </c>
      <c r="D19" s="49">
        <v>0</v>
      </c>
      <c r="E19" s="49">
        <v>588861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f t="shared" si="4"/>
        <v>588861</v>
      </c>
      <c r="P19" s="50">
        <f t="shared" si="1"/>
        <v>12.308710102213583</v>
      </c>
      <c r="Q19" s="9"/>
    </row>
    <row r="20" spans="1:17">
      <c r="A20" s="12"/>
      <c r="B20" s="25">
        <v>324.31</v>
      </c>
      <c r="C20" s="20" t="s">
        <v>143</v>
      </c>
      <c r="D20" s="49">
        <v>0</v>
      </c>
      <c r="E20" s="49">
        <v>1493726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f t="shared" si="4"/>
        <v>1493726</v>
      </c>
      <c r="P20" s="50">
        <f t="shared" si="1"/>
        <v>31.222716916452416</v>
      </c>
      <c r="Q20" s="9"/>
    </row>
    <row r="21" spans="1:17">
      <c r="A21" s="12"/>
      <c r="B21" s="25">
        <v>324.32</v>
      </c>
      <c r="C21" s="20" t="s">
        <v>144</v>
      </c>
      <c r="D21" s="49">
        <v>0</v>
      </c>
      <c r="E21" s="49">
        <v>1495685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f t="shared" si="4"/>
        <v>1495685</v>
      </c>
      <c r="P21" s="50">
        <f t="shared" si="1"/>
        <v>31.263665057168538</v>
      </c>
      <c r="Q21" s="9"/>
    </row>
    <row r="22" spans="1:17">
      <c r="A22" s="12"/>
      <c r="B22" s="25">
        <v>324.61</v>
      </c>
      <c r="C22" s="20" t="s">
        <v>145</v>
      </c>
      <c r="D22" s="49">
        <v>0</v>
      </c>
      <c r="E22" s="49">
        <v>867777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f t="shared" si="4"/>
        <v>867777</v>
      </c>
      <c r="P22" s="50">
        <f t="shared" si="1"/>
        <v>18.13877218285571</v>
      </c>
      <c r="Q22" s="9"/>
    </row>
    <row r="23" spans="1:17">
      <c r="A23" s="12"/>
      <c r="B23" s="25">
        <v>324.62</v>
      </c>
      <c r="C23" s="20" t="s">
        <v>146</v>
      </c>
      <c r="D23" s="49">
        <v>0</v>
      </c>
      <c r="E23" s="49">
        <v>68506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f t="shared" si="4"/>
        <v>68506</v>
      </c>
      <c r="P23" s="50">
        <f t="shared" si="1"/>
        <v>1.4319516732509772</v>
      </c>
      <c r="Q23" s="9"/>
    </row>
    <row r="24" spans="1:17" ht="15.75">
      <c r="A24" s="29" t="s">
        <v>159</v>
      </c>
      <c r="B24" s="30"/>
      <c r="C24" s="31"/>
      <c r="D24" s="32">
        <f t="shared" ref="D24:N24" si="5">SUM(D25:D40)</f>
        <v>8944826</v>
      </c>
      <c r="E24" s="32">
        <f t="shared" si="5"/>
        <v>8316160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548305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1907306</v>
      </c>
      <c r="O24" s="47">
        <f>SUM(D24:N24)</f>
        <v>19716597</v>
      </c>
      <c r="P24" s="48">
        <f t="shared" si="1"/>
        <v>412.12761020881669</v>
      </c>
      <c r="Q24" s="10"/>
    </row>
    <row r="25" spans="1:17">
      <c r="A25" s="12"/>
      <c r="B25" s="25">
        <v>331.2</v>
      </c>
      <c r="C25" s="20" t="s">
        <v>20</v>
      </c>
      <c r="D25" s="49">
        <v>0</v>
      </c>
      <c r="E25" s="49">
        <v>973615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f>SUM(D25:N25)</f>
        <v>973615</v>
      </c>
      <c r="P25" s="50">
        <f t="shared" si="1"/>
        <v>20.351058715327856</v>
      </c>
      <c r="Q25" s="9"/>
    </row>
    <row r="26" spans="1:17">
      <c r="A26" s="12"/>
      <c r="B26" s="25">
        <v>331.39</v>
      </c>
      <c r="C26" s="20" t="s">
        <v>122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294110</v>
      </c>
      <c r="O26" s="49">
        <f t="shared" ref="O26:O37" si="6">SUM(D26:N26)</f>
        <v>294110</v>
      </c>
      <c r="P26" s="50">
        <f t="shared" si="1"/>
        <v>6.1476557764260784</v>
      </c>
      <c r="Q26" s="9"/>
    </row>
    <row r="27" spans="1:17">
      <c r="A27" s="12"/>
      <c r="B27" s="25">
        <v>331.5</v>
      </c>
      <c r="C27" s="20" t="s">
        <v>22</v>
      </c>
      <c r="D27" s="49">
        <v>71819</v>
      </c>
      <c r="E27" s="49">
        <v>500396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f t="shared" si="6"/>
        <v>572215</v>
      </c>
      <c r="P27" s="50">
        <f t="shared" si="1"/>
        <v>11.960765870278632</v>
      </c>
      <c r="Q27" s="9"/>
    </row>
    <row r="28" spans="1:17">
      <c r="A28" s="12"/>
      <c r="B28" s="25">
        <v>331.51</v>
      </c>
      <c r="C28" s="20" t="s">
        <v>166</v>
      </c>
      <c r="D28" s="49">
        <v>0</v>
      </c>
      <c r="E28" s="49">
        <v>5786824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f t="shared" si="6"/>
        <v>5786824</v>
      </c>
      <c r="P28" s="50">
        <f t="shared" si="1"/>
        <v>120.95951171589222</v>
      </c>
      <c r="Q28" s="9"/>
    </row>
    <row r="29" spans="1:17">
      <c r="A29" s="12"/>
      <c r="B29" s="25">
        <v>331.7</v>
      </c>
      <c r="C29" s="20" t="s">
        <v>160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548305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f t="shared" si="6"/>
        <v>548305</v>
      </c>
      <c r="P29" s="50">
        <f t="shared" si="1"/>
        <v>11.460985347296251</v>
      </c>
      <c r="Q29" s="9"/>
    </row>
    <row r="30" spans="1:17">
      <c r="A30" s="12"/>
      <c r="B30" s="25">
        <v>334.39</v>
      </c>
      <c r="C30" s="20" t="s">
        <v>25</v>
      </c>
      <c r="D30" s="49">
        <v>665817</v>
      </c>
      <c r="E30" s="49">
        <v>421918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1613196</v>
      </c>
      <c r="O30" s="49">
        <f t="shared" si="6"/>
        <v>2700931</v>
      </c>
      <c r="P30" s="50">
        <f t="shared" si="1"/>
        <v>56.456407683785876</v>
      </c>
      <c r="Q30" s="9"/>
    </row>
    <row r="31" spans="1:17">
      <c r="A31" s="12"/>
      <c r="B31" s="25">
        <v>334.5</v>
      </c>
      <c r="C31" s="20" t="s">
        <v>27</v>
      </c>
      <c r="D31" s="49">
        <v>11970</v>
      </c>
      <c r="E31" s="49">
        <v>633407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f t="shared" si="6"/>
        <v>645377</v>
      </c>
      <c r="P31" s="50">
        <f t="shared" si="1"/>
        <v>13.490039923914633</v>
      </c>
      <c r="Q31" s="9"/>
    </row>
    <row r="32" spans="1:17">
      <c r="A32" s="12"/>
      <c r="B32" s="25">
        <v>334.9</v>
      </c>
      <c r="C32" s="20" t="s">
        <v>28</v>
      </c>
      <c r="D32" s="49">
        <v>15429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f t="shared" si="6"/>
        <v>15429</v>
      </c>
      <c r="P32" s="50">
        <f t="shared" si="1"/>
        <v>0.3225058004640371</v>
      </c>
      <c r="Q32" s="9"/>
    </row>
    <row r="33" spans="1:17">
      <c r="A33" s="12"/>
      <c r="B33" s="25">
        <v>335.13</v>
      </c>
      <c r="C33" s="20" t="s">
        <v>106</v>
      </c>
      <c r="D33" s="49">
        <v>453086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f t="shared" si="6"/>
        <v>453086</v>
      </c>
      <c r="P33" s="50">
        <f t="shared" si="1"/>
        <v>9.4706632386446774</v>
      </c>
      <c r="Q33" s="9"/>
    </row>
    <row r="34" spans="1:17">
      <c r="A34" s="12"/>
      <c r="B34" s="25">
        <v>335.14</v>
      </c>
      <c r="C34" s="20" t="s">
        <v>107</v>
      </c>
      <c r="D34" s="49">
        <v>63333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f t="shared" si="6"/>
        <v>63333</v>
      </c>
      <c r="P34" s="50">
        <f t="shared" si="1"/>
        <v>1.3238226625697624</v>
      </c>
      <c r="Q34" s="9"/>
    </row>
    <row r="35" spans="1:17">
      <c r="A35" s="12"/>
      <c r="B35" s="25">
        <v>335.15</v>
      </c>
      <c r="C35" s="20" t="s">
        <v>108</v>
      </c>
      <c r="D35" s="49">
        <v>53767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f t="shared" si="6"/>
        <v>53767</v>
      </c>
      <c r="P35" s="50">
        <f t="shared" si="1"/>
        <v>1.1238686482305973</v>
      </c>
      <c r="Q35" s="9"/>
    </row>
    <row r="36" spans="1:17">
      <c r="A36" s="12"/>
      <c r="B36" s="25">
        <v>335.18</v>
      </c>
      <c r="C36" s="20" t="s">
        <v>161</v>
      </c>
      <c r="D36" s="49">
        <v>5366622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f t="shared" si="6"/>
        <v>5366622</v>
      </c>
      <c r="P36" s="50">
        <f t="shared" si="1"/>
        <v>112.1762086912899</v>
      </c>
      <c r="Q36" s="9"/>
    </row>
    <row r="37" spans="1:17">
      <c r="A37" s="12"/>
      <c r="B37" s="25">
        <v>335.19</v>
      </c>
      <c r="C37" s="20" t="s">
        <v>162</v>
      </c>
      <c r="D37" s="49">
        <v>2102740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f t="shared" si="6"/>
        <v>2102740</v>
      </c>
      <c r="P37" s="50">
        <f t="shared" ref="P37:P68" si="7">(O37/P$73)</f>
        <v>43.952676574486318</v>
      </c>
      <c r="Q37" s="9"/>
    </row>
    <row r="38" spans="1:17">
      <c r="A38" s="12"/>
      <c r="B38" s="25">
        <v>335.48</v>
      </c>
      <c r="C38" s="20" t="s">
        <v>34</v>
      </c>
      <c r="D38" s="49">
        <v>50498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f t="shared" ref="O38" si="8">SUM(D38:N38)</f>
        <v>50498</v>
      </c>
      <c r="P38" s="50">
        <f t="shared" si="7"/>
        <v>1.0555381367446333</v>
      </c>
      <c r="Q38" s="9"/>
    </row>
    <row r="39" spans="1:17">
      <c r="A39" s="12"/>
      <c r="B39" s="25">
        <v>338</v>
      </c>
      <c r="C39" s="20" t="s">
        <v>35</v>
      </c>
      <c r="D39" s="49">
        <v>56039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f>SUM(D39:N39)</f>
        <v>56039</v>
      </c>
      <c r="P39" s="50">
        <f t="shared" si="7"/>
        <v>1.171359294329132</v>
      </c>
      <c r="Q39" s="9"/>
    </row>
    <row r="40" spans="1:17">
      <c r="A40" s="12"/>
      <c r="B40" s="25">
        <v>339</v>
      </c>
      <c r="C40" s="20" t="s">
        <v>36</v>
      </c>
      <c r="D40" s="49">
        <v>33706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f>SUM(D40:N40)</f>
        <v>33706</v>
      </c>
      <c r="P40" s="50">
        <f t="shared" si="7"/>
        <v>0.70454212913609671</v>
      </c>
      <c r="Q40" s="9"/>
    </row>
    <row r="41" spans="1:17" ht="15.75">
      <c r="A41" s="29" t="s">
        <v>41</v>
      </c>
      <c r="B41" s="30"/>
      <c r="C41" s="31"/>
      <c r="D41" s="32">
        <f t="shared" ref="D41:N41" si="9">SUM(D42:D49)</f>
        <v>464553</v>
      </c>
      <c r="E41" s="32">
        <f t="shared" si="9"/>
        <v>13722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17188663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9"/>
        <v>126194679</v>
      </c>
      <c r="O41" s="32">
        <f>SUM(D41:N41)</f>
        <v>143861617</v>
      </c>
      <c r="P41" s="48">
        <f t="shared" si="7"/>
        <v>3007.0779665976884</v>
      </c>
      <c r="Q41" s="10"/>
    </row>
    <row r="42" spans="1:17">
      <c r="A42" s="12"/>
      <c r="B42" s="25">
        <v>341.9</v>
      </c>
      <c r="C42" s="20" t="s">
        <v>110</v>
      </c>
      <c r="D42" s="49">
        <v>128830</v>
      </c>
      <c r="E42" s="49">
        <v>0</v>
      </c>
      <c r="F42" s="49">
        <v>0</v>
      </c>
      <c r="G42" s="49">
        <v>0</v>
      </c>
      <c r="H42" s="49">
        <v>0</v>
      </c>
      <c r="I42" s="49">
        <v>58295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f t="shared" ref="O42:O49" si="10">SUM(D42:N42)</f>
        <v>187125</v>
      </c>
      <c r="P42" s="50">
        <f t="shared" si="7"/>
        <v>3.9113939926004893</v>
      </c>
      <c r="Q42" s="9"/>
    </row>
    <row r="43" spans="1:17">
      <c r="A43" s="12"/>
      <c r="B43" s="25">
        <v>343.1</v>
      </c>
      <c r="C43" s="20" t="s">
        <v>46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83823737</v>
      </c>
      <c r="O43" s="49">
        <f t="shared" si="10"/>
        <v>83823737</v>
      </c>
      <c r="P43" s="50">
        <f t="shared" si="7"/>
        <v>1752.1317907234381</v>
      </c>
      <c r="Q43" s="9"/>
    </row>
    <row r="44" spans="1:17">
      <c r="A44" s="12"/>
      <c r="B44" s="25">
        <v>343.2</v>
      </c>
      <c r="C44" s="20" t="s">
        <v>47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6889720</v>
      </c>
      <c r="O44" s="49">
        <f t="shared" si="10"/>
        <v>6889720</v>
      </c>
      <c r="P44" s="50">
        <f t="shared" si="7"/>
        <v>144.01287598503376</v>
      </c>
      <c r="Q44" s="9"/>
    </row>
    <row r="45" spans="1:17">
      <c r="A45" s="12"/>
      <c r="B45" s="25">
        <v>343.3</v>
      </c>
      <c r="C45" s="20" t="s">
        <v>48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20695263</v>
      </c>
      <c r="O45" s="49">
        <f t="shared" si="10"/>
        <v>20695263</v>
      </c>
      <c r="P45" s="50">
        <f t="shared" si="7"/>
        <v>432.58424782090674</v>
      </c>
      <c r="Q45" s="9"/>
    </row>
    <row r="46" spans="1:17">
      <c r="A46" s="12"/>
      <c r="B46" s="25">
        <v>343.4</v>
      </c>
      <c r="C46" s="20" t="s">
        <v>49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8089259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f t="shared" si="10"/>
        <v>8089259</v>
      </c>
      <c r="P46" s="50">
        <f t="shared" si="7"/>
        <v>169.08632762693088</v>
      </c>
      <c r="Q46" s="9"/>
    </row>
    <row r="47" spans="1:17">
      <c r="A47" s="12"/>
      <c r="B47" s="25">
        <v>343.5</v>
      </c>
      <c r="C47" s="20" t="s">
        <v>50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14785959</v>
      </c>
      <c r="O47" s="49">
        <f t="shared" si="10"/>
        <v>14785959</v>
      </c>
      <c r="P47" s="50">
        <f t="shared" si="7"/>
        <v>309.06458895089986</v>
      </c>
      <c r="Q47" s="9"/>
    </row>
    <row r="48" spans="1:17">
      <c r="A48" s="12"/>
      <c r="B48" s="25">
        <v>343.9</v>
      </c>
      <c r="C48" s="20" t="s">
        <v>51</v>
      </c>
      <c r="D48" s="49">
        <v>54168</v>
      </c>
      <c r="E48" s="49">
        <v>1544</v>
      </c>
      <c r="F48" s="49">
        <v>0</v>
      </c>
      <c r="G48" s="49">
        <v>0</v>
      </c>
      <c r="H48" s="49">
        <v>0</v>
      </c>
      <c r="I48" s="49">
        <v>3510114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f t="shared" si="10"/>
        <v>3565826</v>
      </c>
      <c r="P48" s="50">
        <f t="shared" si="7"/>
        <v>74.534938650947936</v>
      </c>
      <c r="Q48" s="9"/>
    </row>
    <row r="49" spans="1:17">
      <c r="A49" s="12"/>
      <c r="B49" s="25">
        <v>347.5</v>
      </c>
      <c r="C49" s="20" t="s">
        <v>52</v>
      </c>
      <c r="D49" s="49">
        <v>281555</v>
      </c>
      <c r="E49" s="49">
        <v>12178</v>
      </c>
      <c r="F49" s="49">
        <v>0</v>
      </c>
      <c r="G49" s="49">
        <v>0</v>
      </c>
      <c r="H49" s="49">
        <v>0</v>
      </c>
      <c r="I49" s="49">
        <v>5530995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f t="shared" si="10"/>
        <v>5824728</v>
      </c>
      <c r="P49" s="50">
        <f t="shared" si="7"/>
        <v>121.75180284693046</v>
      </c>
      <c r="Q49" s="9"/>
    </row>
    <row r="50" spans="1:17" ht="15.75">
      <c r="A50" s="29" t="s">
        <v>42</v>
      </c>
      <c r="B50" s="30"/>
      <c r="C50" s="31"/>
      <c r="D50" s="32">
        <f t="shared" ref="D50:N50" si="11">SUM(D51:D53)</f>
        <v>524817</v>
      </c>
      <c r="E50" s="32">
        <f t="shared" si="11"/>
        <v>100000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45997</v>
      </c>
      <c r="J50" s="32">
        <f t="shared" si="11"/>
        <v>0</v>
      </c>
      <c r="K50" s="32">
        <f t="shared" si="11"/>
        <v>0</v>
      </c>
      <c r="L50" s="32">
        <f t="shared" si="11"/>
        <v>0</v>
      </c>
      <c r="M50" s="32">
        <f t="shared" si="11"/>
        <v>0</v>
      </c>
      <c r="N50" s="32">
        <f t="shared" si="11"/>
        <v>0</v>
      </c>
      <c r="O50" s="32">
        <f>SUM(D50:N50)</f>
        <v>670814</v>
      </c>
      <c r="P50" s="48">
        <f t="shared" si="7"/>
        <v>14.021738676031019</v>
      </c>
      <c r="Q50" s="10"/>
    </row>
    <row r="51" spans="1:17">
      <c r="A51" s="13"/>
      <c r="B51" s="41">
        <v>351.1</v>
      </c>
      <c r="C51" s="21" t="s">
        <v>55</v>
      </c>
      <c r="D51" s="49">
        <v>7927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f>SUM(D51:N51)</f>
        <v>7927</v>
      </c>
      <c r="P51" s="50">
        <f t="shared" si="7"/>
        <v>0.16569469701720282</v>
      </c>
      <c r="Q51" s="9"/>
    </row>
    <row r="52" spans="1:17">
      <c r="A52" s="13"/>
      <c r="B52" s="41">
        <v>354</v>
      </c>
      <c r="C52" s="21" t="s">
        <v>56</v>
      </c>
      <c r="D52" s="49">
        <v>516890</v>
      </c>
      <c r="E52" s="49">
        <v>0</v>
      </c>
      <c r="F52" s="49">
        <v>0</v>
      </c>
      <c r="G52" s="49">
        <v>0</v>
      </c>
      <c r="H52" s="49">
        <v>0</v>
      </c>
      <c r="I52" s="49">
        <v>45997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f t="shared" ref="O52:O53" si="12">SUM(D52:N52)</f>
        <v>562887</v>
      </c>
      <c r="P52" s="50">
        <f t="shared" si="7"/>
        <v>11.765786668338873</v>
      </c>
      <c r="Q52" s="9"/>
    </row>
    <row r="53" spans="1:17">
      <c r="A53" s="13"/>
      <c r="B53" s="41">
        <v>359</v>
      </c>
      <c r="C53" s="21" t="s">
        <v>117</v>
      </c>
      <c r="D53" s="49">
        <v>0</v>
      </c>
      <c r="E53" s="49">
        <v>100000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f t="shared" si="12"/>
        <v>100000</v>
      </c>
      <c r="P53" s="50">
        <f t="shared" si="7"/>
        <v>2.0902573106749442</v>
      </c>
      <c r="Q53" s="9"/>
    </row>
    <row r="54" spans="1:17" ht="15.75">
      <c r="A54" s="29" t="s">
        <v>3</v>
      </c>
      <c r="B54" s="30"/>
      <c r="C54" s="31"/>
      <c r="D54" s="32">
        <f t="shared" ref="D54:N54" si="13">SUM(D55:D65)</f>
        <v>2809556</v>
      </c>
      <c r="E54" s="32">
        <f t="shared" si="13"/>
        <v>1212387</v>
      </c>
      <c r="F54" s="32">
        <f t="shared" si="13"/>
        <v>22956</v>
      </c>
      <c r="G54" s="32">
        <f t="shared" si="13"/>
        <v>0</v>
      </c>
      <c r="H54" s="32">
        <f t="shared" si="13"/>
        <v>0</v>
      </c>
      <c r="I54" s="32">
        <f t="shared" si="13"/>
        <v>3708402</v>
      </c>
      <c r="J54" s="32">
        <f t="shared" si="13"/>
        <v>0</v>
      </c>
      <c r="K54" s="32">
        <f t="shared" si="13"/>
        <v>-32594017</v>
      </c>
      <c r="L54" s="32">
        <f t="shared" si="13"/>
        <v>0</v>
      </c>
      <c r="M54" s="32">
        <f t="shared" si="13"/>
        <v>0</v>
      </c>
      <c r="N54" s="32">
        <f t="shared" si="13"/>
        <v>4826370</v>
      </c>
      <c r="O54" s="32">
        <f>SUM(D54:N54)</f>
        <v>-20014346</v>
      </c>
      <c r="P54" s="48">
        <f t="shared" si="7"/>
        <v>-418.35133044877824</v>
      </c>
      <c r="Q54" s="10"/>
    </row>
    <row r="55" spans="1:17">
      <c r="A55" s="12"/>
      <c r="B55" s="25">
        <v>361.1</v>
      </c>
      <c r="C55" s="20" t="s">
        <v>57</v>
      </c>
      <c r="D55" s="49">
        <v>2638</v>
      </c>
      <c r="E55" s="49">
        <v>4818</v>
      </c>
      <c r="F55" s="49">
        <v>15098</v>
      </c>
      <c r="G55" s="49">
        <v>0</v>
      </c>
      <c r="H55" s="49">
        <v>0</v>
      </c>
      <c r="I55" s="49">
        <v>1629</v>
      </c>
      <c r="J55" s="49">
        <v>0</v>
      </c>
      <c r="K55" s="49">
        <v>2182819</v>
      </c>
      <c r="L55" s="49">
        <v>0</v>
      </c>
      <c r="M55" s="49">
        <v>0</v>
      </c>
      <c r="N55" s="49">
        <v>2382770</v>
      </c>
      <c r="O55" s="49">
        <f>SUM(D55:N55)</f>
        <v>4589772</v>
      </c>
      <c r="P55" s="50">
        <f t="shared" si="7"/>
        <v>95.938044773311589</v>
      </c>
      <c r="Q55" s="9"/>
    </row>
    <row r="56" spans="1:17">
      <c r="A56" s="12"/>
      <c r="B56" s="25">
        <v>361.2</v>
      </c>
      <c r="C56" s="20" t="s">
        <v>58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2074046</v>
      </c>
      <c r="L56" s="49">
        <v>0</v>
      </c>
      <c r="M56" s="49">
        <v>0</v>
      </c>
      <c r="N56" s="49">
        <v>0</v>
      </c>
      <c r="O56" s="49">
        <f t="shared" ref="O56:O70" si="14">SUM(D56:N56)</f>
        <v>2074046</v>
      </c>
      <c r="P56" s="50">
        <f t="shared" si="7"/>
        <v>43.352898141761251</v>
      </c>
      <c r="Q56" s="9"/>
    </row>
    <row r="57" spans="1:17">
      <c r="A57" s="12"/>
      <c r="B57" s="25">
        <v>361.3</v>
      </c>
      <c r="C57" s="20" t="s">
        <v>59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-49602760</v>
      </c>
      <c r="L57" s="49">
        <v>0</v>
      </c>
      <c r="M57" s="49">
        <v>0</v>
      </c>
      <c r="N57" s="49">
        <v>0</v>
      </c>
      <c r="O57" s="49">
        <f t="shared" si="14"/>
        <v>-49602760</v>
      </c>
      <c r="P57" s="50">
        <f t="shared" si="7"/>
        <v>-1036.8253171965468</v>
      </c>
      <c r="Q57" s="9"/>
    </row>
    <row r="58" spans="1:17">
      <c r="A58" s="12"/>
      <c r="B58" s="25">
        <v>361.4</v>
      </c>
      <c r="C58" s="20" t="s">
        <v>111</v>
      </c>
      <c r="D58" s="49">
        <v>-5039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4442075</v>
      </c>
      <c r="L58" s="49">
        <v>0</v>
      </c>
      <c r="M58" s="49">
        <v>0</v>
      </c>
      <c r="N58" s="49">
        <v>0</v>
      </c>
      <c r="O58" s="49">
        <f t="shared" si="14"/>
        <v>4437036</v>
      </c>
      <c r="P58" s="50">
        <f t="shared" si="7"/>
        <v>92.745469367279114</v>
      </c>
      <c r="Q58" s="9"/>
    </row>
    <row r="59" spans="1:17">
      <c r="A59" s="12"/>
      <c r="B59" s="25">
        <v>362</v>
      </c>
      <c r="C59" s="20" t="s">
        <v>61</v>
      </c>
      <c r="D59" s="49">
        <v>73908</v>
      </c>
      <c r="E59" s="49">
        <v>333286</v>
      </c>
      <c r="F59" s="49">
        <v>0</v>
      </c>
      <c r="G59" s="49">
        <v>0</v>
      </c>
      <c r="H59" s="49">
        <v>0</v>
      </c>
      <c r="I59" s="49">
        <v>458779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f t="shared" si="14"/>
        <v>865973</v>
      </c>
      <c r="P59" s="50">
        <f t="shared" si="7"/>
        <v>18.101063940971134</v>
      </c>
      <c r="Q59" s="9"/>
    </row>
    <row r="60" spans="1:17">
      <c r="A60" s="12"/>
      <c r="B60" s="25">
        <v>364</v>
      </c>
      <c r="C60" s="20" t="s">
        <v>112</v>
      </c>
      <c r="D60" s="49">
        <v>37143</v>
      </c>
      <c r="E60" s="49">
        <v>24100</v>
      </c>
      <c r="F60" s="49">
        <v>7858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17695</v>
      </c>
      <c r="O60" s="49">
        <f t="shared" si="14"/>
        <v>86796</v>
      </c>
      <c r="P60" s="50">
        <f t="shared" si="7"/>
        <v>1.8142597353734244</v>
      </c>
      <c r="Q60" s="9"/>
    </row>
    <row r="61" spans="1:17">
      <c r="A61" s="12"/>
      <c r="B61" s="25">
        <v>366</v>
      </c>
      <c r="C61" s="20" t="s">
        <v>64</v>
      </c>
      <c r="D61" s="49">
        <v>8846</v>
      </c>
      <c r="E61" s="49">
        <v>50000</v>
      </c>
      <c r="F61" s="49">
        <v>0</v>
      </c>
      <c r="G61" s="49">
        <v>0</v>
      </c>
      <c r="H61" s="49">
        <v>0</v>
      </c>
      <c r="I61" s="49">
        <v>66674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f t="shared" si="14"/>
        <v>125520</v>
      </c>
      <c r="P61" s="50">
        <f t="shared" si="7"/>
        <v>2.6236909763591898</v>
      </c>
      <c r="Q61" s="9"/>
    </row>
    <row r="62" spans="1:17">
      <c r="A62" s="12"/>
      <c r="B62" s="25">
        <v>367</v>
      </c>
      <c r="C62" s="20" t="s">
        <v>65</v>
      </c>
      <c r="D62" s="49">
        <v>151738</v>
      </c>
      <c r="E62" s="49">
        <v>3825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v>0</v>
      </c>
      <c r="O62" s="49">
        <f t="shared" si="14"/>
        <v>155563</v>
      </c>
      <c r="P62" s="50">
        <f t="shared" si="7"/>
        <v>3.2516669802052633</v>
      </c>
      <c r="Q62" s="9"/>
    </row>
    <row r="63" spans="1:17">
      <c r="A63" s="12"/>
      <c r="B63" s="25">
        <v>368</v>
      </c>
      <c r="C63" s="20" t="s">
        <v>66</v>
      </c>
      <c r="D63" s="49">
        <v>0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8309803</v>
      </c>
      <c r="L63" s="49">
        <v>0</v>
      </c>
      <c r="M63" s="49">
        <v>0</v>
      </c>
      <c r="N63" s="49">
        <v>0</v>
      </c>
      <c r="O63" s="49">
        <f t="shared" si="14"/>
        <v>8309803</v>
      </c>
      <c r="P63" s="50">
        <f t="shared" si="7"/>
        <v>173.69626471018583</v>
      </c>
      <c r="Q63" s="9"/>
    </row>
    <row r="64" spans="1:17">
      <c r="A64" s="12"/>
      <c r="B64" s="25">
        <v>369.3</v>
      </c>
      <c r="C64" s="20" t="s">
        <v>99</v>
      </c>
      <c r="D64" s="49">
        <v>0</v>
      </c>
      <c r="E64" s="49">
        <v>160387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v>0</v>
      </c>
      <c r="O64" s="49">
        <f>SUM(D64:N64)</f>
        <v>160387</v>
      </c>
      <c r="P64" s="50">
        <f t="shared" si="7"/>
        <v>3.3525009928722227</v>
      </c>
      <c r="Q64" s="9"/>
    </row>
    <row r="65" spans="1:120">
      <c r="A65" s="12"/>
      <c r="B65" s="25">
        <v>369.9</v>
      </c>
      <c r="C65" s="20" t="s">
        <v>67</v>
      </c>
      <c r="D65" s="49">
        <v>2540322</v>
      </c>
      <c r="E65" s="49">
        <v>635971</v>
      </c>
      <c r="F65" s="49">
        <v>0</v>
      </c>
      <c r="G65" s="49">
        <v>0</v>
      </c>
      <c r="H65" s="49">
        <v>0</v>
      </c>
      <c r="I65" s="49">
        <v>3181320</v>
      </c>
      <c r="J65" s="49">
        <v>0</v>
      </c>
      <c r="K65" s="49">
        <v>0</v>
      </c>
      <c r="L65" s="49">
        <v>0</v>
      </c>
      <c r="M65" s="49">
        <v>0</v>
      </c>
      <c r="N65" s="49">
        <v>2425905</v>
      </c>
      <c r="O65" s="49">
        <f t="shared" si="14"/>
        <v>8783518</v>
      </c>
      <c r="P65" s="50">
        <f t="shared" si="7"/>
        <v>183.59812712944964</v>
      </c>
      <c r="Q65" s="9"/>
    </row>
    <row r="66" spans="1:120" ht="15.75">
      <c r="A66" s="29" t="s">
        <v>43</v>
      </c>
      <c r="B66" s="30"/>
      <c r="C66" s="31"/>
      <c r="D66" s="32">
        <f t="shared" ref="D66:N66" si="15">SUM(D67:D70)</f>
        <v>15437589</v>
      </c>
      <c r="E66" s="32">
        <f t="shared" si="15"/>
        <v>3027937</v>
      </c>
      <c r="F66" s="32">
        <f t="shared" si="15"/>
        <v>9439256</v>
      </c>
      <c r="G66" s="32">
        <f t="shared" si="15"/>
        <v>0</v>
      </c>
      <c r="H66" s="32">
        <f t="shared" si="15"/>
        <v>0</v>
      </c>
      <c r="I66" s="32">
        <f t="shared" si="15"/>
        <v>1440634</v>
      </c>
      <c r="J66" s="32">
        <f t="shared" si="15"/>
        <v>0</v>
      </c>
      <c r="K66" s="32">
        <f t="shared" si="15"/>
        <v>0</v>
      </c>
      <c r="L66" s="32">
        <f t="shared" si="15"/>
        <v>0</v>
      </c>
      <c r="M66" s="32">
        <f t="shared" si="15"/>
        <v>0</v>
      </c>
      <c r="N66" s="32">
        <f t="shared" si="15"/>
        <v>6244279</v>
      </c>
      <c r="O66" s="32">
        <f t="shared" si="14"/>
        <v>35589695</v>
      </c>
      <c r="P66" s="48">
        <f t="shared" si="7"/>
        <v>743.91620158441503</v>
      </c>
      <c r="Q66" s="9"/>
    </row>
    <row r="67" spans="1:120">
      <c r="A67" s="12"/>
      <c r="B67" s="25">
        <v>381</v>
      </c>
      <c r="C67" s="20" t="s">
        <v>68</v>
      </c>
      <c r="D67" s="49">
        <v>7416909</v>
      </c>
      <c r="E67" s="49">
        <v>3027937</v>
      </c>
      <c r="F67" s="49">
        <v>9439256</v>
      </c>
      <c r="G67" s="49">
        <v>0</v>
      </c>
      <c r="H67" s="49">
        <v>0</v>
      </c>
      <c r="I67" s="49">
        <v>1440634</v>
      </c>
      <c r="J67" s="49">
        <v>0</v>
      </c>
      <c r="K67" s="49">
        <v>0</v>
      </c>
      <c r="L67" s="49">
        <v>0</v>
      </c>
      <c r="M67" s="49">
        <v>0</v>
      </c>
      <c r="N67" s="49">
        <v>0</v>
      </c>
      <c r="O67" s="49">
        <f t="shared" si="14"/>
        <v>21324736</v>
      </c>
      <c r="P67" s="50">
        <f t="shared" si="7"/>
        <v>445.74185322213162</v>
      </c>
      <c r="Q67" s="9"/>
    </row>
    <row r="68" spans="1:120">
      <c r="A68" s="12"/>
      <c r="B68" s="25">
        <v>382</v>
      </c>
      <c r="C68" s="20" t="s">
        <v>81</v>
      </c>
      <c r="D68" s="49">
        <v>6524408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f t="shared" si="14"/>
        <v>6524408</v>
      </c>
      <c r="P68" s="50">
        <f t="shared" si="7"/>
        <v>136.37691519826092</v>
      </c>
      <c r="Q68" s="9"/>
    </row>
    <row r="69" spans="1:120">
      <c r="A69" s="12"/>
      <c r="B69" s="25">
        <v>383.1</v>
      </c>
      <c r="C69" s="20" t="s">
        <v>174</v>
      </c>
      <c r="D69" s="49">
        <v>1496272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  <c r="O69" s="49">
        <f t="shared" si="14"/>
        <v>1496272</v>
      </c>
      <c r="P69" s="50">
        <f t="shared" ref="P69:P71" si="16">(O69/P$73)</f>
        <v>31.275934867582201</v>
      </c>
      <c r="Q69" s="9"/>
    </row>
    <row r="70" spans="1:120" ht="15.75" thickBot="1">
      <c r="A70" s="12"/>
      <c r="B70" s="25">
        <v>389.7</v>
      </c>
      <c r="C70" s="20" t="s">
        <v>71</v>
      </c>
      <c r="D70" s="49">
        <v>0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v>6244279</v>
      </c>
      <c r="O70" s="49">
        <f t="shared" si="14"/>
        <v>6244279</v>
      </c>
      <c r="P70" s="50">
        <f t="shared" si="16"/>
        <v>130.52149829644029</v>
      </c>
      <c r="Q70" s="9"/>
    </row>
    <row r="71" spans="1:120" ht="16.5" thickBot="1">
      <c r="A71" s="14" t="s">
        <v>54</v>
      </c>
      <c r="B71" s="23"/>
      <c r="C71" s="22"/>
      <c r="D71" s="15">
        <f t="shared" ref="D71:N71" si="17">SUM(D5,D15,D24,D41,D50,D54,D66)</f>
        <v>55625390</v>
      </c>
      <c r="E71" s="15">
        <f t="shared" si="17"/>
        <v>25865574</v>
      </c>
      <c r="F71" s="15">
        <f t="shared" si="17"/>
        <v>9462212</v>
      </c>
      <c r="G71" s="15">
        <f t="shared" si="17"/>
        <v>0</v>
      </c>
      <c r="H71" s="15">
        <f t="shared" si="17"/>
        <v>0</v>
      </c>
      <c r="I71" s="15">
        <f t="shared" si="17"/>
        <v>29041979</v>
      </c>
      <c r="J71" s="15">
        <f t="shared" si="17"/>
        <v>0</v>
      </c>
      <c r="K71" s="15">
        <f t="shared" si="17"/>
        <v>-32140931</v>
      </c>
      <c r="L71" s="15">
        <f t="shared" si="17"/>
        <v>0</v>
      </c>
      <c r="M71" s="15">
        <f t="shared" si="17"/>
        <v>0</v>
      </c>
      <c r="N71" s="15">
        <f t="shared" si="17"/>
        <v>139172634</v>
      </c>
      <c r="O71" s="15">
        <f>SUM(D71:N71)</f>
        <v>227026858</v>
      </c>
      <c r="P71" s="40">
        <f t="shared" si="16"/>
        <v>4745.4454965406239</v>
      </c>
      <c r="Q71" s="6"/>
      <c r="R71" s="2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</row>
    <row r="72" spans="1:120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9"/>
    </row>
    <row r="73" spans="1:120">
      <c r="A73" s="43"/>
      <c r="B73" s="44"/>
      <c r="C73" s="44"/>
      <c r="D73" s="45"/>
      <c r="E73" s="45"/>
      <c r="F73" s="45"/>
      <c r="G73" s="45"/>
      <c r="H73" s="45"/>
      <c r="I73" s="45"/>
      <c r="J73" s="45"/>
      <c r="K73" s="45"/>
      <c r="L73" s="45"/>
      <c r="M73" s="51" t="s">
        <v>168</v>
      </c>
      <c r="N73" s="51"/>
      <c r="O73" s="51"/>
      <c r="P73" s="46">
        <v>47841</v>
      </c>
    </row>
    <row r="74" spans="1:120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4"/>
    </row>
    <row r="75" spans="1:120" ht="15.75" customHeight="1" thickBot="1">
      <c r="A75" s="55" t="s">
        <v>84</v>
      </c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7"/>
    </row>
  </sheetData>
  <mergeCells count="10">
    <mergeCell ref="M73:O73"/>
    <mergeCell ref="A74:P74"/>
    <mergeCell ref="A75:P7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149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72</v>
      </c>
      <c r="B3" s="65"/>
      <c r="C3" s="66"/>
      <c r="D3" s="70" t="s">
        <v>37</v>
      </c>
      <c r="E3" s="71"/>
      <c r="F3" s="71"/>
      <c r="G3" s="71"/>
      <c r="H3" s="72"/>
      <c r="I3" s="70" t="s">
        <v>38</v>
      </c>
      <c r="J3" s="72"/>
      <c r="K3" s="70" t="s">
        <v>40</v>
      </c>
      <c r="L3" s="71"/>
      <c r="M3" s="72"/>
      <c r="N3" s="36"/>
      <c r="O3" s="37"/>
      <c r="P3" s="73" t="s">
        <v>150</v>
      </c>
      <c r="Q3" s="11"/>
      <c r="R3"/>
    </row>
    <row r="4" spans="1:134" ht="32.25" customHeight="1" thickBot="1">
      <c r="A4" s="67"/>
      <c r="B4" s="68"/>
      <c r="C4" s="69"/>
      <c r="D4" s="34" t="s">
        <v>4</v>
      </c>
      <c r="E4" s="34" t="s">
        <v>73</v>
      </c>
      <c r="F4" s="34" t="s">
        <v>74</v>
      </c>
      <c r="G4" s="34" t="s">
        <v>75</v>
      </c>
      <c r="H4" s="34" t="s">
        <v>5</v>
      </c>
      <c r="I4" s="34" t="s">
        <v>6</v>
      </c>
      <c r="J4" s="35" t="s">
        <v>76</v>
      </c>
      <c r="K4" s="35" t="s">
        <v>7</v>
      </c>
      <c r="L4" s="35" t="s">
        <v>8</v>
      </c>
      <c r="M4" s="35" t="s">
        <v>151</v>
      </c>
      <c r="N4" s="35" t="s">
        <v>9</v>
      </c>
      <c r="O4" s="35" t="s">
        <v>152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153</v>
      </c>
      <c r="B5" s="26"/>
      <c r="C5" s="26"/>
      <c r="D5" s="27">
        <f t="shared" ref="D5:N5" si="0">SUM(D6:D14)</f>
        <v>25140207</v>
      </c>
      <c r="E5" s="27">
        <f t="shared" si="0"/>
        <v>7306664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435343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32882214</v>
      </c>
      <c r="P5" s="33">
        <f t="shared" ref="P5:P36" si="1">(O5/P$71)</f>
        <v>684.50422582122485</v>
      </c>
      <c r="Q5" s="6"/>
    </row>
    <row r="6" spans="1:134">
      <c r="A6" s="12"/>
      <c r="B6" s="25">
        <v>311</v>
      </c>
      <c r="C6" s="20" t="s">
        <v>2</v>
      </c>
      <c r="D6" s="49">
        <v>18060334</v>
      </c>
      <c r="E6" s="49">
        <v>7306664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f>SUM(D6:N6)</f>
        <v>25366998</v>
      </c>
      <c r="P6" s="50">
        <f t="shared" si="1"/>
        <v>528.06107664765398</v>
      </c>
      <c r="Q6" s="9"/>
    </row>
    <row r="7" spans="1:134">
      <c r="A7" s="12"/>
      <c r="B7" s="25">
        <v>312.41000000000003</v>
      </c>
      <c r="C7" s="20" t="s">
        <v>154</v>
      </c>
      <c r="D7" s="49">
        <v>1297480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f t="shared" ref="O7:O13" si="2">SUM(D7:N7)</f>
        <v>1297480</v>
      </c>
      <c r="P7" s="50">
        <f t="shared" si="1"/>
        <v>27.009450851409301</v>
      </c>
      <c r="Q7" s="9"/>
    </row>
    <row r="8" spans="1:134">
      <c r="A8" s="12"/>
      <c r="B8" s="25">
        <v>312.43</v>
      </c>
      <c r="C8" s="20" t="s">
        <v>155</v>
      </c>
      <c r="D8" s="49">
        <v>894899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f t="shared" si="2"/>
        <v>894899</v>
      </c>
      <c r="P8" s="50">
        <f t="shared" si="1"/>
        <v>18.628981223198302</v>
      </c>
      <c r="Q8" s="9"/>
    </row>
    <row r="9" spans="1:134">
      <c r="A9" s="12"/>
      <c r="B9" s="25">
        <v>312.52</v>
      </c>
      <c r="C9" s="20" t="s">
        <v>102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435343</v>
      </c>
      <c r="L9" s="49">
        <v>0</v>
      </c>
      <c r="M9" s="49">
        <v>0</v>
      </c>
      <c r="N9" s="49">
        <v>0</v>
      </c>
      <c r="O9" s="49">
        <f t="shared" si="2"/>
        <v>435343</v>
      </c>
      <c r="P9" s="50">
        <f t="shared" si="1"/>
        <v>9.0624713768266787</v>
      </c>
      <c r="Q9" s="9"/>
    </row>
    <row r="10" spans="1:134">
      <c r="A10" s="12"/>
      <c r="B10" s="25">
        <v>314.10000000000002</v>
      </c>
      <c r="C10" s="20" t="s">
        <v>11</v>
      </c>
      <c r="D10" s="49">
        <v>2922518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f t="shared" si="2"/>
        <v>2922518</v>
      </c>
      <c r="P10" s="50">
        <f t="shared" si="1"/>
        <v>60.837628544069275</v>
      </c>
      <c r="Q10" s="9"/>
    </row>
    <row r="11" spans="1:134">
      <c r="A11" s="12"/>
      <c r="B11" s="25">
        <v>314.3</v>
      </c>
      <c r="C11" s="20" t="s">
        <v>12</v>
      </c>
      <c r="D11" s="49">
        <v>373638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f t="shared" si="2"/>
        <v>373638</v>
      </c>
      <c r="P11" s="50">
        <f t="shared" si="1"/>
        <v>7.7779674424414003</v>
      </c>
      <c r="Q11" s="9"/>
    </row>
    <row r="12" spans="1:134">
      <c r="A12" s="12"/>
      <c r="B12" s="25">
        <v>315.10000000000002</v>
      </c>
      <c r="C12" s="20" t="s">
        <v>156</v>
      </c>
      <c r="D12" s="49">
        <v>1265712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f t="shared" si="2"/>
        <v>1265712</v>
      </c>
      <c r="P12" s="50">
        <f t="shared" si="1"/>
        <v>26.348141054998127</v>
      </c>
      <c r="Q12" s="9"/>
    </row>
    <row r="13" spans="1:134">
      <c r="A13" s="12"/>
      <c r="B13" s="25">
        <v>316</v>
      </c>
      <c r="C13" s="20" t="s">
        <v>104</v>
      </c>
      <c r="D13" s="49">
        <v>324773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f t="shared" si="2"/>
        <v>324773</v>
      </c>
      <c r="P13" s="50">
        <f t="shared" si="1"/>
        <v>6.7607519047420794</v>
      </c>
      <c r="Q13" s="9"/>
    </row>
    <row r="14" spans="1:134">
      <c r="A14" s="12"/>
      <c r="B14" s="25">
        <v>319.89999999999998</v>
      </c>
      <c r="C14" s="20" t="s">
        <v>16</v>
      </c>
      <c r="D14" s="49">
        <v>853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f>SUM(D14:N14)</f>
        <v>853</v>
      </c>
      <c r="P14" s="50">
        <f t="shared" si="1"/>
        <v>1.7756775885757109E-2</v>
      </c>
      <c r="Q14" s="9"/>
    </row>
    <row r="15" spans="1:134" ht="15.75">
      <c r="A15" s="29" t="s">
        <v>17</v>
      </c>
      <c r="B15" s="30"/>
      <c r="C15" s="31"/>
      <c r="D15" s="32">
        <f t="shared" ref="D15:N15" si="3">SUM(D16:D22)</f>
        <v>518540</v>
      </c>
      <c r="E15" s="32">
        <f t="shared" si="3"/>
        <v>2971440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4253978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7">
        <f>SUM(D15:N15)</f>
        <v>7743958</v>
      </c>
      <c r="P15" s="48">
        <f t="shared" si="1"/>
        <v>161.20483783671261</v>
      </c>
      <c r="Q15" s="10"/>
    </row>
    <row r="16" spans="1:134">
      <c r="A16" s="12"/>
      <c r="B16" s="25">
        <v>322</v>
      </c>
      <c r="C16" s="20" t="s">
        <v>157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4191648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f>SUM(D16:N16)</f>
        <v>4191648</v>
      </c>
      <c r="P16" s="50">
        <f t="shared" si="1"/>
        <v>87.256921603730376</v>
      </c>
      <c r="Q16" s="9"/>
    </row>
    <row r="17" spans="1:17">
      <c r="A17" s="12"/>
      <c r="B17" s="25">
        <v>322.89999999999998</v>
      </c>
      <c r="C17" s="20" t="s">
        <v>158</v>
      </c>
      <c r="D17" s="49">
        <v>518540</v>
      </c>
      <c r="E17" s="49">
        <v>340965</v>
      </c>
      <c r="F17" s="49">
        <v>0</v>
      </c>
      <c r="G17" s="49">
        <v>0</v>
      </c>
      <c r="H17" s="49">
        <v>0</v>
      </c>
      <c r="I17" s="49">
        <v>62330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f t="shared" ref="O17:O22" si="4">SUM(D17:N17)</f>
        <v>921835</v>
      </c>
      <c r="P17" s="50">
        <f t="shared" si="1"/>
        <v>19.189703984345726</v>
      </c>
      <c r="Q17" s="9"/>
    </row>
    <row r="18" spans="1:17">
      <c r="A18" s="12"/>
      <c r="B18" s="25">
        <v>324.20999999999998</v>
      </c>
      <c r="C18" s="20" t="s">
        <v>141</v>
      </c>
      <c r="D18" s="49">
        <v>0</v>
      </c>
      <c r="E18" s="49">
        <v>218683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f t="shared" si="4"/>
        <v>218683</v>
      </c>
      <c r="P18" s="50">
        <f t="shared" si="1"/>
        <v>4.5522919355510219</v>
      </c>
      <c r="Q18" s="9"/>
    </row>
    <row r="19" spans="1:17">
      <c r="A19" s="12"/>
      <c r="B19" s="25">
        <v>324.22000000000003</v>
      </c>
      <c r="C19" s="20" t="s">
        <v>142</v>
      </c>
      <c r="D19" s="49">
        <v>0</v>
      </c>
      <c r="E19" s="49">
        <v>118453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f t="shared" si="4"/>
        <v>118453</v>
      </c>
      <c r="P19" s="50">
        <f t="shared" si="1"/>
        <v>2.4658187268412508</v>
      </c>
      <c r="Q19" s="9"/>
    </row>
    <row r="20" spans="1:17">
      <c r="A20" s="12"/>
      <c r="B20" s="25">
        <v>324.31</v>
      </c>
      <c r="C20" s="20" t="s">
        <v>143</v>
      </c>
      <c r="D20" s="49">
        <v>0</v>
      </c>
      <c r="E20" s="49">
        <v>1082520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f t="shared" si="4"/>
        <v>1082520</v>
      </c>
      <c r="P20" s="50">
        <f t="shared" si="1"/>
        <v>22.53466006078521</v>
      </c>
      <c r="Q20" s="9"/>
    </row>
    <row r="21" spans="1:17">
      <c r="A21" s="12"/>
      <c r="B21" s="25">
        <v>324.32</v>
      </c>
      <c r="C21" s="20" t="s">
        <v>144</v>
      </c>
      <c r="D21" s="49">
        <v>0</v>
      </c>
      <c r="E21" s="49">
        <v>627662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f t="shared" si="4"/>
        <v>627662</v>
      </c>
      <c r="P21" s="50">
        <f t="shared" si="1"/>
        <v>13.065947791331862</v>
      </c>
      <c r="Q21" s="9"/>
    </row>
    <row r="22" spans="1:17">
      <c r="A22" s="12"/>
      <c r="B22" s="25">
        <v>324.61</v>
      </c>
      <c r="C22" s="20" t="s">
        <v>145</v>
      </c>
      <c r="D22" s="49">
        <v>0</v>
      </c>
      <c r="E22" s="49">
        <v>583157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f t="shared" si="4"/>
        <v>583157</v>
      </c>
      <c r="P22" s="50">
        <f t="shared" si="1"/>
        <v>12.13949373412715</v>
      </c>
      <c r="Q22" s="9"/>
    </row>
    <row r="23" spans="1:17" ht="15.75">
      <c r="A23" s="29" t="s">
        <v>159</v>
      </c>
      <c r="B23" s="30"/>
      <c r="C23" s="31"/>
      <c r="D23" s="32">
        <f t="shared" ref="D23:N23" si="5">SUM(D24:D39)</f>
        <v>6890754</v>
      </c>
      <c r="E23" s="32">
        <f t="shared" si="5"/>
        <v>1198307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1775335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97293</v>
      </c>
      <c r="O23" s="47">
        <f>SUM(D23:N23)</f>
        <v>9961689</v>
      </c>
      <c r="P23" s="48">
        <f t="shared" si="1"/>
        <v>207.37101877680169</v>
      </c>
      <c r="Q23" s="10"/>
    </row>
    <row r="24" spans="1:17">
      <c r="A24" s="12"/>
      <c r="B24" s="25">
        <v>331.2</v>
      </c>
      <c r="C24" s="20" t="s">
        <v>20</v>
      </c>
      <c r="D24" s="49">
        <v>0</v>
      </c>
      <c r="E24" s="49">
        <v>412898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f>SUM(D24:N24)</f>
        <v>412898</v>
      </c>
      <c r="P24" s="50">
        <f t="shared" si="1"/>
        <v>8.5952371039593647</v>
      </c>
      <c r="Q24" s="9"/>
    </row>
    <row r="25" spans="1:17">
      <c r="A25" s="12"/>
      <c r="B25" s="25">
        <v>331.5</v>
      </c>
      <c r="C25" s="20" t="s">
        <v>22</v>
      </c>
      <c r="D25" s="49">
        <v>22177</v>
      </c>
      <c r="E25" s="49">
        <v>566088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f t="shared" ref="O25:O36" si="6">SUM(D25:N25)</f>
        <v>588265</v>
      </c>
      <c r="P25" s="50">
        <f t="shared" si="1"/>
        <v>12.245826220908448</v>
      </c>
      <c r="Q25" s="9"/>
    </row>
    <row r="26" spans="1:17">
      <c r="A26" s="12"/>
      <c r="B26" s="25">
        <v>331.7</v>
      </c>
      <c r="C26" s="20" t="s">
        <v>160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1096610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f t="shared" si="6"/>
        <v>1096610</v>
      </c>
      <c r="P26" s="50">
        <f t="shared" si="1"/>
        <v>22.827969524126733</v>
      </c>
      <c r="Q26" s="9"/>
    </row>
    <row r="27" spans="1:17">
      <c r="A27" s="12"/>
      <c r="B27" s="25">
        <v>331.9</v>
      </c>
      <c r="C27" s="20" t="s">
        <v>132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646931</v>
      </c>
      <c r="J27" s="49">
        <v>0</v>
      </c>
      <c r="K27" s="49">
        <v>0</v>
      </c>
      <c r="L27" s="49">
        <v>0</v>
      </c>
      <c r="M27" s="49">
        <v>0</v>
      </c>
      <c r="N27" s="49">
        <v>97293</v>
      </c>
      <c r="O27" s="49">
        <f t="shared" si="6"/>
        <v>744224</v>
      </c>
      <c r="P27" s="50">
        <f t="shared" si="1"/>
        <v>15.492401848536575</v>
      </c>
      <c r="Q27" s="9"/>
    </row>
    <row r="28" spans="1:17">
      <c r="A28" s="12"/>
      <c r="B28" s="25">
        <v>334.39</v>
      </c>
      <c r="C28" s="20" t="s">
        <v>25</v>
      </c>
      <c r="D28" s="49">
        <v>33590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f t="shared" si="6"/>
        <v>33590</v>
      </c>
      <c r="P28" s="50">
        <f t="shared" si="1"/>
        <v>0.69923810316832513</v>
      </c>
      <c r="Q28" s="9"/>
    </row>
    <row r="29" spans="1:17">
      <c r="A29" s="12"/>
      <c r="B29" s="25">
        <v>334.5</v>
      </c>
      <c r="C29" s="20" t="s">
        <v>27</v>
      </c>
      <c r="D29" s="49">
        <v>0</v>
      </c>
      <c r="E29" s="49">
        <v>219321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f t="shared" si="6"/>
        <v>219321</v>
      </c>
      <c r="P29" s="50">
        <f t="shared" si="1"/>
        <v>4.5655730879720222</v>
      </c>
      <c r="Q29" s="9"/>
    </row>
    <row r="30" spans="1:17">
      <c r="A30" s="12"/>
      <c r="B30" s="25">
        <v>334.7</v>
      </c>
      <c r="C30" s="20" t="s">
        <v>147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31794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f t="shared" si="6"/>
        <v>31794</v>
      </c>
      <c r="P30" s="50">
        <f t="shared" si="1"/>
        <v>0.66185103459761019</v>
      </c>
      <c r="Q30" s="9"/>
    </row>
    <row r="31" spans="1:17">
      <c r="A31" s="12"/>
      <c r="B31" s="25">
        <v>334.9</v>
      </c>
      <c r="C31" s="20" t="s">
        <v>28</v>
      </c>
      <c r="D31" s="49">
        <v>3249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f t="shared" si="6"/>
        <v>3249</v>
      </c>
      <c r="P31" s="50">
        <f t="shared" si="1"/>
        <v>6.763395645114284E-2</v>
      </c>
      <c r="Q31" s="9"/>
    </row>
    <row r="32" spans="1:17">
      <c r="A32" s="12"/>
      <c r="B32" s="25">
        <v>335.13</v>
      </c>
      <c r="C32" s="20" t="s">
        <v>106</v>
      </c>
      <c r="D32" s="49">
        <v>435343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f t="shared" si="6"/>
        <v>435343</v>
      </c>
      <c r="P32" s="50">
        <f t="shared" si="1"/>
        <v>9.0624713768266787</v>
      </c>
      <c r="Q32" s="9"/>
    </row>
    <row r="33" spans="1:17">
      <c r="A33" s="12"/>
      <c r="B33" s="25">
        <v>335.14</v>
      </c>
      <c r="C33" s="20" t="s">
        <v>107</v>
      </c>
      <c r="D33" s="49">
        <v>57032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f t="shared" si="6"/>
        <v>57032</v>
      </c>
      <c r="P33" s="50">
        <f t="shared" si="1"/>
        <v>1.1872267788001165</v>
      </c>
      <c r="Q33" s="9"/>
    </row>
    <row r="34" spans="1:17">
      <c r="A34" s="12"/>
      <c r="B34" s="25">
        <v>335.15</v>
      </c>
      <c r="C34" s="20" t="s">
        <v>108</v>
      </c>
      <c r="D34" s="49">
        <v>46081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f t="shared" si="6"/>
        <v>46081</v>
      </c>
      <c r="P34" s="50">
        <f t="shared" si="1"/>
        <v>0.95926141804404841</v>
      </c>
      <c r="Q34" s="9"/>
    </row>
    <row r="35" spans="1:17">
      <c r="A35" s="12"/>
      <c r="B35" s="25">
        <v>335.18</v>
      </c>
      <c r="C35" s="20" t="s">
        <v>161</v>
      </c>
      <c r="D35" s="49">
        <v>4520661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f t="shared" si="6"/>
        <v>4520661</v>
      </c>
      <c r="P35" s="50">
        <f t="shared" si="1"/>
        <v>94.105936966568137</v>
      </c>
      <c r="Q35" s="9"/>
    </row>
    <row r="36" spans="1:17">
      <c r="A36" s="12"/>
      <c r="B36" s="25">
        <v>335.19</v>
      </c>
      <c r="C36" s="20" t="s">
        <v>162</v>
      </c>
      <c r="D36" s="49">
        <v>1636818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f t="shared" si="6"/>
        <v>1636818</v>
      </c>
      <c r="P36" s="50">
        <f t="shared" si="1"/>
        <v>34.073400224822016</v>
      </c>
      <c r="Q36" s="9"/>
    </row>
    <row r="37" spans="1:17">
      <c r="A37" s="12"/>
      <c r="B37" s="25">
        <v>335.48</v>
      </c>
      <c r="C37" s="20" t="s">
        <v>34</v>
      </c>
      <c r="D37" s="49">
        <v>47532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f>SUM(D37:N37)</f>
        <v>47532</v>
      </c>
      <c r="P37" s="50">
        <f t="shared" ref="P37:P68" si="7">(O37/P$71)</f>
        <v>0.98946667221782758</v>
      </c>
      <c r="Q37" s="9"/>
    </row>
    <row r="38" spans="1:17">
      <c r="A38" s="12"/>
      <c r="B38" s="25">
        <v>338</v>
      </c>
      <c r="C38" s="20" t="s">
        <v>35</v>
      </c>
      <c r="D38" s="49">
        <v>58310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f>SUM(D38:N38)</f>
        <v>58310</v>
      </c>
      <c r="P38" s="50">
        <f t="shared" si="7"/>
        <v>1.2138307173487655</v>
      </c>
      <c r="Q38" s="9"/>
    </row>
    <row r="39" spans="1:17">
      <c r="A39" s="12"/>
      <c r="B39" s="25">
        <v>339</v>
      </c>
      <c r="C39" s="20" t="s">
        <v>36</v>
      </c>
      <c r="D39" s="49">
        <v>29961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f>SUM(D39:N39)</f>
        <v>29961</v>
      </c>
      <c r="P39" s="50">
        <f t="shared" si="7"/>
        <v>0.62369374245389064</v>
      </c>
      <c r="Q39" s="9"/>
    </row>
    <row r="40" spans="1:17" ht="15.75">
      <c r="A40" s="29" t="s">
        <v>41</v>
      </c>
      <c r="B40" s="30"/>
      <c r="C40" s="31"/>
      <c r="D40" s="32">
        <f t="shared" ref="D40:N40" si="8">SUM(D41:D48)</f>
        <v>388490</v>
      </c>
      <c r="E40" s="32">
        <f t="shared" si="8"/>
        <v>11788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15340192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8"/>
        <v>102923438</v>
      </c>
      <c r="O40" s="32">
        <f>SUM(D40:N40)</f>
        <v>118663908</v>
      </c>
      <c r="P40" s="48">
        <f t="shared" si="7"/>
        <v>2470.209167742204</v>
      </c>
      <c r="Q40" s="10"/>
    </row>
    <row r="41" spans="1:17">
      <c r="A41" s="12"/>
      <c r="B41" s="25">
        <v>341.9</v>
      </c>
      <c r="C41" s="20" t="s">
        <v>110</v>
      </c>
      <c r="D41" s="49">
        <v>134414</v>
      </c>
      <c r="E41" s="49">
        <v>0</v>
      </c>
      <c r="F41" s="49">
        <v>0</v>
      </c>
      <c r="G41" s="49">
        <v>0</v>
      </c>
      <c r="H41" s="49">
        <v>0</v>
      </c>
      <c r="I41" s="49">
        <v>242881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f t="shared" ref="O41:O48" si="9">SUM(D41:N41)</f>
        <v>377295</v>
      </c>
      <c r="P41" s="50">
        <f t="shared" si="7"/>
        <v>7.8540946750489198</v>
      </c>
      <c r="Q41" s="9"/>
    </row>
    <row r="42" spans="1:17">
      <c r="A42" s="12"/>
      <c r="B42" s="25">
        <v>343.1</v>
      </c>
      <c r="C42" s="20" t="s">
        <v>46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64014531</v>
      </c>
      <c r="O42" s="49">
        <f t="shared" si="9"/>
        <v>64014531</v>
      </c>
      <c r="P42" s="50">
        <f t="shared" si="7"/>
        <v>1332.5811024605521</v>
      </c>
      <c r="Q42" s="9"/>
    </row>
    <row r="43" spans="1:17">
      <c r="A43" s="12"/>
      <c r="B43" s="25">
        <v>343.2</v>
      </c>
      <c r="C43" s="20" t="s">
        <v>47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5221413</v>
      </c>
      <c r="O43" s="49">
        <f t="shared" si="9"/>
        <v>5221413</v>
      </c>
      <c r="P43" s="50">
        <f t="shared" si="7"/>
        <v>108.69338856738415</v>
      </c>
      <c r="Q43" s="9"/>
    </row>
    <row r="44" spans="1:17">
      <c r="A44" s="12"/>
      <c r="B44" s="25">
        <v>343.3</v>
      </c>
      <c r="C44" s="20" t="s">
        <v>48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19628633</v>
      </c>
      <c r="O44" s="49">
        <f t="shared" si="9"/>
        <v>19628633</v>
      </c>
      <c r="P44" s="50">
        <f t="shared" si="7"/>
        <v>408.60637412048794</v>
      </c>
      <c r="Q44" s="9"/>
    </row>
    <row r="45" spans="1:17">
      <c r="A45" s="12"/>
      <c r="B45" s="25">
        <v>343.4</v>
      </c>
      <c r="C45" s="20" t="s">
        <v>49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7895230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f t="shared" si="9"/>
        <v>7895230</v>
      </c>
      <c r="P45" s="50">
        <f t="shared" si="7"/>
        <v>164.35384487280902</v>
      </c>
      <c r="Q45" s="9"/>
    </row>
    <row r="46" spans="1:17">
      <c r="A46" s="12"/>
      <c r="B46" s="25">
        <v>343.5</v>
      </c>
      <c r="C46" s="20" t="s">
        <v>50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14058861</v>
      </c>
      <c r="O46" s="49">
        <f t="shared" si="9"/>
        <v>14058861</v>
      </c>
      <c r="P46" s="50">
        <f t="shared" si="7"/>
        <v>292.66124734585122</v>
      </c>
      <c r="Q46" s="9"/>
    </row>
    <row r="47" spans="1:17">
      <c r="A47" s="12"/>
      <c r="B47" s="25">
        <v>343.9</v>
      </c>
      <c r="C47" s="20" t="s">
        <v>51</v>
      </c>
      <c r="D47" s="49">
        <v>42750</v>
      </c>
      <c r="E47" s="49">
        <v>292</v>
      </c>
      <c r="F47" s="49">
        <v>0</v>
      </c>
      <c r="G47" s="49">
        <v>0</v>
      </c>
      <c r="H47" s="49">
        <v>0</v>
      </c>
      <c r="I47" s="49">
        <v>3567911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f t="shared" si="9"/>
        <v>3610953</v>
      </c>
      <c r="P47" s="50">
        <f t="shared" si="7"/>
        <v>75.16867896248803</v>
      </c>
      <c r="Q47" s="9"/>
    </row>
    <row r="48" spans="1:17">
      <c r="A48" s="12"/>
      <c r="B48" s="25">
        <v>347.5</v>
      </c>
      <c r="C48" s="20" t="s">
        <v>52</v>
      </c>
      <c r="D48" s="49">
        <v>211326</v>
      </c>
      <c r="E48" s="49">
        <v>11496</v>
      </c>
      <c r="F48" s="49">
        <v>0</v>
      </c>
      <c r="G48" s="49">
        <v>0</v>
      </c>
      <c r="H48" s="49">
        <v>0</v>
      </c>
      <c r="I48" s="49">
        <v>3634170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f t="shared" si="9"/>
        <v>3856992</v>
      </c>
      <c r="P48" s="50">
        <f t="shared" si="7"/>
        <v>80.290436737582752</v>
      </c>
      <c r="Q48" s="9"/>
    </row>
    <row r="49" spans="1:17" ht="15.75">
      <c r="A49" s="29" t="s">
        <v>42</v>
      </c>
      <c r="B49" s="30"/>
      <c r="C49" s="31"/>
      <c r="D49" s="32">
        <f t="shared" ref="D49:N49" si="10">SUM(D50:D51)</f>
        <v>321602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74942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10"/>
        <v>0</v>
      </c>
      <c r="O49" s="32">
        <f>SUM(D49:N49)</f>
        <v>396544</v>
      </c>
      <c r="P49" s="48">
        <f t="shared" si="7"/>
        <v>8.2547982846912866</v>
      </c>
      <c r="Q49" s="10"/>
    </row>
    <row r="50" spans="1:17">
      <c r="A50" s="13"/>
      <c r="B50" s="41">
        <v>351.1</v>
      </c>
      <c r="C50" s="21" t="s">
        <v>55</v>
      </c>
      <c r="D50" s="49">
        <v>7167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f>SUM(D50:N50)</f>
        <v>7167</v>
      </c>
      <c r="P50" s="50">
        <f t="shared" si="7"/>
        <v>0.14919438777634372</v>
      </c>
      <c r="Q50" s="9"/>
    </row>
    <row r="51" spans="1:17">
      <c r="A51" s="13"/>
      <c r="B51" s="41">
        <v>354</v>
      </c>
      <c r="C51" s="21" t="s">
        <v>56</v>
      </c>
      <c r="D51" s="49">
        <v>314435</v>
      </c>
      <c r="E51" s="49">
        <v>0</v>
      </c>
      <c r="F51" s="49">
        <v>0</v>
      </c>
      <c r="G51" s="49">
        <v>0</v>
      </c>
      <c r="H51" s="49">
        <v>0</v>
      </c>
      <c r="I51" s="49">
        <v>74942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f>SUM(D51:N51)</f>
        <v>389377</v>
      </c>
      <c r="P51" s="50">
        <f t="shared" si="7"/>
        <v>8.1056038969149427</v>
      </c>
      <c r="Q51" s="9"/>
    </row>
    <row r="52" spans="1:17" ht="15.75">
      <c r="A52" s="29" t="s">
        <v>3</v>
      </c>
      <c r="B52" s="30"/>
      <c r="C52" s="31"/>
      <c r="D52" s="32">
        <f t="shared" ref="D52:N52" si="11">SUM(D53:D63)</f>
        <v>2559865</v>
      </c>
      <c r="E52" s="32">
        <f t="shared" si="11"/>
        <v>1008100</v>
      </c>
      <c r="F52" s="32">
        <f t="shared" si="11"/>
        <v>116347</v>
      </c>
      <c r="G52" s="32">
        <f t="shared" si="11"/>
        <v>0</v>
      </c>
      <c r="H52" s="32">
        <f t="shared" si="11"/>
        <v>0</v>
      </c>
      <c r="I52" s="32">
        <f t="shared" si="11"/>
        <v>2843426</v>
      </c>
      <c r="J52" s="32">
        <f t="shared" si="11"/>
        <v>0</v>
      </c>
      <c r="K52" s="32">
        <f t="shared" si="11"/>
        <v>51701264</v>
      </c>
      <c r="L52" s="32">
        <f t="shared" si="11"/>
        <v>0</v>
      </c>
      <c r="M52" s="32">
        <f t="shared" si="11"/>
        <v>0</v>
      </c>
      <c r="N52" s="32">
        <f t="shared" si="11"/>
        <v>4479504</v>
      </c>
      <c r="O52" s="32">
        <f>SUM(D52:N52)</f>
        <v>62708506</v>
      </c>
      <c r="P52" s="48">
        <f t="shared" si="7"/>
        <v>1305.3937715974853</v>
      </c>
      <c r="Q52" s="10"/>
    </row>
    <row r="53" spans="1:17">
      <c r="A53" s="12"/>
      <c r="B53" s="25">
        <v>361.1</v>
      </c>
      <c r="C53" s="20" t="s">
        <v>57</v>
      </c>
      <c r="D53" s="49">
        <v>31787</v>
      </c>
      <c r="E53" s="49">
        <v>42872</v>
      </c>
      <c r="F53" s="49">
        <v>41686</v>
      </c>
      <c r="G53" s="49">
        <v>0</v>
      </c>
      <c r="H53" s="49">
        <v>0</v>
      </c>
      <c r="I53" s="49">
        <v>20056</v>
      </c>
      <c r="J53" s="49">
        <v>0</v>
      </c>
      <c r="K53" s="49">
        <v>2181452</v>
      </c>
      <c r="L53" s="49">
        <v>0</v>
      </c>
      <c r="M53" s="49">
        <v>0</v>
      </c>
      <c r="N53" s="49">
        <v>2483084</v>
      </c>
      <c r="O53" s="49">
        <f>SUM(D53:N53)</f>
        <v>4800937</v>
      </c>
      <c r="P53" s="50">
        <f t="shared" si="7"/>
        <v>99.940401348932099</v>
      </c>
      <c r="Q53" s="9"/>
    </row>
    <row r="54" spans="1:17">
      <c r="A54" s="12"/>
      <c r="B54" s="25">
        <v>361.2</v>
      </c>
      <c r="C54" s="20" t="s">
        <v>58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1851477</v>
      </c>
      <c r="L54" s="49">
        <v>0</v>
      </c>
      <c r="M54" s="49">
        <v>0</v>
      </c>
      <c r="N54" s="49">
        <v>0</v>
      </c>
      <c r="O54" s="49">
        <f t="shared" ref="O54:O63" si="12">SUM(D54:N54)</f>
        <v>1851477</v>
      </c>
      <c r="P54" s="50">
        <f t="shared" si="7"/>
        <v>38.541925142595446</v>
      </c>
      <c r="Q54" s="9"/>
    </row>
    <row r="55" spans="1:17">
      <c r="A55" s="12"/>
      <c r="B55" s="25">
        <v>361.3</v>
      </c>
      <c r="C55" s="20" t="s">
        <v>59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26571344</v>
      </c>
      <c r="L55" s="49">
        <v>0</v>
      </c>
      <c r="M55" s="49">
        <v>0</v>
      </c>
      <c r="N55" s="49">
        <v>0</v>
      </c>
      <c r="O55" s="49">
        <f t="shared" si="12"/>
        <v>26571344</v>
      </c>
      <c r="P55" s="50">
        <f t="shared" si="7"/>
        <v>553.1317706815438</v>
      </c>
      <c r="Q55" s="9"/>
    </row>
    <row r="56" spans="1:17">
      <c r="A56" s="12"/>
      <c r="B56" s="25">
        <v>361.4</v>
      </c>
      <c r="C56" s="20" t="s">
        <v>111</v>
      </c>
      <c r="D56" s="49">
        <v>-422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13345435</v>
      </c>
      <c r="L56" s="49">
        <v>0</v>
      </c>
      <c r="M56" s="49">
        <v>0</v>
      </c>
      <c r="N56" s="49">
        <v>0</v>
      </c>
      <c r="O56" s="49">
        <f t="shared" si="12"/>
        <v>13345013</v>
      </c>
      <c r="P56" s="50">
        <f t="shared" si="7"/>
        <v>277.80117823389816</v>
      </c>
      <c r="Q56" s="9"/>
    </row>
    <row r="57" spans="1:17">
      <c r="A57" s="12"/>
      <c r="B57" s="25">
        <v>362</v>
      </c>
      <c r="C57" s="20" t="s">
        <v>61</v>
      </c>
      <c r="D57" s="49">
        <v>50643</v>
      </c>
      <c r="E57" s="49">
        <v>210300</v>
      </c>
      <c r="F57" s="49">
        <v>0</v>
      </c>
      <c r="G57" s="49">
        <v>0</v>
      </c>
      <c r="H57" s="49">
        <v>0</v>
      </c>
      <c r="I57" s="49">
        <v>272494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f t="shared" si="12"/>
        <v>533437</v>
      </c>
      <c r="P57" s="50">
        <f t="shared" si="7"/>
        <v>11.104479786835421</v>
      </c>
      <c r="Q57" s="9"/>
    </row>
    <row r="58" spans="1:17">
      <c r="A58" s="12"/>
      <c r="B58" s="25">
        <v>364</v>
      </c>
      <c r="C58" s="20" t="s">
        <v>112</v>
      </c>
      <c r="D58" s="49">
        <v>47653</v>
      </c>
      <c r="E58" s="49">
        <v>113600</v>
      </c>
      <c r="F58" s="49">
        <v>74661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5270</v>
      </c>
      <c r="O58" s="49">
        <f t="shared" si="12"/>
        <v>241184</v>
      </c>
      <c r="P58" s="50">
        <f t="shared" si="7"/>
        <v>5.0206919522045048</v>
      </c>
      <c r="Q58" s="9"/>
    </row>
    <row r="59" spans="1:17">
      <c r="A59" s="12"/>
      <c r="B59" s="25">
        <v>366</v>
      </c>
      <c r="C59" s="20" t="s">
        <v>64</v>
      </c>
      <c r="D59" s="49">
        <v>18740</v>
      </c>
      <c r="E59" s="49">
        <v>23681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f t="shared" si="12"/>
        <v>42421</v>
      </c>
      <c r="P59" s="50">
        <f t="shared" si="7"/>
        <v>0.8830717348765561</v>
      </c>
      <c r="Q59" s="9"/>
    </row>
    <row r="60" spans="1:17">
      <c r="A60" s="12"/>
      <c r="B60" s="25">
        <v>367</v>
      </c>
      <c r="C60" s="20" t="s">
        <v>65</v>
      </c>
      <c r="D60" s="49">
        <v>122265</v>
      </c>
      <c r="E60" s="49">
        <v>5156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f t="shared" si="12"/>
        <v>127421</v>
      </c>
      <c r="P60" s="50">
        <f t="shared" si="7"/>
        <v>2.6525042674549315</v>
      </c>
      <c r="Q60" s="9"/>
    </row>
    <row r="61" spans="1:17">
      <c r="A61" s="12"/>
      <c r="B61" s="25">
        <v>368</v>
      </c>
      <c r="C61" s="20" t="s">
        <v>66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7751556</v>
      </c>
      <c r="L61" s="49">
        <v>0</v>
      </c>
      <c r="M61" s="49">
        <v>0</v>
      </c>
      <c r="N61" s="49">
        <v>0</v>
      </c>
      <c r="O61" s="49">
        <f t="shared" si="12"/>
        <v>7751556</v>
      </c>
      <c r="P61" s="50">
        <f t="shared" si="7"/>
        <v>161.36300428827178</v>
      </c>
      <c r="Q61" s="9"/>
    </row>
    <row r="62" spans="1:17">
      <c r="A62" s="12"/>
      <c r="B62" s="25">
        <v>369.3</v>
      </c>
      <c r="C62" s="20" t="s">
        <v>99</v>
      </c>
      <c r="D62" s="49">
        <v>0</v>
      </c>
      <c r="E62" s="49">
        <v>70292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v>0</v>
      </c>
      <c r="O62" s="49">
        <f t="shared" si="12"/>
        <v>70292</v>
      </c>
      <c r="P62" s="50">
        <f t="shared" si="7"/>
        <v>1.4632582538823431</v>
      </c>
      <c r="Q62" s="9"/>
    </row>
    <row r="63" spans="1:17">
      <c r="A63" s="12"/>
      <c r="B63" s="25">
        <v>369.9</v>
      </c>
      <c r="C63" s="20" t="s">
        <v>67</v>
      </c>
      <c r="D63" s="49">
        <v>2289199</v>
      </c>
      <c r="E63" s="49">
        <v>542199</v>
      </c>
      <c r="F63" s="49">
        <v>0</v>
      </c>
      <c r="G63" s="49">
        <v>0</v>
      </c>
      <c r="H63" s="49">
        <v>0</v>
      </c>
      <c r="I63" s="49">
        <v>2550876</v>
      </c>
      <c r="J63" s="49">
        <v>0</v>
      </c>
      <c r="K63" s="49">
        <v>0</v>
      </c>
      <c r="L63" s="49">
        <v>0</v>
      </c>
      <c r="M63" s="49">
        <v>0</v>
      </c>
      <c r="N63" s="49">
        <v>1991150</v>
      </c>
      <c r="O63" s="49">
        <f t="shared" si="12"/>
        <v>7373424</v>
      </c>
      <c r="P63" s="50">
        <f t="shared" si="7"/>
        <v>153.49148590699031</v>
      </c>
      <c r="Q63" s="9"/>
    </row>
    <row r="64" spans="1:17" ht="15.75">
      <c r="A64" s="29" t="s">
        <v>43</v>
      </c>
      <c r="B64" s="30"/>
      <c r="C64" s="31"/>
      <c r="D64" s="32">
        <f t="shared" ref="D64:N64" si="13">SUM(D65:D68)</f>
        <v>10479666</v>
      </c>
      <c r="E64" s="32">
        <f t="shared" si="13"/>
        <v>10110979</v>
      </c>
      <c r="F64" s="32">
        <f t="shared" si="13"/>
        <v>23198962</v>
      </c>
      <c r="G64" s="32">
        <f t="shared" si="13"/>
        <v>0</v>
      </c>
      <c r="H64" s="32">
        <f t="shared" si="13"/>
        <v>0</v>
      </c>
      <c r="I64" s="32">
        <f t="shared" si="13"/>
        <v>1058996</v>
      </c>
      <c r="J64" s="32">
        <f t="shared" si="13"/>
        <v>0</v>
      </c>
      <c r="K64" s="32">
        <f t="shared" si="13"/>
        <v>0</v>
      </c>
      <c r="L64" s="32">
        <f t="shared" si="13"/>
        <v>0</v>
      </c>
      <c r="M64" s="32">
        <f t="shared" si="13"/>
        <v>0</v>
      </c>
      <c r="N64" s="32">
        <f t="shared" si="13"/>
        <v>6110517</v>
      </c>
      <c r="O64" s="32">
        <f t="shared" ref="O64:O69" si="14">SUM(D64:N64)</f>
        <v>50959120</v>
      </c>
      <c r="P64" s="48">
        <f t="shared" si="7"/>
        <v>1060.8085265831216</v>
      </c>
      <c r="Q64" s="9"/>
    </row>
    <row r="65" spans="1:120">
      <c r="A65" s="12"/>
      <c r="B65" s="25">
        <v>381</v>
      </c>
      <c r="C65" s="20" t="s">
        <v>68</v>
      </c>
      <c r="D65" s="49">
        <v>4137221</v>
      </c>
      <c r="E65" s="49">
        <v>10110979</v>
      </c>
      <c r="F65" s="49">
        <v>15248379</v>
      </c>
      <c r="G65" s="49">
        <v>0</v>
      </c>
      <c r="H65" s="49">
        <v>0</v>
      </c>
      <c r="I65" s="49">
        <v>1058996</v>
      </c>
      <c r="J65" s="49">
        <v>0</v>
      </c>
      <c r="K65" s="49">
        <v>0</v>
      </c>
      <c r="L65" s="49">
        <v>0</v>
      </c>
      <c r="M65" s="49">
        <v>0</v>
      </c>
      <c r="N65" s="49">
        <v>0</v>
      </c>
      <c r="O65" s="49">
        <f t="shared" si="14"/>
        <v>30555575</v>
      </c>
      <c r="P65" s="50">
        <f t="shared" si="7"/>
        <v>636.07092301927639</v>
      </c>
      <c r="Q65" s="9"/>
    </row>
    <row r="66" spans="1:120">
      <c r="A66" s="12"/>
      <c r="B66" s="25">
        <v>382</v>
      </c>
      <c r="C66" s="20" t="s">
        <v>81</v>
      </c>
      <c r="D66" s="49">
        <v>6342445</v>
      </c>
      <c r="E66" s="49">
        <v>0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v>0</v>
      </c>
      <c r="O66" s="49">
        <f t="shared" si="14"/>
        <v>6342445</v>
      </c>
      <c r="P66" s="50">
        <f t="shared" si="7"/>
        <v>132.02974728340064</v>
      </c>
      <c r="Q66" s="9"/>
    </row>
    <row r="67" spans="1:120">
      <c r="A67" s="12"/>
      <c r="B67" s="25">
        <v>385</v>
      </c>
      <c r="C67" s="20" t="s">
        <v>125</v>
      </c>
      <c r="D67" s="49">
        <v>0</v>
      </c>
      <c r="E67" s="49">
        <v>0</v>
      </c>
      <c r="F67" s="49">
        <v>7950583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v>0</v>
      </c>
      <c r="O67" s="49">
        <f t="shared" si="14"/>
        <v>7950583</v>
      </c>
      <c r="P67" s="50">
        <f t="shared" si="7"/>
        <v>165.50612015487738</v>
      </c>
      <c r="Q67" s="9"/>
    </row>
    <row r="68" spans="1:120" ht="15.75" thickBot="1">
      <c r="A68" s="12"/>
      <c r="B68" s="25">
        <v>389.7</v>
      </c>
      <c r="C68" s="20" t="s">
        <v>71</v>
      </c>
      <c r="D68" s="49">
        <v>0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v>6110517</v>
      </c>
      <c r="O68" s="49">
        <f t="shared" si="14"/>
        <v>6110517</v>
      </c>
      <c r="P68" s="50">
        <f t="shared" si="7"/>
        <v>127.20173612556727</v>
      </c>
      <c r="Q68" s="9"/>
    </row>
    <row r="69" spans="1:120" ht="16.5" thickBot="1">
      <c r="A69" s="14" t="s">
        <v>54</v>
      </c>
      <c r="B69" s="23"/>
      <c r="C69" s="22"/>
      <c r="D69" s="15">
        <f t="shared" ref="D69:N69" si="15">SUM(D5,D15,D23,D40,D49,D52,D64)</f>
        <v>46299124</v>
      </c>
      <c r="E69" s="15">
        <f t="shared" si="15"/>
        <v>22607278</v>
      </c>
      <c r="F69" s="15">
        <f t="shared" si="15"/>
        <v>23315309</v>
      </c>
      <c r="G69" s="15">
        <f t="shared" si="15"/>
        <v>0</v>
      </c>
      <c r="H69" s="15">
        <f t="shared" si="15"/>
        <v>0</v>
      </c>
      <c r="I69" s="15">
        <f t="shared" si="15"/>
        <v>25346869</v>
      </c>
      <c r="J69" s="15">
        <f t="shared" si="15"/>
        <v>0</v>
      </c>
      <c r="K69" s="15">
        <f t="shared" si="15"/>
        <v>52136607</v>
      </c>
      <c r="L69" s="15">
        <f t="shared" si="15"/>
        <v>0</v>
      </c>
      <c r="M69" s="15">
        <f t="shared" si="15"/>
        <v>0</v>
      </c>
      <c r="N69" s="15">
        <f t="shared" si="15"/>
        <v>113610752</v>
      </c>
      <c r="O69" s="15">
        <f t="shared" si="14"/>
        <v>283315939</v>
      </c>
      <c r="P69" s="40">
        <f t="shared" ref="P69" si="16">(O69/P$71)</f>
        <v>5897.7463466422414</v>
      </c>
      <c r="Q69" s="6"/>
      <c r="R69" s="2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</row>
    <row r="70" spans="1:120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9"/>
    </row>
    <row r="71" spans="1:120">
      <c r="A71" s="43"/>
      <c r="B71" s="44"/>
      <c r="C71" s="44"/>
      <c r="D71" s="45"/>
      <c r="E71" s="45"/>
      <c r="F71" s="45"/>
      <c r="G71" s="45"/>
      <c r="H71" s="45"/>
      <c r="I71" s="45"/>
      <c r="J71" s="45"/>
      <c r="K71" s="45"/>
      <c r="L71" s="45"/>
      <c r="M71" s="51" t="s">
        <v>163</v>
      </c>
      <c r="N71" s="51"/>
      <c r="O71" s="51"/>
      <c r="P71" s="46">
        <v>48038</v>
      </c>
    </row>
    <row r="72" spans="1:120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4"/>
    </row>
    <row r="73" spans="1:120" ht="15.75" customHeight="1" thickBot="1">
      <c r="A73" s="55" t="s">
        <v>84</v>
      </c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7"/>
    </row>
  </sheetData>
  <mergeCells count="10">
    <mergeCell ref="M71:O71"/>
    <mergeCell ref="A72:P72"/>
    <mergeCell ref="A73:P7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138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72</v>
      </c>
      <c r="B3" s="65"/>
      <c r="C3" s="66"/>
      <c r="D3" s="70" t="s">
        <v>37</v>
      </c>
      <c r="E3" s="71"/>
      <c r="F3" s="71"/>
      <c r="G3" s="71"/>
      <c r="H3" s="72"/>
      <c r="I3" s="70" t="s">
        <v>38</v>
      </c>
      <c r="J3" s="72"/>
      <c r="K3" s="70" t="s">
        <v>40</v>
      </c>
      <c r="L3" s="72"/>
      <c r="M3" s="36"/>
      <c r="N3" s="37"/>
      <c r="O3" s="73" t="s">
        <v>77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73</v>
      </c>
      <c r="F4" s="34" t="s">
        <v>74</v>
      </c>
      <c r="G4" s="34" t="s">
        <v>75</v>
      </c>
      <c r="H4" s="34" t="s">
        <v>5</v>
      </c>
      <c r="I4" s="34" t="s">
        <v>6</v>
      </c>
      <c r="J4" s="35" t="s">
        <v>76</v>
      </c>
      <c r="K4" s="35" t="s">
        <v>7</v>
      </c>
      <c r="L4" s="35" t="s">
        <v>8</v>
      </c>
      <c r="M4" s="35" t="s">
        <v>9</v>
      </c>
      <c r="N4" s="35" t="s">
        <v>39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23928907</v>
      </c>
      <c r="E5" s="27">
        <f t="shared" si="0"/>
        <v>6824121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412335</v>
      </c>
      <c r="L5" s="27">
        <f t="shared" si="0"/>
        <v>0</v>
      </c>
      <c r="M5" s="27">
        <f t="shared" si="0"/>
        <v>0</v>
      </c>
      <c r="N5" s="28">
        <f>SUM(D5:M5)</f>
        <v>31165363</v>
      </c>
      <c r="O5" s="33">
        <f t="shared" ref="O5:O36" si="1">(N5/O$73)</f>
        <v>700.72315406061693</v>
      </c>
      <c r="P5" s="6"/>
    </row>
    <row r="6" spans="1:133">
      <c r="A6" s="12"/>
      <c r="B6" s="25">
        <v>311</v>
      </c>
      <c r="C6" s="20" t="s">
        <v>2</v>
      </c>
      <c r="D6" s="49">
        <v>17112787</v>
      </c>
      <c r="E6" s="49">
        <v>6824121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23936908</v>
      </c>
      <c r="O6" s="50">
        <f t="shared" si="1"/>
        <v>538.19830920046763</v>
      </c>
      <c r="P6" s="9"/>
    </row>
    <row r="7" spans="1:133">
      <c r="A7" s="12"/>
      <c r="B7" s="25">
        <v>312.41000000000003</v>
      </c>
      <c r="C7" s="20" t="s">
        <v>139</v>
      </c>
      <c r="D7" s="49">
        <v>1216573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4" si="2">SUM(D7:M7)</f>
        <v>1216573</v>
      </c>
      <c r="O7" s="50">
        <f t="shared" si="1"/>
        <v>27.353471535210002</v>
      </c>
      <c r="P7" s="9"/>
    </row>
    <row r="8" spans="1:133">
      <c r="A8" s="12"/>
      <c r="B8" s="25">
        <v>312.42</v>
      </c>
      <c r="C8" s="20" t="s">
        <v>140</v>
      </c>
      <c r="D8" s="49">
        <v>845502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845502</v>
      </c>
      <c r="O8" s="50">
        <f t="shared" si="1"/>
        <v>19.010297688641064</v>
      </c>
      <c r="P8" s="9"/>
    </row>
    <row r="9" spans="1:133">
      <c r="A9" s="12"/>
      <c r="B9" s="25">
        <v>312.52</v>
      </c>
      <c r="C9" s="20" t="s">
        <v>102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412335</v>
      </c>
      <c r="L9" s="49">
        <v>0</v>
      </c>
      <c r="M9" s="49">
        <v>0</v>
      </c>
      <c r="N9" s="49">
        <f>SUM(D9:M9)</f>
        <v>412335</v>
      </c>
      <c r="O9" s="50">
        <f t="shared" si="1"/>
        <v>9.2709551218634765</v>
      </c>
      <c r="P9" s="9"/>
    </row>
    <row r="10" spans="1:133">
      <c r="A10" s="12"/>
      <c r="B10" s="25">
        <v>314.10000000000002</v>
      </c>
      <c r="C10" s="20" t="s">
        <v>11</v>
      </c>
      <c r="D10" s="49">
        <v>2913284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2913284</v>
      </c>
      <c r="O10" s="50">
        <f t="shared" si="1"/>
        <v>65.502383307851431</v>
      </c>
      <c r="P10" s="9"/>
    </row>
    <row r="11" spans="1:133">
      <c r="A11" s="12"/>
      <c r="B11" s="25">
        <v>314.3</v>
      </c>
      <c r="C11" s="20" t="s">
        <v>12</v>
      </c>
      <c r="D11" s="49">
        <v>330698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330698</v>
      </c>
      <c r="O11" s="50">
        <f t="shared" si="1"/>
        <v>7.4354258476481698</v>
      </c>
      <c r="P11" s="9"/>
    </row>
    <row r="12" spans="1:133">
      <c r="A12" s="12"/>
      <c r="B12" s="25">
        <v>315</v>
      </c>
      <c r="C12" s="20" t="s">
        <v>103</v>
      </c>
      <c r="D12" s="49">
        <v>1203689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1203689</v>
      </c>
      <c r="O12" s="50">
        <f t="shared" si="1"/>
        <v>27.063787211080133</v>
      </c>
      <c r="P12" s="9"/>
    </row>
    <row r="13" spans="1:133">
      <c r="A13" s="12"/>
      <c r="B13" s="25">
        <v>316</v>
      </c>
      <c r="C13" s="20" t="s">
        <v>104</v>
      </c>
      <c r="D13" s="49">
        <v>305633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305633</v>
      </c>
      <c r="O13" s="50">
        <f t="shared" si="1"/>
        <v>6.8718634769313791</v>
      </c>
      <c r="P13" s="9"/>
    </row>
    <row r="14" spans="1:133">
      <c r="A14" s="12"/>
      <c r="B14" s="25">
        <v>319</v>
      </c>
      <c r="C14" s="20" t="s">
        <v>16</v>
      </c>
      <c r="D14" s="49">
        <v>741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741</v>
      </c>
      <c r="O14" s="50">
        <f t="shared" si="1"/>
        <v>1.6660670923644212E-2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SUM(D16:D23)</f>
        <v>181148</v>
      </c>
      <c r="E15" s="32">
        <f t="shared" si="3"/>
        <v>1974090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2420409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7">
        <f>SUM(D15:M15)</f>
        <v>4575647</v>
      </c>
      <c r="O15" s="48">
        <f t="shared" si="1"/>
        <v>102.87901340048566</v>
      </c>
      <c r="P15" s="10"/>
    </row>
    <row r="16" spans="1:133">
      <c r="A16" s="12"/>
      <c r="B16" s="25">
        <v>322</v>
      </c>
      <c r="C16" s="20" t="s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2360064</v>
      </c>
      <c r="J16" s="49">
        <v>0</v>
      </c>
      <c r="K16" s="49">
        <v>0</v>
      </c>
      <c r="L16" s="49">
        <v>0</v>
      </c>
      <c r="M16" s="49">
        <v>0</v>
      </c>
      <c r="N16" s="49">
        <f>SUM(D16:M16)</f>
        <v>2360064</v>
      </c>
      <c r="O16" s="50">
        <f t="shared" si="1"/>
        <v>53.063764727043797</v>
      </c>
      <c r="P16" s="9"/>
    </row>
    <row r="17" spans="1:16">
      <c r="A17" s="12"/>
      <c r="B17" s="25">
        <v>324.20999999999998</v>
      </c>
      <c r="C17" s="20" t="s">
        <v>141</v>
      </c>
      <c r="D17" s="49">
        <v>0</v>
      </c>
      <c r="E17" s="49">
        <v>153565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ref="N17:N22" si="4">SUM(D17:M17)</f>
        <v>153565</v>
      </c>
      <c r="O17" s="50">
        <f t="shared" si="1"/>
        <v>3.4527610396618402</v>
      </c>
      <c r="P17" s="9"/>
    </row>
    <row r="18" spans="1:16">
      <c r="A18" s="12"/>
      <c r="B18" s="25">
        <v>324.22000000000003</v>
      </c>
      <c r="C18" s="20" t="s">
        <v>142</v>
      </c>
      <c r="D18" s="49">
        <v>0</v>
      </c>
      <c r="E18" s="49">
        <v>77823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77823</v>
      </c>
      <c r="O18" s="50">
        <f t="shared" si="1"/>
        <v>1.749775159636658</v>
      </c>
      <c r="P18" s="9"/>
    </row>
    <row r="19" spans="1:16">
      <c r="A19" s="12"/>
      <c r="B19" s="25">
        <v>324.31</v>
      </c>
      <c r="C19" s="20" t="s">
        <v>143</v>
      </c>
      <c r="D19" s="49">
        <v>0</v>
      </c>
      <c r="E19" s="49">
        <v>716630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716630</v>
      </c>
      <c r="O19" s="50">
        <f t="shared" si="1"/>
        <v>16.112734958179693</v>
      </c>
      <c r="P19" s="9"/>
    </row>
    <row r="20" spans="1:16">
      <c r="A20" s="12"/>
      <c r="B20" s="25">
        <v>324.32</v>
      </c>
      <c r="C20" s="20" t="s">
        <v>144</v>
      </c>
      <c r="D20" s="49">
        <v>0</v>
      </c>
      <c r="E20" s="49">
        <v>232395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232395</v>
      </c>
      <c r="O20" s="50">
        <f t="shared" si="1"/>
        <v>5.2251776238870402</v>
      </c>
      <c r="P20" s="9"/>
    </row>
    <row r="21" spans="1:16">
      <c r="A21" s="12"/>
      <c r="B21" s="25">
        <v>324.61</v>
      </c>
      <c r="C21" s="20" t="s">
        <v>145</v>
      </c>
      <c r="D21" s="49">
        <v>0</v>
      </c>
      <c r="E21" s="49">
        <v>394093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394093</v>
      </c>
      <c r="O21" s="50">
        <f t="shared" si="1"/>
        <v>8.8608013310549509</v>
      </c>
      <c r="P21" s="9"/>
    </row>
    <row r="22" spans="1:16">
      <c r="A22" s="12"/>
      <c r="B22" s="25">
        <v>324.62</v>
      </c>
      <c r="C22" s="20" t="s">
        <v>146</v>
      </c>
      <c r="D22" s="49">
        <v>0</v>
      </c>
      <c r="E22" s="49">
        <v>42968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42968</v>
      </c>
      <c r="O22" s="50">
        <f t="shared" si="1"/>
        <v>0.96609407320802232</v>
      </c>
      <c r="P22" s="9"/>
    </row>
    <row r="23" spans="1:16">
      <c r="A23" s="12"/>
      <c r="B23" s="25">
        <v>329</v>
      </c>
      <c r="C23" s="20" t="s">
        <v>18</v>
      </c>
      <c r="D23" s="49">
        <v>181148</v>
      </c>
      <c r="E23" s="49">
        <v>356616</v>
      </c>
      <c r="F23" s="49">
        <v>0</v>
      </c>
      <c r="G23" s="49">
        <v>0</v>
      </c>
      <c r="H23" s="49">
        <v>0</v>
      </c>
      <c r="I23" s="49">
        <v>60345</v>
      </c>
      <c r="J23" s="49">
        <v>0</v>
      </c>
      <c r="K23" s="49">
        <v>0</v>
      </c>
      <c r="L23" s="49">
        <v>0</v>
      </c>
      <c r="M23" s="49">
        <v>0</v>
      </c>
      <c r="N23" s="49">
        <f t="shared" ref="N23:N28" si="5">SUM(D23:M23)</f>
        <v>598109</v>
      </c>
      <c r="O23" s="50">
        <f t="shared" si="1"/>
        <v>13.447904487813652</v>
      </c>
      <c r="P23" s="9"/>
    </row>
    <row r="24" spans="1:16" ht="15.75">
      <c r="A24" s="29" t="s">
        <v>21</v>
      </c>
      <c r="B24" s="30"/>
      <c r="C24" s="31"/>
      <c r="D24" s="32">
        <f t="shared" ref="D24:M24" si="6">SUM(D25:D38)</f>
        <v>7152560</v>
      </c>
      <c r="E24" s="32">
        <f t="shared" si="6"/>
        <v>1146703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166113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159207</v>
      </c>
      <c r="N24" s="47">
        <f t="shared" si="5"/>
        <v>8624583</v>
      </c>
      <c r="O24" s="48">
        <f t="shared" si="1"/>
        <v>193.91543753934707</v>
      </c>
      <c r="P24" s="10"/>
    </row>
    <row r="25" spans="1:16">
      <c r="A25" s="12"/>
      <c r="B25" s="25">
        <v>331.2</v>
      </c>
      <c r="C25" s="20" t="s">
        <v>20</v>
      </c>
      <c r="D25" s="49">
        <v>0</v>
      </c>
      <c r="E25" s="49">
        <v>180270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5"/>
        <v>180270</v>
      </c>
      <c r="O25" s="50">
        <f t="shared" si="1"/>
        <v>4.0531972299667238</v>
      </c>
      <c r="P25" s="9"/>
    </row>
    <row r="26" spans="1:16">
      <c r="A26" s="12"/>
      <c r="B26" s="25">
        <v>331.5</v>
      </c>
      <c r="C26" s="20" t="s">
        <v>22</v>
      </c>
      <c r="D26" s="49">
        <v>552820</v>
      </c>
      <c r="E26" s="49">
        <v>626063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5"/>
        <v>1178883</v>
      </c>
      <c r="O26" s="50">
        <f t="shared" si="1"/>
        <v>26.506048205773901</v>
      </c>
      <c r="P26" s="9"/>
    </row>
    <row r="27" spans="1:16">
      <c r="A27" s="12"/>
      <c r="B27" s="25">
        <v>331.9</v>
      </c>
      <c r="C27" s="20" t="s">
        <v>132</v>
      </c>
      <c r="D27" s="49">
        <v>695667</v>
      </c>
      <c r="E27" s="49">
        <v>0</v>
      </c>
      <c r="F27" s="49">
        <v>0</v>
      </c>
      <c r="G27" s="49">
        <v>0</v>
      </c>
      <c r="H27" s="49">
        <v>0</v>
      </c>
      <c r="I27" s="49">
        <v>113331</v>
      </c>
      <c r="J27" s="49">
        <v>0</v>
      </c>
      <c r="K27" s="49">
        <v>0</v>
      </c>
      <c r="L27" s="49">
        <v>0</v>
      </c>
      <c r="M27" s="49">
        <v>159207</v>
      </c>
      <c r="N27" s="49">
        <f t="shared" si="5"/>
        <v>968205</v>
      </c>
      <c r="O27" s="50">
        <f t="shared" si="1"/>
        <v>21.769156398956742</v>
      </c>
      <c r="P27" s="9"/>
    </row>
    <row r="28" spans="1:16">
      <c r="A28" s="12"/>
      <c r="B28" s="25">
        <v>334.2</v>
      </c>
      <c r="C28" s="20" t="s">
        <v>23</v>
      </c>
      <c r="D28" s="49">
        <v>0</v>
      </c>
      <c r="E28" s="49">
        <v>23364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5"/>
        <v>23364</v>
      </c>
      <c r="O28" s="50">
        <f t="shared" si="1"/>
        <v>0.52531702491231225</v>
      </c>
      <c r="P28" s="9"/>
    </row>
    <row r="29" spans="1:16">
      <c r="A29" s="12"/>
      <c r="B29" s="25">
        <v>334.5</v>
      </c>
      <c r="C29" s="20" t="s">
        <v>27</v>
      </c>
      <c r="D29" s="49">
        <v>16897</v>
      </c>
      <c r="E29" s="49">
        <v>133194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ref="N29:N37" si="7">SUM(D29:M29)</f>
        <v>150091</v>
      </c>
      <c r="O29" s="50">
        <f t="shared" si="1"/>
        <v>3.3746514974368198</v>
      </c>
      <c r="P29" s="9"/>
    </row>
    <row r="30" spans="1:16">
      <c r="A30" s="12"/>
      <c r="B30" s="25">
        <v>334.7</v>
      </c>
      <c r="C30" s="20" t="s">
        <v>147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52782</v>
      </c>
      <c r="J30" s="49">
        <v>0</v>
      </c>
      <c r="K30" s="49">
        <v>0</v>
      </c>
      <c r="L30" s="49">
        <v>0</v>
      </c>
      <c r="M30" s="49">
        <v>0</v>
      </c>
      <c r="N30" s="49">
        <f t="shared" si="7"/>
        <v>52782</v>
      </c>
      <c r="O30" s="50">
        <f t="shared" si="1"/>
        <v>1.1867524057918877</v>
      </c>
      <c r="P30" s="9"/>
    </row>
    <row r="31" spans="1:16">
      <c r="A31" s="12"/>
      <c r="B31" s="25">
        <v>334.9</v>
      </c>
      <c r="C31" s="20" t="s">
        <v>28</v>
      </c>
      <c r="D31" s="49">
        <v>0</v>
      </c>
      <c r="E31" s="49">
        <v>183812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7"/>
        <v>183812</v>
      </c>
      <c r="O31" s="50">
        <f t="shared" si="1"/>
        <v>4.13283568666247</v>
      </c>
      <c r="P31" s="9"/>
    </row>
    <row r="32" spans="1:16">
      <c r="A32" s="12"/>
      <c r="B32" s="25">
        <v>335.12</v>
      </c>
      <c r="C32" s="20" t="s">
        <v>105</v>
      </c>
      <c r="D32" s="49">
        <v>1413886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7"/>
        <v>1413886</v>
      </c>
      <c r="O32" s="50">
        <f t="shared" si="1"/>
        <v>31.789864196420542</v>
      </c>
      <c r="P32" s="9"/>
    </row>
    <row r="33" spans="1:16">
      <c r="A33" s="12"/>
      <c r="B33" s="25">
        <v>335.13</v>
      </c>
      <c r="C33" s="20" t="s">
        <v>106</v>
      </c>
      <c r="D33" s="49">
        <v>412335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7"/>
        <v>412335</v>
      </c>
      <c r="O33" s="50">
        <f t="shared" si="1"/>
        <v>9.2709551218634765</v>
      </c>
      <c r="P33" s="9"/>
    </row>
    <row r="34" spans="1:16">
      <c r="A34" s="12"/>
      <c r="B34" s="25">
        <v>335.14</v>
      </c>
      <c r="C34" s="20" t="s">
        <v>107</v>
      </c>
      <c r="D34" s="49">
        <v>50053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7"/>
        <v>50053</v>
      </c>
      <c r="O34" s="50">
        <f t="shared" si="1"/>
        <v>1.1253934706358486</v>
      </c>
      <c r="P34" s="9"/>
    </row>
    <row r="35" spans="1:16">
      <c r="A35" s="12"/>
      <c r="B35" s="25">
        <v>335.15</v>
      </c>
      <c r="C35" s="20" t="s">
        <v>108</v>
      </c>
      <c r="D35" s="49">
        <v>48513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7"/>
        <v>48513</v>
      </c>
      <c r="O35" s="50">
        <f t="shared" si="1"/>
        <v>1.0907680546811764</v>
      </c>
      <c r="P35" s="9"/>
    </row>
    <row r="36" spans="1:16">
      <c r="A36" s="12"/>
      <c r="B36" s="25">
        <v>335.18</v>
      </c>
      <c r="C36" s="20" t="s">
        <v>109</v>
      </c>
      <c r="D36" s="49">
        <v>3857988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7"/>
        <v>3857988</v>
      </c>
      <c r="O36" s="50">
        <f t="shared" si="1"/>
        <v>86.743142368918072</v>
      </c>
      <c r="P36" s="9"/>
    </row>
    <row r="37" spans="1:16">
      <c r="A37" s="12"/>
      <c r="B37" s="25">
        <v>335.49</v>
      </c>
      <c r="C37" s="20" t="s">
        <v>34</v>
      </c>
      <c r="D37" s="49">
        <v>47741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7"/>
        <v>47741</v>
      </c>
      <c r="O37" s="50">
        <f t="shared" ref="O37:O68" si="8">(N37/O$73)</f>
        <v>1.0734103786311719</v>
      </c>
      <c r="P37" s="9"/>
    </row>
    <row r="38" spans="1:16">
      <c r="A38" s="12"/>
      <c r="B38" s="25">
        <v>338</v>
      </c>
      <c r="C38" s="20" t="s">
        <v>35</v>
      </c>
      <c r="D38" s="49">
        <v>56660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>SUM(D38:M38)</f>
        <v>56660</v>
      </c>
      <c r="O38" s="50">
        <f t="shared" si="8"/>
        <v>1.273945498695926</v>
      </c>
      <c r="P38" s="9"/>
    </row>
    <row r="39" spans="1:16" ht="15.75">
      <c r="A39" s="29" t="s">
        <v>41</v>
      </c>
      <c r="B39" s="30"/>
      <c r="C39" s="31"/>
      <c r="D39" s="32">
        <f t="shared" ref="D39:M39" si="9">SUM(D40:D47)</f>
        <v>248344</v>
      </c>
      <c r="E39" s="32">
        <f t="shared" si="9"/>
        <v>11537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15589206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99551038</v>
      </c>
      <c r="N39" s="32">
        <f>SUM(D39:M39)</f>
        <v>115400125</v>
      </c>
      <c r="O39" s="48">
        <f t="shared" si="8"/>
        <v>2594.6606034715351</v>
      </c>
      <c r="P39" s="10"/>
    </row>
    <row r="40" spans="1:16">
      <c r="A40" s="12"/>
      <c r="B40" s="25">
        <v>341.9</v>
      </c>
      <c r="C40" s="20" t="s">
        <v>110</v>
      </c>
      <c r="D40" s="49">
        <v>103185</v>
      </c>
      <c r="E40" s="49">
        <v>0</v>
      </c>
      <c r="F40" s="49">
        <v>0</v>
      </c>
      <c r="G40" s="49">
        <v>0</v>
      </c>
      <c r="H40" s="49">
        <v>0</v>
      </c>
      <c r="I40" s="49">
        <v>96889</v>
      </c>
      <c r="J40" s="49">
        <v>0</v>
      </c>
      <c r="K40" s="49">
        <v>0</v>
      </c>
      <c r="L40" s="49">
        <v>0</v>
      </c>
      <c r="M40" s="49">
        <v>0</v>
      </c>
      <c r="N40" s="49">
        <f t="shared" ref="N40:N47" si="10">SUM(D40:M40)</f>
        <v>200074</v>
      </c>
      <c r="O40" s="50">
        <f t="shared" si="8"/>
        <v>4.4984710855292738</v>
      </c>
      <c r="P40" s="9"/>
    </row>
    <row r="41" spans="1:16">
      <c r="A41" s="12"/>
      <c r="B41" s="25">
        <v>343.1</v>
      </c>
      <c r="C41" s="20" t="s">
        <v>46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63021779</v>
      </c>
      <c r="N41" s="49">
        <f t="shared" si="10"/>
        <v>63021779</v>
      </c>
      <c r="O41" s="50">
        <f t="shared" si="8"/>
        <v>1416.9839688820937</v>
      </c>
      <c r="P41" s="9"/>
    </row>
    <row r="42" spans="1:16">
      <c r="A42" s="12"/>
      <c r="B42" s="25">
        <v>343.2</v>
      </c>
      <c r="C42" s="20" t="s">
        <v>47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4371403</v>
      </c>
      <c r="N42" s="49">
        <f t="shared" si="10"/>
        <v>4371403</v>
      </c>
      <c r="O42" s="50">
        <f t="shared" si="8"/>
        <v>98.286783883442752</v>
      </c>
      <c r="P42" s="9"/>
    </row>
    <row r="43" spans="1:16">
      <c r="A43" s="12"/>
      <c r="B43" s="25">
        <v>343.3</v>
      </c>
      <c r="C43" s="20" t="s">
        <v>48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18796495</v>
      </c>
      <c r="N43" s="49">
        <f t="shared" si="10"/>
        <v>18796495</v>
      </c>
      <c r="O43" s="50">
        <f t="shared" si="8"/>
        <v>422.62107653565965</v>
      </c>
      <c r="P43" s="9"/>
    </row>
    <row r="44" spans="1:16">
      <c r="A44" s="12"/>
      <c r="B44" s="25">
        <v>343.4</v>
      </c>
      <c r="C44" s="20" t="s">
        <v>49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7628984</v>
      </c>
      <c r="J44" s="49">
        <v>0</v>
      </c>
      <c r="K44" s="49">
        <v>0</v>
      </c>
      <c r="L44" s="49">
        <v>0</v>
      </c>
      <c r="M44" s="49">
        <v>0</v>
      </c>
      <c r="N44" s="49">
        <f t="shared" si="10"/>
        <v>7628984</v>
      </c>
      <c r="O44" s="50">
        <f t="shared" si="8"/>
        <v>171.53035344905118</v>
      </c>
      <c r="P44" s="9"/>
    </row>
    <row r="45" spans="1:16">
      <c r="A45" s="12"/>
      <c r="B45" s="25">
        <v>343.5</v>
      </c>
      <c r="C45" s="20" t="s">
        <v>50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13361361</v>
      </c>
      <c r="N45" s="49">
        <f t="shared" si="10"/>
        <v>13361361</v>
      </c>
      <c r="O45" s="50">
        <f t="shared" si="8"/>
        <v>300.41732619839911</v>
      </c>
      <c r="P45" s="9"/>
    </row>
    <row r="46" spans="1:16">
      <c r="A46" s="12"/>
      <c r="B46" s="25">
        <v>343.9</v>
      </c>
      <c r="C46" s="20" t="s">
        <v>51</v>
      </c>
      <c r="D46" s="49">
        <v>32249</v>
      </c>
      <c r="E46" s="49">
        <v>294</v>
      </c>
      <c r="F46" s="49">
        <v>0</v>
      </c>
      <c r="G46" s="49">
        <v>0</v>
      </c>
      <c r="H46" s="49">
        <v>0</v>
      </c>
      <c r="I46" s="49">
        <v>3457743</v>
      </c>
      <c r="J46" s="49">
        <v>0</v>
      </c>
      <c r="K46" s="49">
        <v>0</v>
      </c>
      <c r="L46" s="49">
        <v>0</v>
      </c>
      <c r="M46" s="49">
        <v>0</v>
      </c>
      <c r="N46" s="49">
        <f t="shared" si="10"/>
        <v>3490286</v>
      </c>
      <c r="O46" s="50">
        <f t="shared" si="8"/>
        <v>78.475717240759067</v>
      </c>
      <c r="P46" s="9"/>
    </row>
    <row r="47" spans="1:16">
      <c r="A47" s="12"/>
      <c r="B47" s="25">
        <v>347.5</v>
      </c>
      <c r="C47" s="20" t="s">
        <v>52</v>
      </c>
      <c r="D47" s="49">
        <v>112910</v>
      </c>
      <c r="E47" s="49">
        <v>11243</v>
      </c>
      <c r="F47" s="49">
        <v>0</v>
      </c>
      <c r="G47" s="49">
        <v>0</v>
      </c>
      <c r="H47" s="49">
        <v>0</v>
      </c>
      <c r="I47" s="49">
        <v>4405590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10"/>
        <v>4529743</v>
      </c>
      <c r="O47" s="50">
        <f t="shared" si="8"/>
        <v>101.84690619660041</v>
      </c>
      <c r="P47" s="9"/>
    </row>
    <row r="48" spans="1:16" ht="15.75">
      <c r="A48" s="29" t="s">
        <v>42</v>
      </c>
      <c r="B48" s="30"/>
      <c r="C48" s="31"/>
      <c r="D48" s="32">
        <f t="shared" ref="D48:M48" si="11">SUM(D49:D51)</f>
        <v>392154</v>
      </c>
      <c r="E48" s="32">
        <f t="shared" si="11"/>
        <v>50000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11870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ref="N48:N53" si="12">SUM(D48:M48)</f>
        <v>454024</v>
      </c>
      <c r="O48" s="48">
        <f t="shared" si="8"/>
        <v>10.208292112600054</v>
      </c>
      <c r="P48" s="10"/>
    </row>
    <row r="49" spans="1:16">
      <c r="A49" s="13"/>
      <c r="B49" s="41">
        <v>351.1</v>
      </c>
      <c r="C49" s="21" t="s">
        <v>55</v>
      </c>
      <c r="D49" s="49">
        <v>9385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12"/>
        <v>9385</v>
      </c>
      <c r="O49" s="50">
        <f t="shared" si="8"/>
        <v>0.21101268099649248</v>
      </c>
      <c r="P49" s="9"/>
    </row>
    <row r="50" spans="1:16">
      <c r="A50" s="13"/>
      <c r="B50" s="41">
        <v>354</v>
      </c>
      <c r="C50" s="21" t="s">
        <v>56</v>
      </c>
      <c r="D50" s="49">
        <v>382769</v>
      </c>
      <c r="E50" s="49">
        <v>0</v>
      </c>
      <c r="F50" s="49">
        <v>0</v>
      </c>
      <c r="G50" s="49">
        <v>0</v>
      </c>
      <c r="H50" s="49">
        <v>0</v>
      </c>
      <c r="I50" s="49">
        <v>11870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12"/>
        <v>394639</v>
      </c>
      <c r="O50" s="50">
        <f t="shared" si="8"/>
        <v>8.8730776148934254</v>
      </c>
      <c r="P50" s="9"/>
    </row>
    <row r="51" spans="1:16">
      <c r="A51" s="13"/>
      <c r="B51" s="41">
        <v>359</v>
      </c>
      <c r="C51" s="21" t="s">
        <v>117</v>
      </c>
      <c r="D51" s="49">
        <v>0</v>
      </c>
      <c r="E51" s="49">
        <v>50000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12"/>
        <v>50000</v>
      </c>
      <c r="O51" s="50">
        <f t="shared" si="8"/>
        <v>1.1242018167101357</v>
      </c>
      <c r="P51" s="9"/>
    </row>
    <row r="52" spans="1:16" ht="15.75">
      <c r="A52" s="29" t="s">
        <v>3</v>
      </c>
      <c r="B52" s="30"/>
      <c r="C52" s="31"/>
      <c r="D52" s="32">
        <f t="shared" ref="D52:M52" si="13">SUM(D53:D64)</f>
        <v>2652642</v>
      </c>
      <c r="E52" s="32">
        <f t="shared" si="13"/>
        <v>1409738</v>
      </c>
      <c r="F52" s="32">
        <f t="shared" si="13"/>
        <v>74907</v>
      </c>
      <c r="G52" s="32">
        <f t="shared" si="13"/>
        <v>0</v>
      </c>
      <c r="H52" s="32">
        <f t="shared" si="13"/>
        <v>0</v>
      </c>
      <c r="I52" s="32">
        <f t="shared" si="13"/>
        <v>2000959</v>
      </c>
      <c r="J52" s="32">
        <f t="shared" si="13"/>
        <v>0</v>
      </c>
      <c r="K52" s="32">
        <f t="shared" si="13"/>
        <v>28848418</v>
      </c>
      <c r="L52" s="32">
        <f t="shared" si="13"/>
        <v>0</v>
      </c>
      <c r="M52" s="32">
        <f t="shared" si="13"/>
        <v>4558123</v>
      </c>
      <c r="N52" s="32">
        <f t="shared" si="12"/>
        <v>39544787</v>
      </c>
      <c r="O52" s="48">
        <f t="shared" si="8"/>
        <v>889.12642773630728</v>
      </c>
      <c r="P52" s="10"/>
    </row>
    <row r="53" spans="1:16">
      <c r="A53" s="12"/>
      <c r="B53" s="25">
        <v>361.1</v>
      </c>
      <c r="C53" s="20" t="s">
        <v>57</v>
      </c>
      <c r="D53" s="49">
        <v>77105</v>
      </c>
      <c r="E53" s="49">
        <v>89611</v>
      </c>
      <c r="F53" s="49">
        <v>74907</v>
      </c>
      <c r="G53" s="49">
        <v>0</v>
      </c>
      <c r="H53" s="49">
        <v>0</v>
      </c>
      <c r="I53" s="49">
        <v>39314</v>
      </c>
      <c r="J53" s="49">
        <v>0</v>
      </c>
      <c r="K53" s="49">
        <v>2171042</v>
      </c>
      <c r="L53" s="49">
        <v>0</v>
      </c>
      <c r="M53" s="49">
        <v>2809507</v>
      </c>
      <c r="N53" s="49">
        <f t="shared" si="12"/>
        <v>5261486</v>
      </c>
      <c r="O53" s="50">
        <f t="shared" si="8"/>
        <v>118.29944239589891</v>
      </c>
      <c r="P53" s="9"/>
    </row>
    <row r="54" spans="1:16">
      <c r="A54" s="12"/>
      <c r="B54" s="25">
        <v>361.2</v>
      </c>
      <c r="C54" s="20" t="s">
        <v>58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1804020</v>
      </c>
      <c r="L54" s="49">
        <v>0</v>
      </c>
      <c r="M54" s="49">
        <v>0</v>
      </c>
      <c r="N54" s="49">
        <f t="shared" ref="N54:N64" si="14">SUM(D54:M54)</f>
        <v>1804020</v>
      </c>
      <c r="O54" s="50">
        <f t="shared" si="8"/>
        <v>40.561651227628381</v>
      </c>
      <c r="P54" s="9"/>
    </row>
    <row r="55" spans="1:16">
      <c r="A55" s="12"/>
      <c r="B55" s="25">
        <v>361.3</v>
      </c>
      <c r="C55" s="20" t="s">
        <v>59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18814125</v>
      </c>
      <c r="L55" s="49">
        <v>0</v>
      </c>
      <c r="M55" s="49">
        <v>0</v>
      </c>
      <c r="N55" s="49">
        <f t="shared" si="14"/>
        <v>18814125</v>
      </c>
      <c r="O55" s="50">
        <f t="shared" si="8"/>
        <v>423.01747009623165</v>
      </c>
      <c r="P55" s="9"/>
    </row>
    <row r="56" spans="1:16">
      <c r="A56" s="12"/>
      <c r="B56" s="25">
        <v>361.4</v>
      </c>
      <c r="C56" s="20" t="s">
        <v>111</v>
      </c>
      <c r="D56" s="49">
        <v>2664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-1690862</v>
      </c>
      <c r="L56" s="49">
        <v>0</v>
      </c>
      <c r="M56" s="49">
        <v>0</v>
      </c>
      <c r="N56" s="49">
        <f t="shared" si="14"/>
        <v>-1688198</v>
      </c>
      <c r="O56" s="50">
        <f t="shared" si="8"/>
        <v>-37.957505171328357</v>
      </c>
      <c r="P56" s="9"/>
    </row>
    <row r="57" spans="1:16">
      <c r="A57" s="12"/>
      <c r="B57" s="25">
        <v>362</v>
      </c>
      <c r="C57" s="20" t="s">
        <v>61</v>
      </c>
      <c r="D57" s="49">
        <v>29133</v>
      </c>
      <c r="E57" s="49">
        <v>225342</v>
      </c>
      <c r="F57" s="49">
        <v>0</v>
      </c>
      <c r="G57" s="49">
        <v>0</v>
      </c>
      <c r="H57" s="49">
        <v>0</v>
      </c>
      <c r="I57" s="49">
        <v>115774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4"/>
        <v>370249</v>
      </c>
      <c r="O57" s="50">
        <f t="shared" si="8"/>
        <v>8.3246919687022221</v>
      </c>
      <c r="P57" s="9"/>
    </row>
    <row r="58" spans="1:16">
      <c r="A58" s="12"/>
      <c r="B58" s="25">
        <v>364</v>
      </c>
      <c r="C58" s="20" t="s">
        <v>112</v>
      </c>
      <c r="D58" s="49">
        <v>18793</v>
      </c>
      <c r="E58" s="49">
        <v>3750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3920</v>
      </c>
      <c r="N58" s="49">
        <f t="shared" si="14"/>
        <v>26463</v>
      </c>
      <c r="O58" s="50">
        <f t="shared" si="8"/>
        <v>0.59499505351200643</v>
      </c>
      <c r="P58" s="9"/>
    </row>
    <row r="59" spans="1:16">
      <c r="A59" s="12"/>
      <c r="B59" s="25">
        <v>365</v>
      </c>
      <c r="C59" s="20" t="s">
        <v>118</v>
      </c>
      <c r="D59" s="49">
        <v>0</v>
      </c>
      <c r="E59" s="49">
        <v>1000</v>
      </c>
      <c r="F59" s="49">
        <v>0</v>
      </c>
      <c r="G59" s="49">
        <v>0</v>
      </c>
      <c r="H59" s="49">
        <v>0</v>
      </c>
      <c r="I59" s="49">
        <v>22</v>
      </c>
      <c r="J59" s="49">
        <v>0</v>
      </c>
      <c r="K59" s="49">
        <v>0</v>
      </c>
      <c r="L59" s="49">
        <v>0</v>
      </c>
      <c r="M59" s="49">
        <v>0</v>
      </c>
      <c r="N59" s="49">
        <f t="shared" si="14"/>
        <v>1022</v>
      </c>
      <c r="O59" s="50">
        <f t="shared" si="8"/>
        <v>2.2978685133555176E-2</v>
      </c>
      <c r="P59" s="9"/>
    </row>
    <row r="60" spans="1:16">
      <c r="A60" s="12"/>
      <c r="B60" s="25">
        <v>366</v>
      </c>
      <c r="C60" s="20" t="s">
        <v>64</v>
      </c>
      <c r="D60" s="49">
        <v>8870</v>
      </c>
      <c r="E60" s="49">
        <v>79931</v>
      </c>
      <c r="F60" s="49">
        <v>0</v>
      </c>
      <c r="G60" s="49">
        <v>0</v>
      </c>
      <c r="H60" s="49">
        <v>0</v>
      </c>
      <c r="I60" s="49">
        <v>52542</v>
      </c>
      <c r="J60" s="49">
        <v>0</v>
      </c>
      <c r="K60" s="49">
        <v>0</v>
      </c>
      <c r="L60" s="49">
        <v>0</v>
      </c>
      <c r="M60" s="49">
        <v>0</v>
      </c>
      <c r="N60" s="49">
        <f t="shared" si="14"/>
        <v>141343</v>
      </c>
      <c r="O60" s="50">
        <f t="shared" si="8"/>
        <v>3.1779611475852145</v>
      </c>
      <c r="P60" s="9"/>
    </row>
    <row r="61" spans="1:16">
      <c r="A61" s="12"/>
      <c r="B61" s="25">
        <v>367</v>
      </c>
      <c r="C61" s="20" t="s">
        <v>65</v>
      </c>
      <c r="D61" s="49">
        <v>37522</v>
      </c>
      <c r="E61" s="49">
        <v>3663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f>SUM(D61:M61)</f>
        <v>41185</v>
      </c>
      <c r="O61" s="50">
        <f t="shared" si="8"/>
        <v>0.92600503642413889</v>
      </c>
      <c r="P61" s="9"/>
    </row>
    <row r="62" spans="1:16">
      <c r="A62" s="12"/>
      <c r="B62" s="25">
        <v>368</v>
      </c>
      <c r="C62" s="20" t="s">
        <v>66</v>
      </c>
      <c r="D62" s="49">
        <v>0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7750093</v>
      </c>
      <c r="L62" s="49">
        <v>0</v>
      </c>
      <c r="M62" s="49">
        <v>0</v>
      </c>
      <c r="N62" s="49">
        <f t="shared" si="14"/>
        <v>7750093</v>
      </c>
      <c r="O62" s="50">
        <f t="shared" si="8"/>
        <v>174.25337260545012</v>
      </c>
      <c r="P62" s="9"/>
    </row>
    <row r="63" spans="1:16">
      <c r="A63" s="12"/>
      <c r="B63" s="25">
        <v>369.3</v>
      </c>
      <c r="C63" s="20" t="s">
        <v>99</v>
      </c>
      <c r="D63" s="49">
        <v>0</v>
      </c>
      <c r="E63" s="49">
        <v>48605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4"/>
        <v>48605</v>
      </c>
      <c r="O63" s="50">
        <f t="shared" si="8"/>
        <v>1.0928365860239231</v>
      </c>
      <c r="P63" s="9"/>
    </row>
    <row r="64" spans="1:16">
      <c r="A64" s="12"/>
      <c r="B64" s="25">
        <v>369.9</v>
      </c>
      <c r="C64" s="20" t="s">
        <v>67</v>
      </c>
      <c r="D64" s="49">
        <v>2478555</v>
      </c>
      <c r="E64" s="49">
        <v>957836</v>
      </c>
      <c r="F64" s="49">
        <v>0</v>
      </c>
      <c r="G64" s="49">
        <v>0</v>
      </c>
      <c r="H64" s="49">
        <v>0</v>
      </c>
      <c r="I64" s="49">
        <v>1793307</v>
      </c>
      <c r="J64" s="49">
        <v>0</v>
      </c>
      <c r="K64" s="49">
        <v>0</v>
      </c>
      <c r="L64" s="49">
        <v>0</v>
      </c>
      <c r="M64" s="49">
        <v>1744696</v>
      </c>
      <c r="N64" s="49">
        <f t="shared" si="14"/>
        <v>6974394</v>
      </c>
      <c r="O64" s="50">
        <f t="shared" si="8"/>
        <v>156.81252810504543</v>
      </c>
      <c r="P64" s="9"/>
    </row>
    <row r="65" spans="1:119" ht="15.75">
      <c r="A65" s="29" t="s">
        <v>43</v>
      </c>
      <c r="B65" s="30"/>
      <c r="C65" s="31"/>
      <c r="D65" s="32">
        <f t="shared" ref="D65:M65" si="15">SUM(D66:D70)</f>
        <v>12468008</v>
      </c>
      <c r="E65" s="32">
        <f t="shared" si="15"/>
        <v>1962439</v>
      </c>
      <c r="F65" s="32">
        <f t="shared" si="15"/>
        <v>21463197</v>
      </c>
      <c r="G65" s="32">
        <f t="shared" si="15"/>
        <v>0</v>
      </c>
      <c r="H65" s="32">
        <f t="shared" si="15"/>
        <v>0</v>
      </c>
      <c r="I65" s="32">
        <f t="shared" si="15"/>
        <v>487821</v>
      </c>
      <c r="J65" s="32">
        <f t="shared" si="15"/>
        <v>0</v>
      </c>
      <c r="K65" s="32">
        <f t="shared" si="15"/>
        <v>0</v>
      </c>
      <c r="L65" s="32">
        <f t="shared" si="15"/>
        <v>0</v>
      </c>
      <c r="M65" s="32">
        <f t="shared" si="15"/>
        <v>3392372</v>
      </c>
      <c r="N65" s="32">
        <f t="shared" ref="N65:N71" si="16">SUM(D65:M65)</f>
        <v>39773837</v>
      </c>
      <c r="O65" s="48">
        <f t="shared" si="8"/>
        <v>894.2763962586564</v>
      </c>
      <c r="P65" s="9"/>
    </row>
    <row r="66" spans="1:119">
      <c r="A66" s="12"/>
      <c r="B66" s="25">
        <v>381</v>
      </c>
      <c r="C66" s="20" t="s">
        <v>68</v>
      </c>
      <c r="D66" s="49">
        <v>4556668</v>
      </c>
      <c r="E66" s="49">
        <v>1962439</v>
      </c>
      <c r="F66" s="49">
        <v>9161086</v>
      </c>
      <c r="G66" s="49">
        <v>0</v>
      </c>
      <c r="H66" s="49">
        <v>0</v>
      </c>
      <c r="I66" s="49">
        <v>487821</v>
      </c>
      <c r="J66" s="49">
        <v>0</v>
      </c>
      <c r="K66" s="49">
        <v>0</v>
      </c>
      <c r="L66" s="49">
        <v>0</v>
      </c>
      <c r="M66" s="49">
        <v>0</v>
      </c>
      <c r="N66" s="49">
        <f t="shared" si="16"/>
        <v>16168014</v>
      </c>
      <c r="O66" s="50">
        <f t="shared" si="8"/>
        <v>363.52221422789819</v>
      </c>
      <c r="P66" s="9"/>
    </row>
    <row r="67" spans="1:119">
      <c r="A67" s="12"/>
      <c r="B67" s="25">
        <v>382</v>
      </c>
      <c r="C67" s="20" t="s">
        <v>81</v>
      </c>
      <c r="D67" s="49">
        <v>6276267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f t="shared" si="16"/>
        <v>6276267</v>
      </c>
      <c r="O67" s="50">
        <f t="shared" si="8"/>
        <v>141.11581527115749</v>
      </c>
      <c r="P67" s="9"/>
    </row>
    <row r="68" spans="1:119">
      <c r="A68" s="12"/>
      <c r="B68" s="25">
        <v>383</v>
      </c>
      <c r="C68" s="20" t="s">
        <v>128</v>
      </c>
      <c r="D68" s="49">
        <v>1635073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f t="shared" si="16"/>
        <v>1635073</v>
      </c>
      <c r="O68" s="50">
        <f t="shared" si="8"/>
        <v>36.763040741073837</v>
      </c>
      <c r="P68" s="9"/>
    </row>
    <row r="69" spans="1:119">
      <c r="A69" s="12"/>
      <c r="B69" s="25">
        <v>384</v>
      </c>
      <c r="C69" s="20" t="s">
        <v>69</v>
      </c>
      <c r="D69" s="49">
        <v>0</v>
      </c>
      <c r="E69" s="49">
        <v>0</v>
      </c>
      <c r="F69" s="49">
        <v>12302111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f t="shared" si="16"/>
        <v>12302111</v>
      </c>
      <c r="O69" s="50">
        <f>(N69/O$73)</f>
        <v>276.60111071139494</v>
      </c>
      <c r="P69" s="9"/>
    </row>
    <row r="70" spans="1:119" ht="15.75" thickBot="1">
      <c r="A70" s="12"/>
      <c r="B70" s="25">
        <v>389.7</v>
      </c>
      <c r="C70" s="20" t="s">
        <v>113</v>
      </c>
      <c r="D70" s="49">
        <v>0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3392372</v>
      </c>
      <c r="N70" s="49">
        <f t="shared" si="16"/>
        <v>3392372</v>
      </c>
      <c r="O70" s="50">
        <f>(N70/O$73)</f>
        <v>76.274215307131939</v>
      </c>
      <c r="P70" s="9"/>
    </row>
    <row r="71" spans="1:119" ht="16.5" thickBot="1">
      <c r="A71" s="14" t="s">
        <v>54</v>
      </c>
      <c r="B71" s="23"/>
      <c r="C71" s="22"/>
      <c r="D71" s="15">
        <f t="shared" ref="D71:M71" si="17">SUM(D5,D15,D24,D39,D48,D52,D65)</f>
        <v>47023763</v>
      </c>
      <c r="E71" s="15">
        <f t="shared" si="17"/>
        <v>13378628</v>
      </c>
      <c r="F71" s="15">
        <f t="shared" si="17"/>
        <v>21538104</v>
      </c>
      <c r="G71" s="15">
        <f t="shared" si="17"/>
        <v>0</v>
      </c>
      <c r="H71" s="15">
        <f t="shared" si="17"/>
        <v>0</v>
      </c>
      <c r="I71" s="15">
        <f t="shared" si="17"/>
        <v>20676378</v>
      </c>
      <c r="J71" s="15">
        <f t="shared" si="17"/>
        <v>0</v>
      </c>
      <c r="K71" s="15">
        <f t="shared" si="17"/>
        <v>29260753</v>
      </c>
      <c r="L71" s="15">
        <f t="shared" si="17"/>
        <v>0</v>
      </c>
      <c r="M71" s="15">
        <f t="shared" si="17"/>
        <v>107660740</v>
      </c>
      <c r="N71" s="15">
        <f t="shared" si="16"/>
        <v>239538366</v>
      </c>
      <c r="O71" s="40">
        <f>(N71/O$73)</f>
        <v>5385.7893245795485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3"/>
      <c r="B73" s="44"/>
      <c r="C73" s="44"/>
      <c r="D73" s="45"/>
      <c r="E73" s="45"/>
      <c r="F73" s="45"/>
      <c r="G73" s="45"/>
      <c r="H73" s="45"/>
      <c r="I73" s="45"/>
      <c r="J73" s="45"/>
      <c r="K73" s="45"/>
      <c r="L73" s="51" t="s">
        <v>148</v>
      </c>
      <c r="M73" s="51"/>
      <c r="N73" s="51"/>
      <c r="O73" s="46">
        <v>44476</v>
      </c>
    </row>
    <row r="74" spans="1:119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  <row r="75" spans="1:119" ht="15.75" customHeight="1" thickBot="1">
      <c r="A75" s="55" t="s">
        <v>84</v>
      </c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7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134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72</v>
      </c>
      <c r="B3" s="65"/>
      <c r="C3" s="66"/>
      <c r="D3" s="70" t="s">
        <v>37</v>
      </c>
      <c r="E3" s="71"/>
      <c r="F3" s="71"/>
      <c r="G3" s="71"/>
      <c r="H3" s="72"/>
      <c r="I3" s="70" t="s">
        <v>38</v>
      </c>
      <c r="J3" s="72"/>
      <c r="K3" s="70" t="s">
        <v>40</v>
      </c>
      <c r="L3" s="72"/>
      <c r="M3" s="36"/>
      <c r="N3" s="37"/>
      <c r="O3" s="73" t="s">
        <v>77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73</v>
      </c>
      <c r="F4" s="34" t="s">
        <v>74</v>
      </c>
      <c r="G4" s="34" t="s">
        <v>75</v>
      </c>
      <c r="H4" s="34" t="s">
        <v>5</v>
      </c>
      <c r="I4" s="34" t="s">
        <v>6</v>
      </c>
      <c r="J4" s="35" t="s">
        <v>76</v>
      </c>
      <c r="K4" s="35" t="s">
        <v>7</v>
      </c>
      <c r="L4" s="35" t="s">
        <v>8</v>
      </c>
      <c r="M4" s="35" t="s">
        <v>9</v>
      </c>
      <c r="N4" s="35" t="s">
        <v>39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22701709</v>
      </c>
      <c r="E5" s="27">
        <f t="shared" si="0"/>
        <v>6321663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402063</v>
      </c>
      <c r="L5" s="27">
        <f t="shared" si="0"/>
        <v>0</v>
      </c>
      <c r="M5" s="27">
        <f t="shared" si="0"/>
        <v>0</v>
      </c>
      <c r="N5" s="28">
        <f>SUM(D5:M5)</f>
        <v>29425435</v>
      </c>
      <c r="O5" s="33">
        <f t="shared" ref="O5:O36" si="1">(N5/O$67)</f>
        <v>674.07589398208597</v>
      </c>
      <c r="P5" s="6"/>
    </row>
    <row r="6" spans="1:133">
      <c r="A6" s="12"/>
      <c r="B6" s="25">
        <v>311</v>
      </c>
      <c r="C6" s="20" t="s">
        <v>2</v>
      </c>
      <c r="D6" s="49">
        <v>15823291</v>
      </c>
      <c r="E6" s="49">
        <v>6321663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22144954</v>
      </c>
      <c r="O6" s="50">
        <f t="shared" si="1"/>
        <v>507.29512290106067</v>
      </c>
      <c r="P6" s="9"/>
    </row>
    <row r="7" spans="1:133">
      <c r="A7" s="12"/>
      <c r="B7" s="25">
        <v>312.10000000000002</v>
      </c>
      <c r="C7" s="20" t="s">
        <v>10</v>
      </c>
      <c r="D7" s="49">
        <v>2220408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3" si="2">SUM(D7:M7)</f>
        <v>2220408</v>
      </c>
      <c r="O7" s="50">
        <f t="shared" si="1"/>
        <v>50.86495773486358</v>
      </c>
      <c r="P7" s="9"/>
    </row>
    <row r="8" spans="1:133">
      <c r="A8" s="12"/>
      <c r="B8" s="25">
        <v>312.51</v>
      </c>
      <c r="C8" s="20" t="s">
        <v>131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402063</v>
      </c>
      <c r="L8" s="49">
        <v>0</v>
      </c>
      <c r="M8" s="49">
        <v>0</v>
      </c>
      <c r="N8" s="49">
        <f>SUM(D8:M8)</f>
        <v>402063</v>
      </c>
      <c r="O8" s="50">
        <f t="shared" si="1"/>
        <v>9.2104322726960355</v>
      </c>
      <c r="P8" s="9"/>
    </row>
    <row r="9" spans="1:133">
      <c r="A9" s="12"/>
      <c r="B9" s="25">
        <v>314.10000000000002</v>
      </c>
      <c r="C9" s="20" t="s">
        <v>11</v>
      </c>
      <c r="D9" s="49">
        <v>2781963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2781963</v>
      </c>
      <c r="O9" s="50">
        <f t="shared" si="1"/>
        <v>63.729022060339496</v>
      </c>
      <c r="P9" s="9"/>
    </row>
    <row r="10" spans="1:133">
      <c r="A10" s="12"/>
      <c r="B10" s="25">
        <v>314.3</v>
      </c>
      <c r="C10" s="20" t="s">
        <v>12</v>
      </c>
      <c r="D10" s="49">
        <v>393735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393735</v>
      </c>
      <c r="O10" s="50">
        <f t="shared" si="1"/>
        <v>9.0196550065287617</v>
      </c>
      <c r="P10" s="9"/>
    </row>
    <row r="11" spans="1:133">
      <c r="A11" s="12"/>
      <c r="B11" s="25">
        <v>315</v>
      </c>
      <c r="C11" s="20" t="s">
        <v>103</v>
      </c>
      <c r="D11" s="49">
        <v>1182550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1182550</v>
      </c>
      <c r="O11" s="50">
        <f t="shared" si="1"/>
        <v>27.089776189494422</v>
      </c>
      <c r="P11" s="9"/>
    </row>
    <row r="12" spans="1:133">
      <c r="A12" s="12"/>
      <c r="B12" s="25">
        <v>316</v>
      </c>
      <c r="C12" s="20" t="s">
        <v>104</v>
      </c>
      <c r="D12" s="49">
        <v>299030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299030</v>
      </c>
      <c r="O12" s="50">
        <f t="shared" si="1"/>
        <v>6.8501592101344695</v>
      </c>
      <c r="P12" s="9"/>
    </row>
    <row r="13" spans="1:133">
      <c r="A13" s="12"/>
      <c r="B13" s="25">
        <v>319</v>
      </c>
      <c r="C13" s="20" t="s">
        <v>16</v>
      </c>
      <c r="D13" s="49">
        <v>732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732</v>
      </c>
      <c r="O13" s="50">
        <f t="shared" si="1"/>
        <v>1.6768606968593225E-2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231955</v>
      </c>
      <c r="E14" s="32">
        <f t="shared" si="3"/>
        <v>1529321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2225932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7">
        <f t="shared" ref="N14:N22" si="4">SUM(D14:M14)</f>
        <v>3987208</v>
      </c>
      <c r="O14" s="48">
        <f t="shared" si="1"/>
        <v>91.338693789659359</v>
      </c>
      <c r="P14" s="10"/>
    </row>
    <row r="15" spans="1:133">
      <c r="A15" s="12"/>
      <c r="B15" s="25">
        <v>322</v>
      </c>
      <c r="C15" s="20" t="s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2165991</v>
      </c>
      <c r="J15" s="49">
        <v>0</v>
      </c>
      <c r="K15" s="49">
        <v>0</v>
      </c>
      <c r="L15" s="49">
        <v>0</v>
      </c>
      <c r="M15" s="49">
        <v>0</v>
      </c>
      <c r="N15" s="49">
        <f t="shared" si="4"/>
        <v>2165991</v>
      </c>
      <c r="O15" s="50">
        <f t="shared" si="1"/>
        <v>49.618376743866399</v>
      </c>
      <c r="P15" s="9"/>
    </row>
    <row r="16" spans="1:133">
      <c r="A16" s="12"/>
      <c r="B16" s="25">
        <v>329</v>
      </c>
      <c r="C16" s="20" t="s">
        <v>18</v>
      </c>
      <c r="D16" s="49">
        <v>181073</v>
      </c>
      <c r="E16" s="49">
        <v>324374</v>
      </c>
      <c r="F16" s="49">
        <v>0</v>
      </c>
      <c r="G16" s="49">
        <v>0</v>
      </c>
      <c r="H16" s="49">
        <v>0</v>
      </c>
      <c r="I16" s="49">
        <v>59941</v>
      </c>
      <c r="J16" s="49">
        <v>0</v>
      </c>
      <c r="K16" s="49">
        <v>0</v>
      </c>
      <c r="L16" s="49">
        <v>0</v>
      </c>
      <c r="M16" s="49">
        <v>0</v>
      </c>
      <c r="N16" s="49">
        <f t="shared" si="4"/>
        <v>565388</v>
      </c>
      <c r="O16" s="50">
        <f t="shared" si="1"/>
        <v>12.951870432730855</v>
      </c>
      <c r="P16" s="9"/>
    </row>
    <row r="17" spans="1:16">
      <c r="A17" s="12"/>
      <c r="B17" s="25">
        <v>367</v>
      </c>
      <c r="C17" s="20" t="s">
        <v>65</v>
      </c>
      <c r="D17" s="49">
        <v>50882</v>
      </c>
      <c r="E17" s="49">
        <v>1204947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1255829</v>
      </c>
      <c r="O17" s="50">
        <f t="shared" si="1"/>
        <v>28.768446613062103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SUM(D19:D33)</f>
        <v>5505039</v>
      </c>
      <c r="E18" s="32">
        <f t="shared" si="5"/>
        <v>802828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2041575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422981</v>
      </c>
      <c r="N18" s="47">
        <f t="shared" si="4"/>
        <v>8772423</v>
      </c>
      <c r="O18" s="48">
        <f t="shared" si="1"/>
        <v>200.95807848257851</v>
      </c>
      <c r="P18" s="10"/>
    </row>
    <row r="19" spans="1:16">
      <c r="A19" s="12"/>
      <c r="B19" s="25">
        <v>331.2</v>
      </c>
      <c r="C19" s="20" t="s">
        <v>20</v>
      </c>
      <c r="D19" s="49">
        <v>0</v>
      </c>
      <c r="E19" s="49">
        <v>202741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202741</v>
      </c>
      <c r="O19" s="50">
        <f t="shared" si="1"/>
        <v>4.6443772478409269</v>
      </c>
      <c r="P19" s="9"/>
    </row>
    <row r="20" spans="1:16">
      <c r="A20" s="12"/>
      <c r="B20" s="25">
        <v>331.39</v>
      </c>
      <c r="C20" s="20" t="s">
        <v>122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418630</v>
      </c>
      <c r="N20" s="49">
        <f t="shared" si="4"/>
        <v>418630</v>
      </c>
      <c r="O20" s="50">
        <f t="shared" si="1"/>
        <v>9.5899479989920504</v>
      </c>
      <c r="P20" s="9"/>
    </row>
    <row r="21" spans="1:16">
      <c r="A21" s="12"/>
      <c r="B21" s="25">
        <v>331.5</v>
      </c>
      <c r="C21" s="20" t="s">
        <v>22</v>
      </c>
      <c r="D21" s="49">
        <v>173648</v>
      </c>
      <c r="E21" s="49">
        <v>465632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639280</v>
      </c>
      <c r="O21" s="50">
        <f t="shared" si="1"/>
        <v>14.644583419238081</v>
      </c>
      <c r="P21" s="9"/>
    </row>
    <row r="22" spans="1:16">
      <c r="A22" s="12"/>
      <c r="B22" s="25">
        <v>331.9</v>
      </c>
      <c r="C22" s="20" t="s">
        <v>132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2041575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2041575</v>
      </c>
      <c r="O22" s="50">
        <f t="shared" si="1"/>
        <v>46.768263349597966</v>
      </c>
      <c r="P22" s="9"/>
    </row>
    <row r="23" spans="1:16">
      <c r="A23" s="12"/>
      <c r="B23" s="25">
        <v>334.5</v>
      </c>
      <c r="C23" s="20" t="s">
        <v>27</v>
      </c>
      <c r="D23" s="49">
        <v>89849</v>
      </c>
      <c r="E23" s="49">
        <v>73063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ref="N23:N30" si="6">SUM(D23:M23)</f>
        <v>162912</v>
      </c>
      <c r="O23" s="50">
        <f t="shared" si="1"/>
        <v>3.731977183698715</v>
      </c>
      <c r="P23" s="9"/>
    </row>
    <row r="24" spans="1:16">
      <c r="A24" s="12"/>
      <c r="B24" s="25">
        <v>334.9</v>
      </c>
      <c r="C24" s="20" t="s">
        <v>28</v>
      </c>
      <c r="D24" s="49">
        <v>0</v>
      </c>
      <c r="E24" s="49">
        <v>41392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4351</v>
      </c>
      <c r="N24" s="49">
        <f t="shared" si="6"/>
        <v>45743</v>
      </c>
      <c r="O24" s="50">
        <f t="shared" si="1"/>
        <v>1.0478775800059561</v>
      </c>
      <c r="P24" s="9"/>
    </row>
    <row r="25" spans="1:16">
      <c r="A25" s="12"/>
      <c r="B25" s="25">
        <v>335.12</v>
      </c>
      <c r="C25" s="20" t="s">
        <v>105</v>
      </c>
      <c r="D25" s="49">
        <v>1525976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6"/>
        <v>1525976</v>
      </c>
      <c r="O25" s="50">
        <f t="shared" si="1"/>
        <v>34.956955993860674</v>
      </c>
      <c r="P25" s="9"/>
    </row>
    <row r="26" spans="1:16">
      <c r="A26" s="12"/>
      <c r="B26" s="25">
        <v>335.13</v>
      </c>
      <c r="C26" s="20" t="s">
        <v>106</v>
      </c>
      <c r="D26" s="49">
        <v>402063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6"/>
        <v>402063</v>
      </c>
      <c r="O26" s="50">
        <f t="shared" si="1"/>
        <v>9.2104322726960355</v>
      </c>
      <c r="P26" s="9"/>
    </row>
    <row r="27" spans="1:16">
      <c r="A27" s="12"/>
      <c r="B27" s="25">
        <v>335.14</v>
      </c>
      <c r="C27" s="20" t="s">
        <v>107</v>
      </c>
      <c r="D27" s="49">
        <v>47214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6"/>
        <v>47214</v>
      </c>
      <c r="O27" s="50">
        <f t="shared" si="1"/>
        <v>1.0815751494742629</v>
      </c>
      <c r="P27" s="9"/>
    </row>
    <row r="28" spans="1:16">
      <c r="A28" s="12"/>
      <c r="B28" s="25">
        <v>335.15</v>
      </c>
      <c r="C28" s="20" t="s">
        <v>108</v>
      </c>
      <c r="D28" s="49">
        <v>51267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6"/>
        <v>51267</v>
      </c>
      <c r="O28" s="50">
        <f t="shared" si="1"/>
        <v>1.1744210019929902</v>
      </c>
      <c r="P28" s="9"/>
    </row>
    <row r="29" spans="1:16">
      <c r="A29" s="12"/>
      <c r="B29" s="25">
        <v>335.18</v>
      </c>
      <c r="C29" s="20" t="s">
        <v>109</v>
      </c>
      <c r="D29" s="49">
        <v>3034894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6"/>
        <v>3034894</v>
      </c>
      <c r="O29" s="50">
        <f t="shared" si="1"/>
        <v>69.523148466313884</v>
      </c>
      <c r="P29" s="9"/>
    </row>
    <row r="30" spans="1:16">
      <c r="A30" s="12"/>
      <c r="B30" s="25">
        <v>335.49</v>
      </c>
      <c r="C30" s="20" t="s">
        <v>34</v>
      </c>
      <c r="D30" s="49">
        <v>47095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6"/>
        <v>47095</v>
      </c>
      <c r="O30" s="50">
        <f t="shared" si="1"/>
        <v>1.0788491054452156</v>
      </c>
      <c r="P30" s="9"/>
    </row>
    <row r="31" spans="1:16">
      <c r="A31" s="12"/>
      <c r="B31" s="25">
        <v>337.7</v>
      </c>
      <c r="C31" s="20" t="s">
        <v>135</v>
      </c>
      <c r="D31" s="49">
        <v>0</v>
      </c>
      <c r="E31" s="49">
        <v>20000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>SUM(D31:M31)</f>
        <v>20000</v>
      </c>
      <c r="O31" s="50">
        <f t="shared" si="1"/>
        <v>0.45815866034407715</v>
      </c>
      <c r="P31" s="9"/>
    </row>
    <row r="32" spans="1:16">
      <c r="A32" s="12"/>
      <c r="B32" s="25">
        <v>338</v>
      </c>
      <c r="C32" s="20" t="s">
        <v>35</v>
      </c>
      <c r="D32" s="49">
        <v>55542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>SUM(D32:M32)</f>
        <v>55542</v>
      </c>
      <c r="O32" s="50">
        <f t="shared" si="1"/>
        <v>1.2723524156415367</v>
      </c>
      <c r="P32" s="9"/>
    </row>
    <row r="33" spans="1:16">
      <c r="A33" s="12"/>
      <c r="B33" s="25">
        <v>339</v>
      </c>
      <c r="C33" s="20" t="s">
        <v>36</v>
      </c>
      <c r="D33" s="49">
        <v>77491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>SUM(D33:M33)</f>
        <v>77491</v>
      </c>
      <c r="O33" s="50">
        <f t="shared" si="1"/>
        <v>1.7751586374361441</v>
      </c>
      <c r="P33" s="9"/>
    </row>
    <row r="34" spans="1:16" ht="15.75">
      <c r="A34" s="29" t="s">
        <v>41</v>
      </c>
      <c r="B34" s="30"/>
      <c r="C34" s="31"/>
      <c r="D34" s="32">
        <f t="shared" ref="D34:M34" si="7">SUM(D35:D42)</f>
        <v>362509</v>
      </c>
      <c r="E34" s="32">
        <f t="shared" si="7"/>
        <v>5983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15232928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97992694</v>
      </c>
      <c r="N34" s="32">
        <f>SUM(D34:M34)</f>
        <v>113594114</v>
      </c>
      <c r="O34" s="48">
        <f t="shared" si="1"/>
        <v>2602.2063546606191</v>
      </c>
      <c r="P34" s="10"/>
    </row>
    <row r="35" spans="1:16">
      <c r="A35" s="12"/>
      <c r="B35" s="25">
        <v>341.9</v>
      </c>
      <c r="C35" s="20" t="s">
        <v>110</v>
      </c>
      <c r="D35" s="49">
        <v>96721</v>
      </c>
      <c r="E35" s="49">
        <v>0</v>
      </c>
      <c r="F35" s="49">
        <v>0</v>
      </c>
      <c r="G35" s="49">
        <v>0</v>
      </c>
      <c r="H35" s="49">
        <v>0</v>
      </c>
      <c r="I35" s="49">
        <v>29323</v>
      </c>
      <c r="J35" s="49">
        <v>0</v>
      </c>
      <c r="K35" s="49">
        <v>0</v>
      </c>
      <c r="L35" s="49">
        <v>0</v>
      </c>
      <c r="M35" s="49">
        <v>0</v>
      </c>
      <c r="N35" s="49">
        <f t="shared" ref="N35:N42" si="8">SUM(D35:M35)</f>
        <v>126044</v>
      </c>
      <c r="O35" s="50">
        <f t="shared" si="1"/>
        <v>2.8874075092204432</v>
      </c>
      <c r="P35" s="9"/>
    </row>
    <row r="36" spans="1:16">
      <c r="A36" s="12"/>
      <c r="B36" s="25">
        <v>343.1</v>
      </c>
      <c r="C36" s="20" t="s">
        <v>46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63106990</v>
      </c>
      <c r="N36" s="49">
        <f t="shared" si="8"/>
        <v>63106990</v>
      </c>
      <c r="O36" s="50">
        <f t="shared" si="1"/>
        <v>1445.6506998373536</v>
      </c>
      <c r="P36" s="9"/>
    </row>
    <row r="37" spans="1:16">
      <c r="A37" s="12"/>
      <c r="B37" s="25">
        <v>343.2</v>
      </c>
      <c r="C37" s="20" t="s">
        <v>47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4828612</v>
      </c>
      <c r="N37" s="49">
        <f t="shared" si="8"/>
        <v>4828612</v>
      </c>
      <c r="O37" s="50">
        <f t="shared" ref="O37:O65" si="9">(N37/O$67)</f>
        <v>110.61352026206676</v>
      </c>
      <c r="P37" s="9"/>
    </row>
    <row r="38" spans="1:16">
      <c r="A38" s="12"/>
      <c r="B38" s="25">
        <v>343.3</v>
      </c>
      <c r="C38" s="20" t="s">
        <v>48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17108142</v>
      </c>
      <c r="N38" s="49">
        <f t="shared" si="8"/>
        <v>17108142</v>
      </c>
      <c r="O38" s="50">
        <f t="shared" si="9"/>
        <v>391.91217098481206</v>
      </c>
      <c r="P38" s="9"/>
    </row>
    <row r="39" spans="1:16">
      <c r="A39" s="12"/>
      <c r="B39" s="25">
        <v>343.4</v>
      </c>
      <c r="C39" s="20" t="s">
        <v>49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7608302</v>
      </c>
      <c r="J39" s="49">
        <v>0</v>
      </c>
      <c r="K39" s="49">
        <v>0</v>
      </c>
      <c r="L39" s="49">
        <v>0</v>
      </c>
      <c r="M39" s="49">
        <v>0</v>
      </c>
      <c r="N39" s="49">
        <f t="shared" si="8"/>
        <v>7608302</v>
      </c>
      <c r="O39" s="50">
        <f t="shared" si="9"/>
        <v>174.29047259065814</v>
      </c>
      <c r="P39" s="9"/>
    </row>
    <row r="40" spans="1:16">
      <c r="A40" s="12"/>
      <c r="B40" s="25">
        <v>343.5</v>
      </c>
      <c r="C40" s="20" t="s">
        <v>50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12948950</v>
      </c>
      <c r="N40" s="49">
        <f t="shared" si="8"/>
        <v>12948950</v>
      </c>
      <c r="O40" s="50">
        <f t="shared" si="9"/>
        <v>296.63367924312189</v>
      </c>
      <c r="P40" s="9"/>
    </row>
    <row r="41" spans="1:16">
      <c r="A41" s="12"/>
      <c r="B41" s="25">
        <v>343.9</v>
      </c>
      <c r="C41" s="20" t="s">
        <v>51</v>
      </c>
      <c r="D41" s="49">
        <v>37420</v>
      </c>
      <c r="E41" s="49">
        <v>0</v>
      </c>
      <c r="F41" s="49">
        <v>0</v>
      </c>
      <c r="G41" s="49">
        <v>0</v>
      </c>
      <c r="H41" s="49">
        <v>0</v>
      </c>
      <c r="I41" s="49">
        <v>2678791</v>
      </c>
      <c r="J41" s="49">
        <v>0</v>
      </c>
      <c r="K41" s="49">
        <v>0</v>
      </c>
      <c r="L41" s="49">
        <v>0</v>
      </c>
      <c r="M41" s="49">
        <v>0</v>
      </c>
      <c r="N41" s="49">
        <f t="shared" si="8"/>
        <v>2716211</v>
      </c>
      <c r="O41" s="50">
        <f t="shared" si="9"/>
        <v>62.222779648592308</v>
      </c>
      <c r="P41" s="9"/>
    </row>
    <row r="42" spans="1:16">
      <c r="A42" s="12"/>
      <c r="B42" s="25">
        <v>347.5</v>
      </c>
      <c r="C42" s="20" t="s">
        <v>52</v>
      </c>
      <c r="D42" s="49">
        <v>228368</v>
      </c>
      <c r="E42" s="49">
        <v>5983</v>
      </c>
      <c r="F42" s="49">
        <v>0</v>
      </c>
      <c r="G42" s="49">
        <v>0</v>
      </c>
      <c r="H42" s="49">
        <v>0</v>
      </c>
      <c r="I42" s="49">
        <v>4916512</v>
      </c>
      <c r="J42" s="49">
        <v>0</v>
      </c>
      <c r="K42" s="49">
        <v>0</v>
      </c>
      <c r="L42" s="49">
        <v>0</v>
      </c>
      <c r="M42" s="49">
        <v>0</v>
      </c>
      <c r="N42" s="49">
        <f t="shared" si="8"/>
        <v>5150863</v>
      </c>
      <c r="O42" s="50">
        <f t="shared" si="9"/>
        <v>117.99562458479372</v>
      </c>
      <c r="P42" s="9"/>
    </row>
    <row r="43" spans="1:16" ht="15.75">
      <c r="A43" s="29" t="s">
        <v>42</v>
      </c>
      <c r="B43" s="30"/>
      <c r="C43" s="31"/>
      <c r="D43" s="32">
        <f t="shared" ref="D43:M43" si="10">SUM(D44:D45)</f>
        <v>427976</v>
      </c>
      <c r="E43" s="32">
        <f t="shared" si="10"/>
        <v>4006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5970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>SUM(D43:M43)</f>
        <v>437952</v>
      </c>
      <c r="O43" s="48">
        <f t="shared" si="9"/>
        <v>10.032575080750464</v>
      </c>
      <c r="P43" s="10"/>
    </row>
    <row r="44" spans="1:16">
      <c r="A44" s="13"/>
      <c r="B44" s="41">
        <v>351.1</v>
      </c>
      <c r="C44" s="21" t="s">
        <v>55</v>
      </c>
      <c r="D44" s="49">
        <v>10917</v>
      </c>
      <c r="E44" s="49">
        <v>4006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>SUM(D44:M44)</f>
        <v>14923</v>
      </c>
      <c r="O44" s="50">
        <f t="shared" si="9"/>
        <v>0.34185508441573315</v>
      </c>
      <c r="P44" s="9"/>
    </row>
    <row r="45" spans="1:16">
      <c r="A45" s="13"/>
      <c r="B45" s="41">
        <v>354</v>
      </c>
      <c r="C45" s="21" t="s">
        <v>56</v>
      </c>
      <c r="D45" s="49">
        <v>417059</v>
      </c>
      <c r="E45" s="49">
        <v>0</v>
      </c>
      <c r="F45" s="49">
        <v>0</v>
      </c>
      <c r="G45" s="49">
        <v>0</v>
      </c>
      <c r="H45" s="49">
        <v>0</v>
      </c>
      <c r="I45" s="49">
        <v>5970</v>
      </c>
      <c r="J45" s="49">
        <v>0</v>
      </c>
      <c r="K45" s="49">
        <v>0</v>
      </c>
      <c r="L45" s="49">
        <v>0</v>
      </c>
      <c r="M45" s="49">
        <v>0</v>
      </c>
      <c r="N45" s="49">
        <f>SUM(D45:M45)</f>
        <v>423029</v>
      </c>
      <c r="O45" s="50">
        <f t="shared" si="9"/>
        <v>9.6907199963347299</v>
      </c>
      <c r="P45" s="9"/>
    </row>
    <row r="46" spans="1:16" ht="15.75">
      <c r="A46" s="29" t="s">
        <v>3</v>
      </c>
      <c r="B46" s="30"/>
      <c r="C46" s="31"/>
      <c r="D46" s="32">
        <f t="shared" ref="D46:M46" si="11">SUM(D47:D57)</f>
        <v>2494966</v>
      </c>
      <c r="E46" s="32">
        <f t="shared" si="11"/>
        <v>1582413</v>
      </c>
      <c r="F46" s="32">
        <f t="shared" si="11"/>
        <v>131331</v>
      </c>
      <c r="G46" s="32">
        <f t="shared" si="11"/>
        <v>0</v>
      </c>
      <c r="H46" s="32">
        <f t="shared" si="11"/>
        <v>0</v>
      </c>
      <c r="I46" s="32">
        <f t="shared" si="11"/>
        <v>3389833</v>
      </c>
      <c r="J46" s="32">
        <f t="shared" si="11"/>
        <v>0</v>
      </c>
      <c r="K46" s="32">
        <f t="shared" si="11"/>
        <v>14463103</v>
      </c>
      <c r="L46" s="32">
        <f t="shared" si="11"/>
        <v>0</v>
      </c>
      <c r="M46" s="32">
        <f t="shared" si="11"/>
        <v>6475558</v>
      </c>
      <c r="N46" s="32">
        <f>SUM(D46:M46)</f>
        <v>28537204</v>
      </c>
      <c r="O46" s="48">
        <f t="shared" si="9"/>
        <v>653.72835773028203</v>
      </c>
      <c r="P46" s="10"/>
    </row>
    <row r="47" spans="1:16">
      <c r="A47" s="12"/>
      <c r="B47" s="25">
        <v>361.1</v>
      </c>
      <c r="C47" s="20" t="s">
        <v>57</v>
      </c>
      <c r="D47" s="49">
        <v>284828</v>
      </c>
      <c r="E47" s="49">
        <v>174435</v>
      </c>
      <c r="F47" s="49">
        <v>131331</v>
      </c>
      <c r="G47" s="49">
        <v>0</v>
      </c>
      <c r="H47" s="49">
        <v>0</v>
      </c>
      <c r="I47" s="49">
        <v>86399</v>
      </c>
      <c r="J47" s="49">
        <v>0</v>
      </c>
      <c r="K47" s="49">
        <v>2610548</v>
      </c>
      <c r="L47" s="49">
        <v>0</v>
      </c>
      <c r="M47" s="49">
        <v>3044436</v>
      </c>
      <c r="N47" s="49">
        <f>SUM(D47:M47)</f>
        <v>6331977</v>
      </c>
      <c r="O47" s="50">
        <f t="shared" si="9"/>
        <v>145.05250498247543</v>
      </c>
      <c r="P47" s="9"/>
    </row>
    <row r="48" spans="1:16">
      <c r="A48" s="12"/>
      <c r="B48" s="25">
        <v>361.2</v>
      </c>
      <c r="C48" s="20" t="s">
        <v>58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1407291</v>
      </c>
      <c r="L48" s="49">
        <v>0</v>
      </c>
      <c r="M48" s="49">
        <v>0</v>
      </c>
      <c r="N48" s="49">
        <f t="shared" ref="N48:N57" si="12">SUM(D48:M48)</f>
        <v>1407291</v>
      </c>
      <c r="O48" s="50">
        <f t="shared" si="9"/>
        <v>32.238127963713836</v>
      </c>
      <c r="P48" s="9"/>
    </row>
    <row r="49" spans="1:16">
      <c r="A49" s="12"/>
      <c r="B49" s="25">
        <v>361.3</v>
      </c>
      <c r="C49" s="20" t="s">
        <v>59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-3814762</v>
      </c>
      <c r="L49" s="49">
        <v>0</v>
      </c>
      <c r="M49" s="49">
        <v>0</v>
      </c>
      <c r="N49" s="49">
        <f t="shared" si="12"/>
        <v>-3814762</v>
      </c>
      <c r="O49" s="50">
        <f t="shared" si="9"/>
        <v>-87.388312372574617</v>
      </c>
      <c r="P49" s="9"/>
    </row>
    <row r="50" spans="1:16">
      <c r="A50" s="12"/>
      <c r="B50" s="25">
        <v>361.4</v>
      </c>
      <c r="C50" s="20" t="s">
        <v>111</v>
      </c>
      <c r="D50" s="49">
        <v>3507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6631213</v>
      </c>
      <c r="L50" s="49">
        <v>0</v>
      </c>
      <c r="M50" s="49">
        <v>0</v>
      </c>
      <c r="N50" s="49">
        <f t="shared" si="12"/>
        <v>6634720</v>
      </c>
      <c r="O50" s="50">
        <f t="shared" si="9"/>
        <v>151.98772134790278</v>
      </c>
      <c r="P50" s="9"/>
    </row>
    <row r="51" spans="1:16">
      <c r="A51" s="12"/>
      <c r="B51" s="25">
        <v>362</v>
      </c>
      <c r="C51" s="20" t="s">
        <v>61</v>
      </c>
      <c r="D51" s="49">
        <v>32986</v>
      </c>
      <c r="E51" s="49">
        <v>271692</v>
      </c>
      <c r="F51" s="49">
        <v>0</v>
      </c>
      <c r="G51" s="49">
        <v>0</v>
      </c>
      <c r="H51" s="49">
        <v>0</v>
      </c>
      <c r="I51" s="49">
        <v>207410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12"/>
        <v>512088</v>
      </c>
      <c r="O51" s="50">
        <f t="shared" si="9"/>
        <v>11.730877602913889</v>
      </c>
      <c r="P51" s="9"/>
    </row>
    <row r="52" spans="1:16">
      <c r="A52" s="12"/>
      <c r="B52" s="25">
        <v>364</v>
      </c>
      <c r="C52" s="20" t="s">
        <v>112</v>
      </c>
      <c r="D52" s="49">
        <v>17175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28864</v>
      </c>
      <c r="N52" s="49">
        <f t="shared" si="12"/>
        <v>46039</v>
      </c>
      <c r="O52" s="50">
        <f t="shared" si="9"/>
        <v>1.0546583281790485</v>
      </c>
      <c r="P52" s="9"/>
    </row>
    <row r="53" spans="1:16">
      <c r="A53" s="12"/>
      <c r="B53" s="25">
        <v>365</v>
      </c>
      <c r="C53" s="20" t="s">
        <v>118</v>
      </c>
      <c r="D53" s="49">
        <v>517</v>
      </c>
      <c r="E53" s="49">
        <v>128594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12"/>
        <v>129111</v>
      </c>
      <c r="O53" s="50">
        <f t="shared" si="9"/>
        <v>2.9576661397842074</v>
      </c>
      <c r="P53" s="9"/>
    </row>
    <row r="54" spans="1:16">
      <c r="A54" s="12"/>
      <c r="B54" s="25">
        <v>366</v>
      </c>
      <c r="C54" s="20" t="s">
        <v>64</v>
      </c>
      <c r="D54" s="49">
        <v>46008</v>
      </c>
      <c r="E54" s="49">
        <v>1000</v>
      </c>
      <c r="F54" s="49">
        <v>0</v>
      </c>
      <c r="G54" s="49">
        <v>0</v>
      </c>
      <c r="H54" s="49">
        <v>0</v>
      </c>
      <c r="I54" s="49">
        <v>40334</v>
      </c>
      <c r="J54" s="49">
        <v>0</v>
      </c>
      <c r="K54" s="49">
        <v>0</v>
      </c>
      <c r="L54" s="49">
        <v>0</v>
      </c>
      <c r="M54" s="49">
        <v>0</v>
      </c>
      <c r="N54" s="49">
        <f t="shared" si="12"/>
        <v>87342</v>
      </c>
      <c r="O54" s="50">
        <f t="shared" si="9"/>
        <v>2.0008246855886194</v>
      </c>
      <c r="P54" s="9"/>
    </row>
    <row r="55" spans="1:16">
      <c r="A55" s="12"/>
      <c r="B55" s="25">
        <v>368</v>
      </c>
      <c r="C55" s="20" t="s">
        <v>66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7628813</v>
      </c>
      <c r="L55" s="49">
        <v>0</v>
      </c>
      <c r="M55" s="49">
        <v>0</v>
      </c>
      <c r="N55" s="49">
        <f t="shared" si="12"/>
        <v>7628813</v>
      </c>
      <c r="O55" s="50">
        <f t="shared" si="9"/>
        <v>174.760337204774</v>
      </c>
      <c r="P55" s="9"/>
    </row>
    <row r="56" spans="1:16">
      <c r="A56" s="12"/>
      <c r="B56" s="25">
        <v>369.3</v>
      </c>
      <c r="C56" s="20" t="s">
        <v>99</v>
      </c>
      <c r="D56" s="49">
        <v>0</v>
      </c>
      <c r="E56" s="49">
        <v>20549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2"/>
        <v>20549</v>
      </c>
      <c r="O56" s="50">
        <f t="shared" si="9"/>
        <v>0.47073511557052206</v>
      </c>
      <c r="P56" s="9"/>
    </row>
    <row r="57" spans="1:16">
      <c r="A57" s="12"/>
      <c r="B57" s="25">
        <v>369.9</v>
      </c>
      <c r="C57" s="20" t="s">
        <v>67</v>
      </c>
      <c r="D57" s="49">
        <v>2109945</v>
      </c>
      <c r="E57" s="49">
        <v>986143</v>
      </c>
      <c r="F57" s="49">
        <v>0</v>
      </c>
      <c r="G57" s="49">
        <v>0</v>
      </c>
      <c r="H57" s="49">
        <v>0</v>
      </c>
      <c r="I57" s="49">
        <v>3055690</v>
      </c>
      <c r="J57" s="49">
        <v>0</v>
      </c>
      <c r="K57" s="49">
        <v>0</v>
      </c>
      <c r="L57" s="49">
        <v>0</v>
      </c>
      <c r="M57" s="49">
        <v>3402258</v>
      </c>
      <c r="N57" s="49">
        <f t="shared" si="12"/>
        <v>9554036</v>
      </c>
      <c r="O57" s="50">
        <f t="shared" si="9"/>
        <v>218.86321673195428</v>
      </c>
      <c r="P57" s="9"/>
    </row>
    <row r="58" spans="1:16" ht="15.75">
      <c r="A58" s="29" t="s">
        <v>43</v>
      </c>
      <c r="B58" s="30"/>
      <c r="C58" s="31"/>
      <c r="D58" s="32">
        <f t="shared" ref="D58:M58" si="13">SUM(D59:D64)</f>
        <v>11069149</v>
      </c>
      <c r="E58" s="32">
        <f t="shared" si="13"/>
        <v>1796419</v>
      </c>
      <c r="F58" s="32">
        <f t="shared" si="13"/>
        <v>37986740</v>
      </c>
      <c r="G58" s="32">
        <f t="shared" si="13"/>
        <v>0</v>
      </c>
      <c r="H58" s="32">
        <f t="shared" si="13"/>
        <v>0</v>
      </c>
      <c r="I58" s="32">
        <f t="shared" si="13"/>
        <v>480338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1598079</v>
      </c>
      <c r="N58" s="32">
        <f t="shared" ref="N58:N65" si="14">SUM(D58:M58)</f>
        <v>52930725</v>
      </c>
      <c r="O58" s="48">
        <f t="shared" si="9"/>
        <v>1212.5335028520376</v>
      </c>
      <c r="P58" s="9"/>
    </row>
    <row r="59" spans="1:16">
      <c r="A59" s="12"/>
      <c r="B59" s="25">
        <v>381</v>
      </c>
      <c r="C59" s="20" t="s">
        <v>68</v>
      </c>
      <c r="D59" s="49">
        <v>4475767</v>
      </c>
      <c r="E59" s="49">
        <v>1796419</v>
      </c>
      <c r="F59" s="49">
        <v>10221896</v>
      </c>
      <c r="G59" s="49">
        <v>0</v>
      </c>
      <c r="H59" s="49">
        <v>0</v>
      </c>
      <c r="I59" s="49">
        <v>480338</v>
      </c>
      <c r="J59" s="49">
        <v>0</v>
      </c>
      <c r="K59" s="49">
        <v>0</v>
      </c>
      <c r="L59" s="49">
        <v>0</v>
      </c>
      <c r="M59" s="49">
        <v>0</v>
      </c>
      <c r="N59" s="49">
        <f t="shared" si="14"/>
        <v>16974420</v>
      </c>
      <c r="O59" s="50">
        <f t="shared" si="9"/>
        <v>388.84887636588553</v>
      </c>
      <c r="P59" s="9"/>
    </row>
    <row r="60" spans="1:16">
      <c r="A60" s="12"/>
      <c r="B60" s="25">
        <v>382</v>
      </c>
      <c r="C60" s="20" t="s">
        <v>81</v>
      </c>
      <c r="D60" s="49">
        <v>6125454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 t="shared" si="14"/>
        <v>6125454</v>
      </c>
      <c r="O60" s="50">
        <f t="shared" si="9"/>
        <v>140.32148993196344</v>
      </c>
      <c r="P60" s="9"/>
    </row>
    <row r="61" spans="1:16">
      <c r="A61" s="12"/>
      <c r="B61" s="25">
        <v>383</v>
      </c>
      <c r="C61" s="20" t="s">
        <v>128</v>
      </c>
      <c r="D61" s="49">
        <v>467928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f t="shared" si="14"/>
        <v>467928</v>
      </c>
      <c r="O61" s="50">
        <f t="shared" si="9"/>
        <v>10.719263280874166</v>
      </c>
      <c r="P61" s="9"/>
    </row>
    <row r="62" spans="1:16">
      <c r="A62" s="12"/>
      <c r="B62" s="25">
        <v>384</v>
      </c>
      <c r="C62" s="20" t="s">
        <v>69</v>
      </c>
      <c r="D62" s="49">
        <v>0</v>
      </c>
      <c r="E62" s="49">
        <v>0</v>
      </c>
      <c r="F62" s="49">
        <v>27764844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14"/>
        <v>27764844</v>
      </c>
      <c r="O62" s="50">
        <f t="shared" si="9"/>
        <v>636.03518658511439</v>
      </c>
      <c r="P62" s="9"/>
    </row>
    <row r="63" spans="1:16">
      <c r="A63" s="12"/>
      <c r="B63" s="25">
        <v>389.7</v>
      </c>
      <c r="C63" s="20" t="s">
        <v>113</v>
      </c>
      <c r="D63" s="49">
        <v>0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1500772</v>
      </c>
      <c r="N63" s="49">
        <f t="shared" si="14"/>
        <v>1500772</v>
      </c>
      <c r="O63" s="50">
        <f t="shared" si="9"/>
        <v>34.379584450095066</v>
      </c>
      <c r="P63" s="9"/>
    </row>
    <row r="64" spans="1:16" ht="15.75" thickBot="1">
      <c r="A64" s="38"/>
      <c r="B64" s="42">
        <v>392</v>
      </c>
      <c r="C64" s="39" t="s">
        <v>136</v>
      </c>
      <c r="D64" s="49">
        <v>0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97307</v>
      </c>
      <c r="N64" s="49">
        <f t="shared" si="14"/>
        <v>97307</v>
      </c>
      <c r="O64" s="50">
        <f t="shared" si="9"/>
        <v>2.2291022381050558</v>
      </c>
      <c r="P64" s="9"/>
    </row>
    <row r="65" spans="1:119" ht="16.5" thickBot="1">
      <c r="A65" s="14" t="s">
        <v>54</v>
      </c>
      <c r="B65" s="23"/>
      <c r="C65" s="22"/>
      <c r="D65" s="15">
        <f t="shared" ref="D65:M65" si="15">SUM(D5,D14,D18,D34,D43,D46,D58)</f>
        <v>42793303</v>
      </c>
      <c r="E65" s="15">
        <f t="shared" si="15"/>
        <v>12042633</v>
      </c>
      <c r="F65" s="15">
        <f t="shared" si="15"/>
        <v>38118071</v>
      </c>
      <c r="G65" s="15">
        <f t="shared" si="15"/>
        <v>0</v>
      </c>
      <c r="H65" s="15">
        <f t="shared" si="15"/>
        <v>0</v>
      </c>
      <c r="I65" s="15">
        <f t="shared" si="15"/>
        <v>23376576</v>
      </c>
      <c r="J65" s="15">
        <f t="shared" si="15"/>
        <v>0</v>
      </c>
      <c r="K65" s="15">
        <f t="shared" si="15"/>
        <v>14865166</v>
      </c>
      <c r="L65" s="15">
        <f t="shared" si="15"/>
        <v>0</v>
      </c>
      <c r="M65" s="15">
        <f t="shared" si="15"/>
        <v>106489312</v>
      </c>
      <c r="N65" s="15">
        <f t="shared" si="14"/>
        <v>237685061</v>
      </c>
      <c r="O65" s="40">
        <f t="shared" si="9"/>
        <v>5444.8734565780132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3"/>
      <c r="B67" s="44"/>
      <c r="C67" s="44"/>
      <c r="D67" s="45"/>
      <c r="E67" s="45"/>
      <c r="F67" s="45"/>
      <c r="G67" s="45"/>
      <c r="H67" s="45"/>
      <c r="I67" s="45"/>
      <c r="J67" s="45"/>
      <c r="K67" s="45"/>
      <c r="L67" s="51" t="s">
        <v>137</v>
      </c>
      <c r="M67" s="51"/>
      <c r="N67" s="51"/>
      <c r="O67" s="46">
        <v>43653</v>
      </c>
    </row>
    <row r="68" spans="1:119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  <row r="69" spans="1:119" ht="15.75" customHeight="1" thickBot="1">
      <c r="A69" s="55" t="s">
        <v>84</v>
      </c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7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130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72</v>
      </c>
      <c r="B3" s="65"/>
      <c r="C3" s="66"/>
      <c r="D3" s="70" t="s">
        <v>37</v>
      </c>
      <c r="E3" s="71"/>
      <c r="F3" s="71"/>
      <c r="G3" s="71"/>
      <c r="H3" s="72"/>
      <c r="I3" s="70" t="s">
        <v>38</v>
      </c>
      <c r="J3" s="72"/>
      <c r="K3" s="70" t="s">
        <v>40</v>
      </c>
      <c r="L3" s="72"/>
      <c r="M3" s="36"/>
      <c r="N3" s="37"/>
      <c r="O3" s="73" t="s">
        <v>77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73</v>
      </c>
      <c r="F4" s="34" t="s">
        <v>74</v>
      </c>
      <c r="G4" s="34" t="s">
        <v>75</v>
      </c>
      <c r="H4" s="34" t="s">
        <v>5</v>
      </c>
      <c r="I4" s="34" t="s">
        <v>6</v>
      </c>
      <c r="J4" s="35" t="s">
        <v>76</v>
      </c>
      <c r="K4" s="35" t="s">
        <v>7</v>
      </c>
      <c r="L4" s="35" t="s">
        <v>8</v>
      </c>
      <c r="M4" s="35" t="s">
        <v>9</v>
      </c>
      <c r="N4" s="35" t="s">
        <v>39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21927720</v>
      </c>
      <c r="E5" s="27">
        <f t="shared" si="0"/>
        <v>5798627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367113</v>
      </c>
      <c r="L5" s="27">
        <f t="shared" si="0"/>
        <v>0</v>
      </c>
      <c r="M5" s="27">
        <f t="shared" si="0"/>
        <v>0</v>
      </c>
      <c r="N5" s="28">
        <f>SUM(D5:M5)</f>
        <v>28093460</v>
      </c>
      <c r="O5" s="33">
        <f t="shared" ref="O5:O36" si="1">(N5/O$63)</f>
        <v>648.42034805890228</v>
      </c>
      <c r="P5" s="6"/>
    </row>
    <row r="6" spans="1:133">
      <c r="A6" s="12"/>
      <c r="B6" s="25">
        <v>311</v>
      </c>
      <c r="C6" s="20" t="s">
        <v>2</v>
      </c>
      <c r="D6" s="49">
        <v>15118042</v>
      </c>
      <c r="E6" s="49">
        <v>5798627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20916669</v>
      </c>
      <c r="O6" s="50">
        <f t="shared" si="1"/>
        <v>482.77406176429855</v>
      </c>
      <c r="P6" s="9"/>
    </row>
    <row r="7" spans="1:133">
      <c r="A7" s="12"/>
      <c r="B7" s="25">
        <v>312.10000000000002</v>
      </c>
      <c r="C7" s="20" t="s">
        <v>10</v>
      </c>
      <c r="D7" s="49">
        <v>2129418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3" si="2">SUM(D7:M7)</f>
        <v>2129418</v>
      </c>
      <c r="O7" s="50">
        <f t="shared" si="1"/>
        <v>49.148732862484422</v>
      </c>
      <c r="P7" s="9"/>
    </row>
    <row r="8" spans="1:133">
      <c r="A8" s="12"/>
      <c r="B8" s="25">
        <v>312.51</v>
      </c>
      <c r="C8" s="20" t="s">
        <v>131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367113</v>
      </c>
      <c r="L8" s="49">
        <v>0</v>
      </c>
      <c r="M8" s="49">
        <v>0</v>
      </c>
      <c r="N8" s="49">
        <f>SUM(D8:M8)</f>
        <v>367113</v>
      </c>
      <c r="O8" s="50">
        <f t="shared" si="1"/>
        <v>8.4732723999446051</v>
      </c>
      <c r="P8" s="9"/>
    </row>
    <row r="9" spans="1:133">
      <c r="A9" s="12"/>
      <c r="B9" s="25">
        <v>314.10000000000002</v>
      </c>
      <c r="C9" s="20" t="s">
        <v>11</v>
      </c>
      <c r="D9" s="49">
        <v>2589248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2589248</v>
      </c>
      <c r="O9" s="50">
        <f t="shared" si="1"/>
        <v>59.761990490698423</v>
      </c>
      <c r="P9" s="9"/>
    </row>
    <row r="10" spans="1:133">
      <c r="A10" s="12"/>
      <c r="B10" s="25">
        <v>314.3</v>
      </c>
      <c r="C10" s="20" t="s">
        <v>12</v>
      </c>
      <c r="D10" s="49">
        <v>472577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472577</v>
      </c>
      <c r="O10" s="50">
        <f t="shared" si="1"/>
        <v>10.907468956284911</v>
      </c>
      <c r="P10" s="9"/>
    </row>
    <row r="11" spans="1:133">
      <c r="A11" s="12"/>
      <c r="B11" s="25">
        <v>315</v>
      </c>
      <c r="C11" s="20" t="s">
        <v>103</v>
      </c>
      <c r="D11" s="49">
        <v>1270519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1270519</v>
      </c>
      <c r="O11" s="50">
        <f t="shared" si="1"/>
        <v>29.324631860776439</v>
      </c>
      <c r="P11" s="9"/>
    </row>
    <row r="12" spans="1:133">
      <c r="A12" s="12"/>
      <c r="B12" s="25">
        <v>316</v>
      </c>
      <c r="C12" s="20" t="s">
        <v>104</v>
      </c>
      <c r="D12" s="49">
        <v>347273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347273</v>
      </c>
      <c r="O12" s="50">
        <f t="shared" si="1"/>
        <v>8.0153487513271475</v>
      </c>
      <c r="P12" s="9"/>
    </row>
    <row r="13" spans="1:133">
      <c r="A13" s="12"/>
      <c r="B13" s="25">
        <v>319</v>
      </c>
      <c r="C13" s="20" t="s">
        <v>16</v>
      </c>
      <c r="D13" s="49">
        <v>643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643</v>
      </c>
      <c r="O13" s="50">
        <f t="shared" si="1"/>
        <v>1.4840973087753312E-2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310929</v>
      </c>
      <c r="E14" s="32">
        <f t="shared" si="3"/>
        <v>1250751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2060120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7">
        <f t="shared" ref="N14:N22" si="4">SUM(D14:M14)</f>
        <v>3621800</v>
      </c>
      <c r="O14" s="48">
        <f t="shared" si="1"/>
        <v>83.594146701749523</v>
      </c>
      <c r="P14" s="10"/>
    </row>
    <row r="15" spans="1:133">
      <c r="A15" s="12"/>
      <c r="B15" s="25">
        <v>322</v>
      </c>
      <c r="C15" s="20" t="s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1996865</v>
      </c>
      <c r="J15" s="49">
        <v>0</v>
      </c>
      <c r="K15" s="49">
        <v>0</v>
      </c>
      <c r="L15" s="49">
        <v>0</v>
      </c>
      <c r="M15" s="49">
        <v>0</v>
      </c>
      <c r="N15" s="49">
        <f t="shared" si="4"/>
        <v>1996865</v>
      </c>
      <c r="O15" s="50">
        <f t="shared" si="1"/>
        <v>46.089299727646214</v>
      </c>
      <c r="P15" s="9"/>
    </row>
    <row r="16" spans="1:133">
      <c r="A16" s="12"/>
      <c r="B16" s="25">
        <v>329</v>
      </c>
      <c r="C16" s="20" t="s">
        <v>18</v>
      </c>
      <c r="D16" s="49">
        <v>263463</v>
      </c>
      <c r="E16" s="49">
        <v>296702</v>
      </c>
      <c r="F16" s="49">
        <v>0</v>
      </c>
      <c r="G16" s="49">
        <v>0</v>
      </c>
      <c r="H16" s="49">
        <v>0</v>
      </c>
      <c r="I16" s="49">
        <v>63255</v>
      </c>
      <c r="J16" s="49">
        <v>0</v>
      </c>
      <c r="K16" s="49">
        <v>0</v>
      </c>
      <c r="L16" s="49">
        <v>0</v>
      </c>
      <c r="M16" s="49">
        <v>0</v>
      </c>
      <c r="N16" s="49">
        <f t="shared" si="4"/>
        <v>623420</v>
      </c>
      <c r="O16" s="50">
        <f t="shared" si="1"/>
        <v>14.389050454692333</v>
      </c>
      <c r="P16" s="9"/>
    </row>
    <row r="17" spans="1:16">
      <c r="A17" s="12"/>
      <c r="B17" s="25">
        <v>367</v>
      </c>
      <c r="C17" s="20" t="s">
        <v>65</v>
      </c>
      <c r="D17" s="49">
        <v>47466</v>
      </c>
      <c r="E17" s="49">
        <v>954049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1001515</v>
      </c>
      <c r="O17" s="50">
        <f t="shared" si="1"/>
        <v>23.115796519410978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SUM(D19:D32)</f>
        <v>6279228</v>
      </c>
      <c r="E18" s="32">
        <f t="shared" si="5"/>
        <v>976366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1783399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456520</v>
      </c>
      <c r="N18" s="47">
        <f t="shared" si="4"/>
        <v>9495513</v>
      </c>
      <c r="O18" s="48">
        <f t="shared" si="1"/>
        <v>219.1643124221022</v>
      </c>
      <c r="P18" s="10"/>
    </row>
    <row r="19" spans="1:16">
      <c r="A19" s="12"/>
      <c r="B19" s="25">
        <v>331.2</v>
      </c>
      <c r="C19" s="20" t="s">
        <v>20</v>
      </c>
      <c r="D19" s="49">
        <v>0</v>
      </c>
      <c r="E19" s="49">
        <v>199212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199212</v>
      </c>
      <c r="O19" s="50">
        <f t="shared" si="1"/>
        <v>4.5979781193740479</v>
      </c>
      <c r="P19" s="9"/>
    </row>
    <row r="20" spans="1:16">
      <c r="A20" s="12"/>
      <c r="B20" s="25">
        <v>331.39</v>
      </c>
      <c r="C20" s="20" t="s">
        <v>122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351425</v>
      </c>
      <c r="J20" s="49">
        <v>0</v>
      </c>
      <c r="K20" s="49">
        <v>0</v>
      </c>
      <c r="L20" s="49">
        <v>0</v>
      </c>
      <c r="M20" s="49">
        <v>424593</v>
      </c>
      <c r="N20" s="49">
        <f t="shared" si="4"/>
        <v>776018</v>
      </c>
      <c r="O20" s="50">
        <f t="shared" si="1"/>
        <v>17.911138808105989</v>
      </c>
      <c r="P20" s="9"/>
    </row>
    <row r="21" spans="1:16">
      <c r="A21" s="12"/>
      <c r="B21" s="25">
        <v>331.5</v>
      </c>
      <c r="C21" s="20" t="s">
        <v>22</v>
      </c>
      <c r="D21" s="49">
        <v>2169941</v>
      </c>
      <c r="E21" s="49">
        <v>455540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2625481</v>
      </c>
      <c r="O21" s="50">
        <f t="shared" si="1"/>
        <v>60.598278170151872</v>
      </c>
      <c r="P21" s="9"/>
    </row>
    <row r="22" spans="1:16">
      <c r="A22" s="12"/>
      <c r="B22" s="25">
        <v>331.9</v>
      </c>
      <c r="C22" s="20" t="s">
        <v>132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1431974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1431974</v>
      </c>
      <c r="O22" s="50">
        <f t="shared" si="1"/>
        <v>33.051147117204451</v>
      </c>
      <c r="P22" s="9"/>
    </row>
    <row r="23" spans="1:16">
      <c r="A23" s="12"/>
      <c r="B23" s="25">
        <v>334.5</v>
      </c>
      <c r="C23" s="20" t="s">
        <v>27</v>
      </c>
      <c r="D23" s="49">
        <v>133063</v>
      </c>
      <c r="E23" s="49">
        <v>71874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ref="N23:N30" si="6">SUM(D23:M23)</f>
        <v>204937</v>
      </c>
      <c r="O23" s="50">
        <f t="shared" si="1"/>
        <v>4.7301158657618982</v>
      </c>
      <c r="P23" s="9"/>
    </row>
    <row r="24" spans="1:16">
      <c r="A24" s="12"/>
      <c r="B24" s="25">
        <v>334.9</v>
      </c>
      <c r="C24" s="20" t="s">
        <v>28</v>
      </c>
      <c r="D24" s="49">
        <v>0</v>
      </c>
      <c r="E24" s="49">
        <v>249740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31927</v>
      </c>
      <c r="N24" s="49">
        <f t="shared" si="6"/>
        <v>281667</v>
      </c>
      <c r="O24" s="50">
        <f t="shared" si="1"/>
        <v>6.5011078797950423</v>
      </c>
      <c r="P24" s="9"/>
    </row>
    <row r="25" spans="1:16">
      <c r="A25" s="12"/>
      <c r="B25" s="25">
        <v>335.12</v>
      </c>
      <c r="C25" s="20" t="s">
        <v>105</v>
      </c>
      <c r="D25" s="49">
        <v>1445623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6"/>
        <v>1445623</v>
      </c>
      <c r="O25" s="50">
        <f t="shared" si="1"/>
        <v>33.366177353090521</v>
      </c>
      <c r="P25" s="9"/>
    </row>
    <row r="26" spans="1:16">
      <c r="A26" s="12"/>
      <c r="B26" s="25">
        <v>335.13</v>
      </c>
      <c r="C26" s="20" t="s">
        <v>106</v>
      </c>
      <c r="D26" s="49">
        <v>367113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6"/>
        <v>367113</v>
      </c>
      <c r="O26" s="50">
        <f t="shared" si="1"/>
        <v>8.4732723999446051</v>
      </c>
      <c r="P26" s="9"/>
    </row>
    <row r="27" spans="1:16">
      <c r="A27" s="12"/>
      <c r="B27" s="25">
        <v>335.14</v>
      </c>
      <c r="C27" s="20" t="s">
        <v>107</v>
      </c>
      <c r="D27" s="49">
        <v>45579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6"/>
        <v>45579</v>
      </c>
      <c r="O27" s="50">
        <f t="shared" si="1"/>
        <v>1.0520011078797951</v>
      </c>
      <c r="P27" s="9"/>
    </row>
    <row r="28" spans="1:16">
      <c r="A28" s="12"/>
      <c r="B28" s="25">
        <v>335.15</v>
      </c>
      <c r="C28" s="20" t="s">
        <v>108</v>
      </c>
      <c r="D28" s="49">
        <v>45403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6"/>
        <v>45403</v>
      </c>
      <c r="O28" s="50">
        <f t="shared" si="1"/>
        <v>1.0479388819646402</v>
      </c>
      <c r="P28" s="9"/>
    </row>
    <row r="29" spans="1:16">
      <c r="A29" s="12"/>
      <c r="B29" s="25">
        <v>335.18</v>
      </c>
      <c r="C29" s="20" t="s">
        <v>109</v>
      </c>
      <c r="D29" s="49">
        <v>1898973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6"/>
        <v>1898973</v>
      </c>
      <c r="O29" s="50">
        <f t="shared" si="1"/>
        <v>43.829871208973827</v>
      </c>
      <c r="P29" s="9"/>
    </row>
    <row r="30" spans="1:16">
      <c r="A30" s="12"/>
      <c r="B30" s="25">
        <v>335.49</v>
      </c>
      <c r="C30" s="20" t="s">
        <v>34</v>
      </c>
      <c r="D30" s="49">
        <v>56434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6"/>
        <v>56434</v>
      </c>
      <c r="O30" s="50">
        <f t="shared" si="1"/>
        <v>1.3025435073627845</v>
      </c>
      <c r="P30" s="9"/>
    </row>
    <row r="31" spans="1:16">
      <c r="A31" s="12"/>
      <c r="B31" s="25">
        <v>338</v>
      </c>
      <c r="C31" s="20" t="s">
        <v>35</v>
      </c>
      <c r="D31" s="49">
        <v>43427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>SUM(D31:M31)</f>
        <v>43427</v>
      </c>
      <c r="O31" s="50">
        <f t="shared" si="1"/>
        <v>1.0023311637354013</v>
      </c>
      <c r="P31" s="9"/>
    </row>
    <row r="32" spans="1:16">
      <c r="A32" s="12"/>
      <c r="B32" s="25">
        <v>339</v>
      </c>
      <c r="C32" s="20" t="s">
        <v>36</v>
      </c>
      <c r="D32" s="49">
        <v>73672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>SUM(D32:M32)</f>
        <v>73672</v>
      </c>
      <c r="O32" s="50">
        <f t="shared" si="1"/>
        <v>1.7004108387573282</v>
      </c>
      <c r="P32" s="9"/>
    </row>
    <row r="33" spans="1:16" ht="15.75">
      <c r="A33" s="29" t="s">
        <v>41</v>
      </c>
      <c r="B33" s="30"/>
      <c r="C33" s="31"/>
      <c r="D33" s="32">
        <f t="shared" ref="D33:M33" si="7">SUM(D34:D41)</f>
        <v>320867</v>
      </c>
      <c r="E33" s="32">
        <f t="shared" si="7"/>
        <v>11202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14988364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96604535</v>
      </c>
      <c r="N33" s="32">
        <f>SUM(D33:M33)</f>
        <v>111924968</v>
      </c>
      <c r="O33" s="48">
        <f t="shared" si="1"/>
        <v>2583.3210543322716</v>
      </c>
      <c r="P33" s="10"/>
    </row>
    <row r="34" spans="1:16">
      <c r="A34" s="12"/>
      <c r="B34" s="25">
        <v>341.9</v>
      </c>
      <c r="C34" s="20" t="s">
        <v>110</v>
      </c>
      <c r="D34" s="49">
        <v>100586</v>
      </c>
      <c r="E34" s="49">
        <v>0</v>
      </c>
      <c r="F34" s="49">
        <v>0</v>
      </c>
      <c r="G34" s="49">
        <v>0</v>
      </c>
      <c r="H34" s="49">
        <v>0</v>
      </c>
      <c r="I34" s="49">
        <v>42134</v>
      </c>
      <c r="J34" s="49">
        <v>0</v>
      </c>
      <c r="K34" s="49">
        <v>0</v>
      </c>
      <c r="L34" s="49">
        <v>0</v>
      </c>
      <c r="M34" s="49">
        <v>0</v>
      </c>
      <c r="N34" s="49">
        <f t="shared" ref="N34:N41" si="8">SUM(D34:M34)</f>
        <v>142720</v>
      </c>
      <c r="O34" s="50">
        <f t="shared" si="1"/>
        <v>3.2940959239255876</v>
      </c>
      <c r="P34" s="9"/>
    </row>
    <row r="35" spans="1:16">
      <c r="A35" s="12"/>
      <c r="B35" s="25">
        <v>343.1</v>
      </c>
      <c r="C35" s="20" t="s">
        <v>46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63221598</v>
      </c>
      <c r="N35" s="49">
        <f t="shared" si="8"/>
        <v>63221598</v>
      </c>
      <c r="O35" s="50">
        <f t="shared" si="1"/>
        <v>1459.2068965517242</v>
      </c>
      <c r="P35" s="9"/>
    </row>
    <row r="36" spans="1:16">
      <c r="A36" s="12"/>
      <c r="B36" s="25">
        <v>343.2</v>
      </c>
      <c r="C36" s="20" t="s">
        <v>47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4649725</v>
      </c>
      <c r="N36" s="49">
        <f t="shared" si="8"/>
        <v>4649725</v>
      </c>
      <c r="O36" s="50">
        <f t="shared" si="1"/>
        <v>107.31950791672436</v>
      </c>
      <c r="P36" s="9"/>
    </row>
    <row r="37" spans="1:16">
      <c r="A37" s="12"/>
      <c r="B37" s="25">
        <v>343.3</v>
      </c>
      <c r="C37" s="20" t="s">
        <v>48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16070694</v>
      </c>
      <c r="N37" s="49">
        <f t="shared" si="8"/>
        <v>16070694</v>
      </c>
      <c r="O37" s="50">
        <f t="shared" ref="O37:O61" si="9">(N37/O$63)</f>
        <v>370.92494114388586</v>
      </c>
      <c r="P37" s="9"/>
    </row>
    <row r="38" spans="1:16">
      <c r="A38" s="12"/>
      <c r="B38" s="25">
        <v>343.4</v>
      </c>
      <c r="C38" s="20" t="s">
        <v>49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7528954</v>
      </c>
      <c r="J38" s="49">
        <v>0</v>
      </c>
      <c r="K38" s="49">
        <v>0</v>
      </c>
      <c r="L38" s="49">
        <v>0</v>
      </c>
      <c r="M38" s="49">
        <v>0</v>
      </c>
      <c r="N38" s="49">
        <f t="shared" si="8"/>
        <v>7528954</v>
      </c>
      <c r="O38" s="50">
        <f t="shared" si="9"/>
        <v>173.77450030005079</v>
      </c>
      <c r="P38" s="9"/>
    </row>
    <row r="39" spans="1:16">
      <c r="A39" s="12"/>
      <c r="B39" s="25">
        <v>343.5</v>
      </c>
      <c r="C39" s="20" t="s">
        <v>50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12662518</v>
      </c>
      <c r="N39" s="49">
        <f t="shared" si="8"/>
        <v>12662518</v>
      </c>
      <c r="O39" s="50">
        <f t="shared" si="9"/>
        <v>292.26141346997184</v>
      </c>
      <c r="P39" s="9"/>
    </row>
    <row r="40" spans="1:16">
      <c r="A40" s="12"/>
      <c r="B40" s="25">
        <v>343.9</v>
      </c>
      <c r="C40" s="20" t="s">
        <v>51</v>
      </c>
      <c r="D40" s="49">
        <v>19410</v>
      </c>
      <c r="E40" s="49">
        <v>0</v>
      </c>
      <c r="F40" s="49">
        <v>0</v>
      </c>
      <c r="G40" s="49">
        <v>0</v>
      </c>
      <c r="H40" s="49">
        <v>0</v>
      </c>
      <c r="I40" s="49">
        <v>2691049</v>
      </c>
      <c r="J40" s="49">
        <v>0</v>
      </c>
      <c r="K40" s="49">
        <v>0</v>
      </c>
      <c r="L40" s="49">
        <v>0</v>
      </c>
      <c r="M40" s="49">
        <v>0</v>
      </c>
      <c r="N40" s="49">
        <f t="shared" si="8"/>
        <v>2710459</v>
      </c>
      <c r="O40" s="50">
        <f t="shared" si="9"/>
        <v>62.559640862299773</v>
      </c>
      <c r="P40" s="9"/>
    </row>
    <row r="41" spans="1:16">
      <c r="A41" s="12"/>
      <c r="B41" s="25">
        <v>347.5</v>
      </c>
      <c r="C41" s="20" t="s">
        <v>52</v>
      </c>
      <c r="D41" s="49">
        <v>200871</v>
      </c>
      <c r="E41" s="49">
        <v>11202</v>
      </c>
      <c r="F41" s="49">
        <v>0</v>
      </c>
      <c r="G41" s="49">
        <v>0</v>
      </c>
      <c r="H41" s="49">
        <v>0</v>
      </c>
      <c r="I41" s="49">
        <v>4726227</v>
      </c>
      <c r="J41" s="49">
        <v>0</v>
      </c>
      <c r="K41" s="49">
        <v>0</v>
      </c>
      <c r="L41" s="49">
        <v>0</v>
      </c>
      <c r="M41" s="49">
        <v>0</v>
      </c>
      <c r="N41" s="49">
        <f t="shared" si="8"/>
        <v>4938300</v>
      </c>
      <c r="O41" s="50">
        <f t="shared" si="9"/>
        <v>113.98005816368924</v>
      </c>
      <c r="P41" s="9"/>
    </row>
    <row r="42" spans="1:16" ht="15.75">
      <c r="A42" s="29" t="s">
        <v>42</v>
      </c>
      <c r="B42" s="30"/>
      <c r="C42" s="31"/>
      <c r="D42" s="32">
        <f t="shared" ref="D42:M42" si="10">SUM(D43:D44)</f>
        <v>573987</v>
      </c>
      <c r="E42" s="32">
        <f t="shared" si="10"/>
        <v>40008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500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>SUM(D42:M42)</f>
        <v>614495</v>
      </c>
      <c r="O42" s="48">
        <f t="shared" si="9"/>
        <v>14.183054055301666</v>
      </c>
      <c r="P42" s="10"/>
    </row>
    <row r="43" spans="1:16">
      <c r="A43" s="13"/>
      <c r="B43" s="41">
        <v>351.1</v>
      </c>
      <c r="C43" s="21" t="s">
        <v>55</v>
      </c>
      <c r="D43" s="49">
        <v>11758</v>
      </c>
      <c r="E43" s="49">
        <v>40008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>SUM(D43:M43)</f>
        <v>51766</v>
      </c>
      <c r="O43" s="50">
        <f t="shared" si="9"/>
        <v>1.1948021972949268</v>
      </c>
      <c r="P43" s="9"/>
    </row>
    <row r="44" spans="1:16">
      <c r="A44" s="13"/>
      <c r="B44" s="41">
        <v>354</v>
      </c>
      <c r="C44" s="21" t="s">
        <v>56</v>
      </c>
      <c r="D44" s="49">
        <v>562229</v>
      </c>
      <c r="E44" s="49">
        <v>0</v>
      </c>
      <c r="F44" s="49">
        <v>0</v>
      </c>
      <c r="G44" s="49">
        <v>0</v>
      </c>
      <c r="H44" s="49">
        <v>0</v>
      </c>
      <c r="I44" s="49">
        <v>500</v>
      </c>
      <c r="J44" s="49">
        <v>0</v>
      </c>
      <c r="K44" s="49">
        <v>0</v>
      </c>
      <c r="L44" s="49">
        <v>0</v>
      </c>
      <c r="M44" s="49">
        <v>0</v>
      </c>
      <c r="N44" s="49">
        <f>SUM(D44:M44)</f>
        <v>562729</v>
      </c>
      <c r="O44" s="50">
        <f t="shared" si="9"/>
        <v>12.988251858006739</v>
      </c>
      <c r="P44" s="9"/>
    </row>
    <row r="45" spans="1:16" ht="15.75">
      <c r="A45" s="29" t="s">
        <v>3</v>
      </c>
      <c r="B45" s="30"/>
      <c r="C45" s="31"/>
      <c r="D45" s="32">
        <f t="shared" ref="D45:M45" si="11">SUM(D46:D54)</f>
        <v>2409303</v>
      </c>
      <c r="E45" s="32">
        <f t="shared" si="11"/>
        <v>883102</v>
      </c>
      <c r="F45" s="32">
        <f t="shared" si="11"/>
        <v>99856</v>
      </c>
      <c r="G45" s="32">
        <f t="shared" si="11"/>
        <v>0</v>
      </c>
      <c r="H45" s="32">
        <f t="shared" si="11"/>
        <v>0</v>
      </c>
      <c r="I45" s="32">
        <f t="shared" si="11"/>
        <v>2884973</v>
      </c>
      <c r="J45" s="32">
        <f t="shared" si="11"/>
        <v>0</v>
      </c>
      <c r="K45" s="32">
        <f t="shared" si="11"/>
        <v>28383380</v>
      </c>
      <c r="L45" s="32">
        <f t="shared" si="11"/>
        <v>0</v>
      </c>
      <c r="M45" s="32">
        <f t="shared" si="11"/>
        <v>6138074</v>
      </c>
      <c r="N45" s="32">
        <f>SUM(D45:M45)</f>
        <v>40798688</v>
      </c>
      <c r="O45" s="48">
        <f t="shared" si="9"/>
        <v>941.66754373817105</v>
      </c>
      <c r="P45" s="10"/>
    </row>
    <row r="46" spans="1:16">
      <c r="A46" s="12"/>
      <c r="B46" s="25">
        <v>361.1</v>
      </c>
      <c r="C46" s="20" t="s">
        <v>57</v>
      </c>
      <c r="D46" s="49">
        <v>322784</v>
      </c>
      <c r="E46" s="49">
        <v>151301</v>
      </c>
      <c r="F46" s="49">
        <v>99856</v>
      </c>
      <c r="G46" s="49">
        <v>0</v>
      </c>
      <c r="H46" s="49">
        <v>0</v>
      </c>
      <c r="I46" s="49">
        <v>98253</v>
      </c>
      <c r="J46" s="49">
        <v>0</v>
      </c>
      <c r="K46" s="49">
        <v>2172983</v>
      </c>
      <c r="L46" s="49">
        <v>0</v>
      </c>
      <c r="M46" s="49">
        <v>2669494</v>
      </c>
      <c r="N46" s="49">
        <f>SUM(D46:M46)</f>
        <v>5514671</v>
      </c>
      <c r="O46" s="50">
        <f t="shared" si="9"/>
        <v>127.2831786917786</v>
      </c>
      <c r="P46" s="9"/>
    </row>
    <row r="47" spans="1:16">
      <c r="A47" s="12"/>
      <c r="B47" s="25">
        <v>361.2</v>
      </c>
      <c r="C47" s="20" t="s">
        <v>58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2083017</v>
      </c>
      <c r="L47" s="49">
        <v>0</v>
      </c>
      <c r="M47" s="49">
        <v>0</v>
      </c>
      <c r="N47" s="49">
        <f t="shared" ref="N47:N54" si="12">SUM(D47:M47)</f>
        <v>2083017</v>
      </c>
      <c r="O47" s="50">
        <f t="shared" si="9"/>
        <v>48.077759313114527</v>
      </c>
      <c r="P47" s="9"/>
    </row>
    <row r="48" spans="1:16">
      <c r="A48" s="12"/>
      <c r="B48" s="25">
        <v>361.3</v>
      </c>
      <c r="C48" s="20" t="s">
        <v>59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16324711</v>
      </c>
      <c r="L48" s="49">
        <v>0</v>
      </c>
      <c r="M48" s="49">
        <v>0</v>
      </c>
      <c r="N48" s="49">
        <f t="shared" si="12"/>
        <v>16324711</v>
      </c>
      <c r="O48" s="50">
        <f t="shared" si="9"/>
        <v>376.78786410007848</v>
      </c>
      <c r="P48" s="9"/>
    </row>
    <row r="49" spans="1:119">
      <c r="A49" s="12"/>
      <c r="B49" s="25">
        <v>361.4</v>
      </c>
      <c r="C49" s="20" t="s">
        <v>111</v>
      </c>
      <c r="D49" s="49">
        <v>-298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700154</v>
      </c>
      <c r="L49" s="49">
        <v>0</v>
      </c>
      <c r="M49" s="49">
        <v>0</v>
      </c>
      <c r="N49" s="49">
        <f t="shared" si="12"/>
        <v>699856</v>
      </c>
      <c r="O49" s="50">
        <f t="shared" si="9"/>
        <v>16.153256704980844</v>
      </c>
      <c r="P49" s="9"/>
    </row>
    <row r="50" spans="1:119">
      <c r="A50" s="12"/>
      <c r="B50" s="25">
        <v>362</v>
      </c>
      <c r="C50" s="20" t="s">
        <v>61</v>
      </c>
      <c r="D50" s="49">
        <v>55615</v>
      </c>
      <c r="E50" s="49">
        <v>245690</v>
      </c>
      <c r="F50" s="49">
        <v>0</v>
      </c>
      <c r="G50" s="49">
        <v>0</v>
      </c>
      <c r="H50" s="49">
        <v>0</v>
      </c>
      <c r="I50" s="49">
        <v>264872</v>
      </c>
      <c r="J50" s="49">
        <v>0</v>
      </c>
      <c r="K50" s="49">
        <v>0</v>
      </c>
      <c r="L50" s="49">
        <v>0</v>
      </c>
      <c r="M50" s="49">
        <v>0</v>
      </c>
      <c r="N50" s="49">
        <f t="shared" si="12"/>
        <v>566177</v>
      </c>
      <c r="O50" s="50">
        <f t="shared" si="9"/>
        <v>13.067834556617274</v>
      </c>
      <c r="P50" s="9"/>
    </row>
    <row r="51" spans="1:119">
      <c r="A51" s="12"/>
      <c r="B51" s="25">
        <v>364</v>
      </c>
      <c r="C51" s="20" t="s">
        <v>112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-136930</v>
      </c>
      <c r="N51" s="49">
        <f t="shared" si="12"/>
        <v>-136930</v>
      </c>
      <c r="O51" s="50">
        <f t="shared" si="9"/>
        <v>-3.1604579236486177</v>
      </c>
      <c r="P51" s="9"/>
    </row>
    <row r="52" spans="1:119">
      <c r="A52" s="12"/>
      <c r="B52" s="25">
        <v>366</v>
      </c>
      <c r="C52" s="20" t="s">
        <v>64</v>
      </c>
      <c r="D52" s="49">
        <v>133751</v>
      </c>
      <c r="E52" s="49">
        <v>19368</v>
      </c>
      <c r="F52" s="49">
        <v>0</v>
      </c>
      <c r="G52" s="49">
        <v>0</v>
      </c>
      <c r="H52" s="49">
        <v>0</v>
      </c>
      <c r="I52" s="49">
        <v>277361</v>
      </c>
      <c r="J52" s="49">
        <v>0</v>
      </c>
      <c r="K52" s="49">
        <v>0</v>
      </c>
      <c r="L52" s="49">
        <v>0</v>
      </c>
      <c r="M52" s="49">
        <v>0</v>
      </c>
      <c r="N52" s="49">
        <f t="shared" si="12"/>
        <v>430480</v>
      </c>
      <c r="O52" s="50">
        <f t="shared" si="9"/>
        <v>9.9358352952038036</v>
      </c>
      <c r="P52" s="9"/>
    </row>
    <row r="53" spans="1:119">
      <c r="A53" s="12"/>
      <c r="B53" s="25">
        <v>368</v>
      </c>
      <c r="C53" s="20" t="s">
        <v>66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7102515</v>
      </c>
      <c r="L53" s="49">
        <v>0</v>
      </c>
      <c r="M53" s="49">
        <v>0</v>
      </c>
      <c r="N53" s="49">
        <f t="shared" si="12"/>
        <v>7102515</v>
      </c>
      <c r="O53" s="50">
        <f t="shared" si="9"/>
        <v>163.93193463509209</v>
      </c>
      <c r="P53" s="9"/>
    </row>
    <row r="54" spans="1:119">
      <c r="A54" s="12"/>
      <c r="B54" s="25">
        <v>369.9</v>
      </c>
      <c r="C54" s="20" t="s">
        <v>67</v>
      </c>
      <c r="D54" s="49">
        <v>1897451</v>
      </c>
      <c r="E54" s="49">
        <v>466743</v>
      </c>
      <c r="F54" s="49">
        <v>0</v>
      </c>
      <c r="G54" s="49">
        <v>0</v>
      </c>
      <c r="H54" s="49">
        <v>0</v>
      </c>
      <c r="I54" s="49">
        <v>2244487</v>
      </c>
      <c r="J54" s="49">
        <v>0</v>
      </c>
      <c r="K54" s="49">
        <v>0</v>
      </c>
      <c r="L54" s="49">
        <v>0</v>
      </c>
      <c r="M54" s="49">
        <v>3605510</v>
      </c>
      <c r="N54" s="49">
        <f t="shared" si="12"/>
        <v>8214191</v>
      </c>
      <c r="O54" s="50">
        <f t="shared" si="9"/>
        <v>189.59033836495408</v>
      </c>
      <c r="P54" s="9"/>
    </row>
    <row r="55" spans="1:119" ht="15.75">
      <c r="A55" s="29" t="s">
        <v>43</v>
      </c>
      <c r="B55" s="30"/>
      <c r="C55" s="31"/>
      <c r="D55" s="32">
        <f t="shared" ref="D55:M55" si="13">SUM(D56:D60)</f>
        <v>11991054</v>
      </c>
      <c r="E55" s="32">
        <f t="shared" si="13"/>
        <v>424858</v>
      </c>
      <c r="F55" s="32">
        <f t="shared" si="13"/>
        <v>11558512</v>
      </c>
      <c r="G55" s="32">
        <f t="shared" si="13"/>
        <v>0</v>
      </c>
      <c r="H55" s="32">
        <f t="shared" si="13"/>
        <v>0</v>
      </c>
      <c r="I55" s="32">
        <f t="shared" si="13"/>
        <v>813726</v>
      </c>
      <c r="J55" s="32">
        <f t="shared" si="13"/>
        <v>0</v>
      </c>
      <c r="K55" s="32">
        <f t="shared" si="13"/>
        <v>0</v>
      </c>
      <c r="L55" s="32">
        <f t="shared" si="13"/>
        <v>0</v>
      </c>
      <c r="M55" s="32">
        <f t="shared" si="13"/>
        <v>291445</v>
      </c>
      <c r="N55" s="32">
        <f t="shared" ref="N55:N61" si="14">SUM(D55:M55)</f>
        <v>25079595</v>
      </c>
      <c r="O55" s="48">
        <f t="shared" si="9"/>
        <v>578.85784517379864</v>
      </c>
      <c r="P55" s="9"/>
    </row>
    <row r="56" spans="1:119">
      <c r="A56" s="12"/>
      <c r="B56" s="25">
        <v>381</v>
      </c>
      <c r="C56" s="20" t="s">
        <v>68</v>
      </c>
      <c r="D56" s="49">
        <v>3986919</v>
      </c>
      <c r="E56" s="49">
        <v>424858</v>
      </c>
      <c r="F56" s="49">
        <v>6554992</v>
      </c>
      <c r="G56" s="49">
        <v>0</v>
      </c>
      <c r="H56" s="49">
        <v>0</v>
      </c>
      <c r="I56" s="49">
        <v>813726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4"/>
        <v>11780495</v>
      </c>
      <c r="O56" s="50">
        <f t="shared" si="9"/>
        <v>271.90359137700227</v>
      </c>
      <c r="P56" s="9"/>
    </row>
    <row r="57" spans="1:119">
      <c r="A57" s="12"/>
      <c r="B57" s="25">
        <v>382</v>
      </c>
      <c r="C57" s="20" t="s">
        <v>81</v>
      </c>
      <c r="D57" s="49">
        <v>6138645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4"/>
        <v>6138645</v>
      </c>
      <c r="O57" s="50">
        <f t="shared" si="9"/>
        <v>141.68501592577206</v>
      </c>
      <c r="P57" s="9"/>
    </row>
    <row r="58" spans="1:119">
      <c r="A58" s="12"/>
      <c r="B58" s="25">
        <v>383</v>
      </c>
      <c r="C58" s="20" t="s">
        <v>128</v>
      </c>
      <c r="D58" s="49">
        <v>1865490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f t="shared" si="14"/>
        <v>1865490</v>
      </c>
      <c r="O58" s="50">
        <f t="shared" si="9"/>
        <v>43.057055809444677</v>
      </c>
      <c r="P58" s="9"/>
    </row>
    <row r="59" spans="1:119">
      <c r="A59" s="12"/>
      <c r="B59" s="25">
        <v>384</v>
      </c>
      <c r="C59" s="20" t="s">
        <v>69</v>
      </c>
      <c r="D59" s="49">
        <v>0</v>
      </c>
      <c r="E59" s="49">
        <v>0</v>
      </c>
      <c r="F59" s="49">
        <v>5003520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f t="shared" si="14"/>
        <v>5003520</v>
      </c>
      <c r="O59" s="50">
        <f t="shared" si="9"/>
        <v>115.48538983520288</v>
      </c>
      <c r="P59" s="9"/>
    </row>
    <row r="60" spans="1:119" ht="15.75" thickBot="1">
      <c r="A60" s="12"/>
      <c r="B60" s="25">
        <v>389.7</v>
      </c>
      <c r="C60" s="20" t="s">
        <v>113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291445</v>
      </c>
      <c r="N60" s="49">
        <f t="shared" si="14"/>
        <v>291445</v>
      </c>
      <c r="O60" s="50">
        <f t="shared" si="9"/>
        <v>6.7267922263767712</v>
      </c>
      <c r="P60" s="9"/>
    </row>
    <row r="61" spans="1:119" ht="16.5" thickBot="1">
      <c r="A61" s="14" t="s">
        <v>54</v>
      </c>
      <c r="B61" s="23"/>
      <c r="C61" s="22"/>
      <c r="D61" s="15">
        <f t="shared" ref="D61:M61" si="15">SUM(D5,D14,D18,D33,D42,D45,D55)</f>
        <v>43813088</v>
      </c>
      <c r="E61" s="15">
        <f t="shared" si="15"/>
        <v>9384914</v>
      </c>
      <c r="F61" s="15">
        <f t="shared" si="15"/>
        <v>11658368</v>
      </c>
      <c r="G61" s="15">
        <f t="shared" si="15"/>
        <v>0</v>
      </c>
      <c r="H61" s="15">
        <f t="shared" si="15"/>
        <v>0</v>
      </c>
      <c r="I61" s="15">
        <f t="shared" si="15"/>
        <v>22531082</v>
      </c>
      <c r="J61" s="15">
        <f t="shared" si="15"/>
        <v>0</v>
      </c>
      <c r="K61" s="15">
        <f t="shared" si="15"/>
        <v>28750493</v>
      </c>
      <c r="L61" s="15">
        <f t="shared" si="15"/>
        <v>0</v>
      </c>
      <c r="M61" s="15">
        <f t="shared" si="15"/>
        <v>103490574</v>
      </c>
      <c r="N61" s="15">
        <f t="shared" si="14"/>
        <v>219628519</v>
      </c>
      <c r="O61" s="40">
        <f t="shared" si="9"/>
        <v>5069.2083044822966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3"/>
      <c r="B63" s="44"/>
      <c r="C63" s="44"/>
      <c r="D63" s="45"/>
      <c r="E63" s="45"/>
      <c r="F63" s="45"/>
      <c r="G63" s="45"/>
      <c r="H63" s="45"/>
      <c r="I63" s="45"/>
      <c r="J63" s="45"/>
      <c r="K63" s="45"/>
      <c r="L63" s="51" t="s">
        <v>133</v>
      </c>
      <c r="M63" s="51"/>
      <c r="N63" s="51"/>
      <c r="O63" s="46">
        <v>43326</v>
      </c>
    </row>
    <row r="64" spans="1:119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  <row r="65" spans="1:15" ht="15.75" customHeight="1" thickBot="1">
      <c r="A65" s="55" t="s">
        <v>84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7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127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72</v>
      </c>
      <c r="B3" s="65"/>
      <c r="C3" s="66"/>
      <c r="D3" s="70" t="s">
        <v>37</v>
      </c>
      <c r="E3" s="71"/>
      <c r="F3" s="71"/>
      <c r="G3" s="71"/>
      <c r="H3" s="72"/>
      <c r="I3" s="70" t="s">
        <v>38</v>
      </c>
      <c r="J3" s="72"/>
      <c r="K3" s="70" t="s">
        <v>40</v>
      </c>
      <c r="L3" s="72"/>
      <c r="M3" s="36"/>
      <c r="N3" s="37"/>
      <c r="O3" s="73" t="s">
        <v>77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73</v>
      </c>
      <c r="F4" s="34" t="s">
        <v>74</v>
      </c>
      <c r="G4" s="34" t="s">
        <v>75</v>
      </c>
      <c r="H4" s="34" t="s">
        <v>5</v>
      </c>
      <c r="I4" s="34" t="s">
        <v>6</v>
      </c>
      <c r="J4" s="35" t="s">
        <v>76</v>
      </c>
      <c r="K4" s="35" t="s">
        <v>7</v>
      </c>
      <c r="L4" s="35" t="s">
        <v>8</v>
      </c>
      <c r="M4" s="35" t="s">
        <v>9</v>
      </c>
      <c r="N4" s="35" t="s">
        <v>39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20604766</v>
      </c>
      <c r="E5" s="27">
        <f t="shared" si="0"/>
        <v>5127986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329933</v>
      </c>
      <c r="L5" s="27">
        <f t="shared" si="0"/>
        <v>0</v>
      </c>
      <c r="M5" s="27">
        <f t="shared" si="0"/>
        <v>0</v>
      </c>
      <c r="N5" s="28">
        <f>SUM(D5:M5)</f>
        <v>26062685</v>
      </c>
      <c r="O5" s="33">
        <f t="shared" ref="O5:O36" si="1">(N5/O$65)</f>
        <v>600.39818931557977</v>
      </c>
      <c r="P5" s="6"/>
    </row>
    <row r="6" spans="1:133">
      <c r="A6" s="12"/>
      <c r="B6" s="25">
        <v>311</v>
      </c>
      <c r="C6" s="20" t="s">
        <v>2</v>
      </c>
      <c r="D6" s="49">
        <v>13973397</v>
      </c>
      <c r="E6" s="49">
        <v>5127986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19101383</v>
      </c>
      <c r="O6" s="50">
        <f t="shared" si="1"/>
        <v>440.03278122048425</v>
      </c>
      <c r="P6" s="9"/>
    </row>
    <row r="7" spans="1:133">
      <c r="A7" s="12"/>
      <c r="B7" s="25">
        <v>312.10000000000002</v>
      </c>
      <c r="C7" s="20" t="s">
        <v>10</v>
      </c>
      <c r="D7" s="49">
        <v>2059076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3" si="2">SUM(D7:M7)</f>
        <v>2059076</v>
      </c>
      <c r="O7" s="50">
        <f t="shared" si="1"/>
        <v>47.434310857195513</v>
      </c>
      <c r="P7" s="9"/>
    </row>
    <row r="8" spans="1:133">
      <c r="A8" s="12"/>
      <c r="B8" s="25">
        <v>312.52</v>
      </c>
      <c r="C8" s="20" t="s">
        <v>102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329933</v>
      </c>
      <c r="L8" s="49">
        <v>0</v>
      </c>
      <c r="M8" s="49">
        <v>0</v>
      </c>
      <c r="N8" s="49">
        <f>SUM(D8:M8)</f>
        <v>329933</v>
      </c>
      <c r="O8" s="50">
        <f t="shared" si="1"/>
        <v>7.6005667027574928</v>
      </c>
      <c r="P8" s="9"/>
    </row>
    <row r="9" spans="1:133">
      <c r="A9" s="12"/>
      <c r="B9" s="25">
        <v>314.10000000000002</v>
      </c>
      <c r="C9" s="20" t="s">
        <v>11</v>
      </c>
      <c r="D9" s="49">
        <v>2617939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2617939</v>
      </c>
      <c r="O9" s="50">
        <f t="shared" si="1"/>
        <v>60.308668709253844</v>
      </c>
      <c r="P9" s="9"/>
    </row>
    <row r="10" spans="1:133">
      <c r="A10" s="12"/>
      <c r="B10" s="25">
        <v>314.3</v>
      </c>
      <c r="C10" s="20" t="s">
        <v>12</v>
      </c>
      <c r="D10" s="49">
        <v>480359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480359</v>
      </c>
      <c r="O10" s="50">
        <f t="shared" si="1"/>
        <v>11.065884954732889</v>
      </c>
      <c r="P10" s="9"/>
    </row>
    <row r="11" spans="1:133">
      <c r="A11" s="12"/>
      <c r="B11" s="25">
        <v>315</v>
      </c>
      <c r="C11" s="20" t="s">
        <v>103</v>
      </c>
      <c r="D11" s="49">
        <v>1215948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1215948</v>
      </c>
      <c r="O11" s="50">
        <f t="shared" si="1"/>
        <v>28.011426201939688</v>
      </c>
      <c r="P11" s="9"/>
    </row>
    <row r="12" spans="1:133">
      <c r="A12" s="12"/>
      <c r="B12" s="25">
        <v>316</v>
      </c>
      <c r="C12" s="20" t="s">
        <v>104</v>
      </c>
      <c r="D12" s="49">
        <v>257429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257429</v>
      </c>
      <c r="O12" s="50">
        <f t="shared" si="1"/>
        <v>5.9303139901863666</v>
      </c>
      <c r="P12" s="9"/>
    </row>
    <row r="13" spans="1:133">
      <c r="A13" s="12"/>
      <c r="B13" s="25">
        <v>319</v>
      </c>
      <c r="C13" s="20" t="s">
        <v>16</v>
      </c>
      <c r="D13" s="49">
        <v>618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618</v>
      </c>
      <c r="O13" s="50">
        <f t="shared" si="1"/>
        <v>1.4236679029694303E-2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155843</v>
      </c>
      <c r="E14" s="32">
        <f t="shared" si="3"/>
        <v>456746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1304133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7">
        <f t="shared" ref="N14:N21" si="4">SUM(D14:M14)</f>
        <v>1916722</v>
      </c>
      <c r="O14" s="48">
        <f t="shared" si="1"/>
        <v>44.154944827109588</v>
      </c>
      <c r="P14" s="10"/>
    </row>
    <row r="15" spans="1:133">
      <c r="A15" s="12"/>
      <c r="B15" s="25">
        <v>322</v>
      </c>
      <c r="C15" s="20" t="s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1253863</v>
      </c>
      <c r="J15" s="49">
        <v>0</v>
      </c>
      <c r="K15" s="49">
        <v>0</v>
      </c>
      <c r="L15" s="49">
        <v>0</v>
      </c>
      <c r="M15" s="49">
        <v>0</v>
      </c>
      <c r="N15" s="49">
        <f t="shared" si="4"/>
        <v>1253863</v>
      </c>
      <c r="O15" s="50">
        <f t="shared" si="1"/>
        <v>28.884862586099658</v>
      </c>
      <c r="P15" s="9"/>
    </row>
    <row r="16" spans="1:133">
      <c r="A16" s="12"/>
      <c r="B16" s="25">
        <v>329</v>
      </c>
      <c r="C16" s="20" t="s">
        <v>18</v>
      </c>
      <c r="D16" s="49">
        <v>133534</v>
      </c>
      <c r="E16" s="49">
        <v>34472</v>
      </c>
      <c r="F16" s="49">
        <v>0</v>
      </c>
      <c r="G16" s="49">
        <v>0</v>
      </c>
      <c r="H16" s="49">
        <v>0</v>
      </c>
      <c r="I16" s="49">
        <v>50270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4"/>
        <v>218276</v>
      </c>
      <c r="O16" s="50">
        <f t="shared" si="1"/>
        <v>5.0283581745720936</v>
      </c>
      <c r="P16" s="9"/>
    </row>
    <row r="17" spans="1:16">
      <c r="A17" s="12"/>
      <c r="B17" s="25">
        <v>367</v>
      </c>
      <c r="C17" s="20" t="s">
        <v>65</v>
      </c>
      <c r="D17" s="49">
        <v>22309</v>
      </c>
      <c r="E17" s="49">
        <v>422274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444583</v>
      </c>
      <c r="O17" s="50">
        <f t="shared" si="1"/>
        <v>10.241724066437836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SUM(D19:D33)</f>
        <v>3797422</v>
      </c>
      <c r="E18" s="32">
        <f t="shared" si="5"/>
        <v>1411863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712500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420593</v>
      </c>
      <c r="N18" s="47">
        <f t="shared" si="4"/>
        <v>6342378</v>
      </c>
      <c r="O18" s="48">
        <f t="shared" si="1"/>
        <v>146.10744315694902</v>
      </c>
      <c r="P18" s="10"/>
    </row>
    <row r="19" spans="1:16">
      <c r="A19" s="12"/>
      <c r="B19" s="25">
        <v>331.2</v>
      </c>
      <c r="C19" s="20" t="s">
        <v>20</v>
      </c>
      <c r="D19" s="49">
        <v>0</v>
      </c>
      <c r="E19" s="49">
        <v>607828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607828</v>
      </c>
      <c r="O19" s="50">
        <f t="shared" si="1"/>
        <v>14.002349743140824</v>
      </c>
      <c r="P19" s="9"/>
    </row>
    <row r="20" spans="1:16">
      <c r="A20" s="12"/>
      <c r="B20" s="25">
        <v>331.39</v>
      </c>
      <c r="C20" s="20" t="s">
        <v>122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150500</v>
      </c>
      <c r="J20" s="49">
        <v>0</v>
      </c>
      <c r="K20" s="49">
        <v>0</v>
      </c>
      <c r="L20" s="49">
        <v>0</v>
      </c>
      <c r="M20" s="49">
        <v>415593</v>
      </c>
      <c r="N20" s="49">
        <f t="shared" si="4"/>
        <v>566093</v>
      </c>
      <c r="O20" s="50">
        <f t="shared" si="1"/>
        <v>13.040913174687276</v>
      </c>
      <c r="P20" s="9"/>
    </row>
    <row r="21" spans="1:16">
      <c r="A21" s="12"/>
      <c r="B21" s="25">
        <v>331.5</v>
      </c>
      <c r="C21" s="20" t="s">
        <v>22</v>
      </c>
      <c r="D21" s="49">
        <v>0</v>
      </c>
      <c r="E21" s="49">
        <v>515251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515251</v>
      </c>
      <c r="O21" s="50">
        <f t="shared" si="1"/>
        <v>11.869681402474141</v>
      </c>
      <c r="P21" s="9"/>
    </row>
    <row r="22" spans="1:16">
      <c r="A22" s="12"/>
      <c r="B22" s="25">
        <v>334.36</v>
      </c>
      <c r="C22" s="20" t="s">
        <v>24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562000</v>
      </c>
      <c r="J22" s="49">
        <v>0</v>
      </c>
      <c r="K22" s="49">
        <v>0</v>
      </c>
      <c r="L22" s="49">
        <v>0</v>
      </c>
      <c r="M22" s="49">
        <v>0</v>
      </c>
      <c r="N22" s="49">
        <f t="shared" ref="N22:N31" si="6">SUM(D22:M22)</f>
        <v>562000</v>
      </c>
      <c r="O22" s="50">
        <f t="shared" si="1"/>
        <v>12.946623971987377</v>
      </c>
      <c r="P22" s="9"/>
    </row>
    <row r="23" spans="1:16">
      <c r="A23" s="12"/>
      <c r="B23" s="25">
        <v>334.49</v>
      </c>
      <c r="C23" s="20" t="s">
        <v>26</v>
      </c>
      <c r="D23" s="49">
        <v>10922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6"/>
        <v>10922</v>
      </c>
      <c r="O23" s="50">
        <f t="shared" si="1"/>
        <v>0.25160680964776888</v>
      </c>
      <c r="P23" s="9"/>
    </row>
    <row r="24" spans="1:16">
      <c r="A24" s="12"/>
      <c r="B24" s="25">
        <v>334.5</v>
      </c>
      <c r="C24" s="20" t="s">
        <v>27</v>
      </c>
      <c r="D24" s="49">
        <v>0</v>
      </c>
      <c r="E24" s="49">
        <v>18254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6"/>
        <v>18254</v>
      </c>
      <c r="O24" s="50">
        <f t="shared" si="1"/>
        <v>0.42051187541754015</v>
      </c>
      <c r="P24" s="9"/>
    </row>
    <row r="25" spans="1:16">
      <c r="A25" s="12"/>
      <c r="B25" s="25">
        <v>334.9</v>
      </c>
      <c r="C25" s="20" t="s">
        <v>28</v>
      </c>
      <c r="D25" s="49">
        <v>0</v>
      </c>
      <c r="E25" s="49">
        <v>270530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5000</v>
      </c>
      <c r="N25" s="49">
        <f t="shared" si="6"/>
        <v>275530</v>
      </c>
      <c r="O25" s="50">
        <f t="shared" si="1"/>
        <v>6.3473012508926718</v>
      </c>
      <c r="P25" s="9"/>
    </row>
    <row r="26" spans="1:16">
      <c r="A26" s="12"/>
      <c r="B26" s="25">
        <v>335.12</v>
      </c>
      <c r="C26" s="20" t="s">
        <v>105</v>
      </c>
      <c r="D26" s="49">
        <v>1392722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6"/>
        <v>1392722</v>
      </c>
      <c r="O26" s="50">
        <f t="shared" si="1"/>
        <v>32.083715358566195</v>
      </c>
      <c r="P26" s="9"/>
    </row>
    <row r="27" spans="1:16">
      <c r="A27" s="12"/>
      <c r="B27" s="25">
        <v>335.13</v>
      </c>
      <c r="C27" s="20" t="s">
        <v>106</v>
      </c>
      <c r="D27" s="49">
        <v>329933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6"/>
        <v>329933</v>
      </c>
      <c r="O27" s="50">
        <f t="shared" si="1"/>
        <v>7.6005667027574928</v>
      </c>
      <c r="P27" s="9"/>
    </row>
    <row r="28" spans="1:16">
      <c r="A28" s="12"/>
      <c r="B28" s="25">
        <v>335.14</v>
      </c>
      <c r="C28" s="20" t="s">
        <v>107</v>
      </c>
      <c r="D28" s="49">
        <v>37548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6"/>
        <v>37548</v>
      </c>
      <c r="O28" s="50">
        <f t="shared" si="1"/>
        <v>0.86498191619249465</v>
      </c>
      <c r="P28" s="9"/>
    </row>
    <row r="29" spans="1:16">
      <c r="A29" s="12"/>
      <c r="B29" s="25">
        <v>335.15</v>
      </c>
      <c r="C29" s="20" t="s">
        <v>108</v>
      </c>
      <c r="D29" s="49">
        <v>47214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6"/>
        <v>47214</v>
      </c>
      <c r="O29" s="50">
        <f t="shared" si="1"/>
        <v>1.0876546338316939</v>
      </c>
      <c r="P29" s="9"/>
    </row>
    <row r="30" spans="1:16">
      <c r="A30" s="12"/>
      <c r="B30" s="25">
        <v>335.18</v>
      </c>
      <c r="C30" s="20" t="s">
        <v>109</v>
      </c>
      <c r="D30" s="49">
        <v>1776224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6"/>
        <v>1776224</v>
      </c>
      <c r="O30" s="50">
        <f t="shared" si="1"/>
        <v>40.918334907507656</v>
      </c>
      <c r="P30" s="9"/>
    </row>
    <row r="31" spans="1:16">
      <c r="A31" s="12"/>
      <c r="B31" s="25">
        <v>335.49</v>
      </c>
      <c r="C31" s="20" t="s">
        <v>34</v>
      </c>
      <c r="D31" s="49">
        <v>53835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6"/>
        <v>53835</v>
      </c>
      <c r="O31" s="50">
        <f t="shared" si="1"/>
        <v>1.240180607708079</v>
      </c>
      <c r="P31" s="9"/>
    </row>
    <row r="32" spans="1:16">
      <c r="A32" s="12"/>
      <c r="B32" s="25">
        <v>338</v>
      </c>
      <c r="C32" s="20" t="s">
        <v>35</v>
      </c>
      <c r="D32" s="49">
        <v>53045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>SUM(D32:M32)</f>
        <v>53045</v>
      </c>
      <c r="O32" s="50">
        <f t="shared" si="1"/>
        <v>1.2219816167154276</v>
      </c>
      <c r="P32" s="9"/>
    </row>
    <row r="33" spans="1:16">
      <c r="A33" s="12"/>
      <c r="B33" s="25">
        <v>339</v>
      </c>
      <c r="C33" s="20" t="s">
        <v>36</v>
      </c>
      <c r="D33" s="49">
        <v>95979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>SUM(D33:M33)</f>
        <v>95979</v>
      </c>
      <c r="O33" s="50">
        <f t="shared" si="1"/>
        <v>2.2110391854223779</v>
      </c>
      <c r="P33" s="9"/>
    </row>
    <row r="34" spans="1:16" ht="15.75">
      <c r="A34" s="29" t="s">
        <v>41</v>
      </c>
      <c r="B34" s="30"/>
      <c r="C34" s="31"/>
      <c r="D34" s="32">
        <f t="shared" ref="D34:M34" si="7">SUM(D35:D42)</f>
        <v>285520</v>
      </c>
      <c r="E34" s="32">
        <f t="shared" si="7"/>
        <v>13472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14262682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99029002</v>
      </c>
      <c r="N34" s="32">
        <f>SUM(D34:M34)</f>
        <v>113590676</v>
      </c>
      <c r="O34" s="48">
        <f t="shared" si="1"/>
        <v>2616.7540371812297</v>
      </c>
      <c r="P34" s="10"/>
    </row>
    <row r="35" spans="1:16">
      <c r="A35" s="12"/>
      <c r="B35" s="25">
        <v>341.9</v>
      </c>
      <c r="C35" s="20" t="s">
        <v>110</v>
      </c>
      <c r="D35" s="49">
        <v>82910</v>
      </c>
      <c r="E35" s="49">
        <v>0</v>
      </c>
      <c r="F35" s="49">
        <v>0</v>
      </c>
      <c r="G35" s="49">
        <v>0</v>
      </c>
      <c r="H35" s="49">
        <v>0</v>
      </c>
      <c r="I35" s="49">
        <v>29371</v>
      </c>
      <c r="J35" s="49">
        <v>0</v>
      </c>
      <c r="K35" s="49">
        <v>0</v>
      </c>
      <c r="L35" s="49">
        <v>0</v>
      </c>
      <c r="M35" s="49">
        <v>0</v>
      </c>
      <c r="N35" s="49">
        <f t="shared" ref="N35:N42" si="8">SUM(D35:M35)</f>
        <v>112281</v>
      </c>
      <c r="O35" s="50">
        <f t="shared" si="1"/>
        <v>2.586583427399848</v>
      </c>
      <c r="P35" s="9"/>
    </row>
    <row r="36" spans="1:16">
      <c r="A36" s="12"/>
      <c r="B36" s="25">
        <v>343.1</v>
      </c>
      <c r="C36" s="20" t="s">
        <v>46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65665869</v>
      </c>
      <c r="N36" s="49">
        <f t="shared" si="8"/>
        <v>65665869</v>
      </c>
      <c r="O36" s="50">
        <f t="shared" si="1"/>
        <v>1512.7247575387591</v>
      </c>
      <c r="P36" s="9"/>
    </row>
    <row r="37" spans="1:16">
      <c r="A37" s="12"/>
      <c r="B37" s="25">
        <v>343.2</v>
      </c>
      <c r="C37" s="20" t="s">
        <v>47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4572224</v>
      </c>
      <c r="N37" s="49">
        <f t="shared" si="8"/>
        <v>4572224</v>
      </c>
      <c r="O37" s="50">
        <f t="shared" ref="O37:O63" si="9">(N37/O$65)</f>
        <v>105.3289410030178</v>
      </c>
      <c r="P37" s="9"/>
    </row>
    <row r="38" spans="1:16">
      <c r="A38" s="12"/>
      <c r="B38" s="25">
        <v>343.3</v>
      </c>
      <c r="C38" s="20" t="s">
        <v>48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16124673</v>
      </c>
      <c r="N38" s="49">
        <f t="shared" si="8"/>
        <v>16124673</v>
      </c>
      <c r="O38" s="50">
        <f t="shared" si="9"/>
        <v>371.45921352714873</v>
      </c>
      <c r="P38" s="9"/>
    </row>
    <row r="39" spans="1:16">
      <c r="A39" s="12"/>
      <c r="B39" s="25">
        <v>343.4</v>
      </c>
      <c r="C39" s="20" t="s">
        <v>49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6622138</v>
      </c>
      <c r="J39" s="49">
        <v>0</v>
      </c>
      <c r="K39" s="49">
        <v>0</v>
      </c>
      <c r="L39" s="49">
        <v>0</v>
      </c>
      <c r="M39" s="49">
        <v>0</v>
      </c>
      <c r="N39" s="49">
        <f t="shared" si="8"/>
        <v>6622138</v>
      </c>
      <c r="O39" s="50">
        <f t="shared" si="9"/>
        <v>152.55218963809349</v>
      </c>
      <c r="P39" s="9"/>
    </row>
    <row r="40" spans="1:16">
      <c r="A40" s="12"/>
      <c r="B40" s="25">
        <v>343.5</v>
      </c>
      <c r="C40" s="20" t="s">
        <v>50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12666236</v>
      </c>
      <c r="N40" s="49">
        <f t="shared" si="8"/>
        <v>12666236</v>
      </c>
      <c r="O40" s="50">
        <f t="shared" si="9"/>
        <v>291.78824667695642</v>
      </c>
      <c r="P40" s="9"/>
    </row>
    <row r="41" spans="1:16">
      <c r="A41" s="12"/>
      <c r="B41" s="25">
        <v>343.9</v>
      </c>
      <c r="C41" s="20" t="s">
        <v>51</v>
      </c>
      <c r="D41" s="49">
        <v>45737</v>
      </c>
      <c r="E41" s="49">
        <v>0</v>
      </c>
      <c r="F41" s="49">
        <v>0</v>
      </c>
      <c r="G41" s="49">
        <v>0</v>
      </c>
      <c r="H41" s="49">
        <v>0</v>
      </c>
      <c r="I41" s="49">
        <v>2706234</v>
      </c>
      <c r="J41" s="49">
        <v>0</v>
      </c>
      <c r="K41" s="49">
        <v>0</v>
      </c>
      <c r="L41" s="49">
        <v>0</v>
      </c>
      <c r="M41" s="49">
        <v>0</v>
      </c>
      <c r="N41" s="49">
        <f t="shared" si="8"/>
        <v>2751971</v>
      </c>
      <c r="O41" s="50">
        <f t="shared" si="9"/>
        <v>63.396323343085534</v>
      </c>
      <c r="P41" s="9"/>
    </row>
    <row r="42" spans="1:16">
      <c r="A42" s="12"/>
      <c r="B42" s="25">
        <v>347.5</v>
      </c>
      <c r="C42" s="20" t="s">
        <v>52</v>
      </c>
      <c r="D42" s="49">
        <v>156873</v>
      </c>
      <c r="E42" s="49">
        <v>13472</v>
      </c>
      <c r="F42" s="49">
        <v>0</v>
      </c>
      <c r="G42" s="49">
        <v>0</v>
      </c>
      <c r="H42" s="49">
        <v>0</v>
      </c>
      <c r="I42" s="49">
        <v>4904939</v>
      </c>
      <c r="J42" s="49">
        <v>0</v>
      </c>
      <c r="K42" s="49">
        <v>0</v>
      </c>
      <c r="L42" s="49">
        <v>0</v>
      </c>
      <c r="M42" s="49">
        <v>0</v>
      </c>
      <c r="N42" s="49">
        <f t="shared" si="8"/>
        <v>5075284</v>
      </c>
      <c r="O42" s="50">
        <f t="shared" si="9"/>
        <v>116.91778202676865</v>
      </c>
      <c r="P42" s="9"/>
    </row>
    <row r="43" spans="1:16" ht="15.75">
      <c r="A43" s="29" t="s">
        <v>42</v>
      </c>
      <c r="B43" s="30"/>
      <c r="C43" s="31"/>
      <c r="D43" s="32">
        <f t="shared" ref="D43:M43" si="10">SUM(D44:D45)</f>
        <v>189138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3000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>SUM(D43:M43)</f>
        <v>192138</v>
      </c>
      <c r="O43" s="48">
        <f t="shared" si="9"/>
        <v>4.4262249763873855</v>
      </c>
      <c r="P43" s="10"/>
    </row>
    <row r="44" spans="1:16">
      <c r="A44" s="13"/>
      <c r="B44" s="41">
        <v>351.1</v>
      </c>
      <c r="C44" s="21" t="s">
        <v>55</v>
      </c>
      <c r="D44" s="49">
        <v>52199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>SUM(D44:M44)</f>
        <v>52199</v>
      </c>
      <c r="O44" s="50">
        <f t="shared" si="9"/>
        <v>1.2024925706650695</v>
      </c>
      <c r="P44" s="9"/>
    </row>
    <row r="45" spans="1:16">
      <c r="A45" s="13"/>
      <c r="B45" s="41">
        <v>354</v>
      </c>
      <c r="C45" s="21" t="s">
        <v>56</v>
      </c>
      <c r="D45" s="49">
        <v>136939</v>
      </c>
      <c r="E45" s="49">
        <v>0</v>
      </c>
      <c r="F45" s="49">
        <v>0</v>
      </c>
      <c r="G45" s="49">
        <v>0</v>
      </c>
      <c r="H45" s="49">
        <v>0</v>
      </c>
      <c r="I45" s="49">
        <v>3000</v>
      </c>
      <c r="J45" s="49">
        <v>0</v>
      </c>
      <c r="K45" s="49">
        <v>0</v>
      </c>
      <c r="L45" s="49">
        <v>0</v>
      </c>
      <c r="M45" s="49">
        <v>0</v>
      </c>
      <c r="N45" s="49">
        <f>SUM(D45:M45)</f>
        <v>139939</v>
      </c>
      <c r="O45" s="50">
        <f t="shared" si="9"/>
        <v>3.2237324057223158</v>
      </c>
      <c r="P45" s="9"/>
    </row>
    <row r="46" spans="1:16" ht="15.75">
      <c r="A46" s="29" t="s">
        <v>3</v>
      </c>
      <c r="B46" s="30"/>
      <c r="C46" s="31"/>
      <c r="D46" s="32">
        <f t="shared" ref="D46:M46" si="11">SUM(D47:D56)</f>
        <v>2931020</v>
      </c>
      <c r="E46" s="32">
        <f t="shared" si="11"/>
        <v>2372821</v>
      </c>
      <c r="F46" s="32">
        <f t="shared" si="11"/>
        <v>86210</v>
      </c>
      <c r="G46" s="32">
        <f t="shared" si="11"/>
        <v>17161</v>
      </c>
      <c r="H46" s="32">
        <f t="shared" si="11"/>
        <v>0</v>
      </c>
      <c r="I46" s="32">
        <f t="shared" si="11"/>
        <v>2748897</v>
      </c>
      <c r="J46" s="32">
        <f t="shared" si="11"/>
        <v>0</v>
      </c>
      <c r="K46" s="32">
        <f t="shared" si="11"/>
        <v>27659890</v>
      </c>
      <c r="L46" s="32">
        <f t="shared" si="11"/>
        <v>0</v>
      </c>
      <c r="M46" s="32">
        <f t="shared" si="11"/>
        <v>5855814</v>
      </c>
      <c r="N46" s="32">
        <f>SUM(D46:M46)</f>
        <v>41671813</v>
      </c>
      <c r="O46" s="48">
        <f t="shared" si="9"/>
        <v>959.9809486512014</v>
      </c>
      <c r="P46" s="10"/>
    </row>
    <row r="47" spans="1:16">
      <c r="A47" s="12"/>
      <c r="B47" s="25">
        <v>361.1</v>
      </c>
      <c r="C47" s="20" t="s">
        <v>57</v>
      </c>
      <c r="D47" s="49">
        <v>157411</v>
      </c>
      <c r="E47" s="49">
        <v>51624</v>
      </c>
      <c r="F47" s="49">
        <v>86210</v>
      </c>
      <c r="G47" s="49">
        <v>17161</v>
      </c>
      <c r="H47" s="49">
        <v>0</v>
      </c>
      <c r="I47" s="49">
        <v>74360</v>
      </c>
      <c r="J47" s="49">
        <v>0</v>
      </c>
      <c r="K47" s="49">
        <v>2231223</v>
      </c>
      <c r="L47" s="49">
        <v>0</v>
      </c>
      <c r="M47" s="49">
        <v>2235046</v>
      </c>
      <c r="N47" s="49">
        <f>SUM(D47:M47)</f>
        <v>4853035</v>
      </c>
      <c r="O47" s="50">
        <f t="shared" si="9"/>
        <v>111.79789905319173</v>
      </c>
      <c r="P47" s="9"/>
    </row>
    <row r="48" spans="1:16">
      <c r="A48" s="12"/>
      <c r="B48" s="25">
        <v>361.2</v>
      </c>
      <c r="C48" s="20" t="s">
        <v>58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1611929</v>
      </c>
      <c r="L48" s="49">
        <v>0</v>
      </c>
      <c r="M48" s="49">
        <v>0</v>
      </c>
      <c r="N48" s="49">
        <f t="shared" ref="N48:N56" si="12">SUM(D48:M48)</f>
        <v>1611929</v>
      </c>
      <c r="O48" s="50">
        <f t="shared" si="9"/>
        <v>37.133520698472665</v>
      </c>
      <c r="P48" s="9"/>
    </row>
    <row r="49" spans="1:119">
      <c r="A49" s="12"/>
      <c r="B49" s="25">
        <v>361.3</v>
      </c>
      <c r="C49" s="20" t="s">
        <v>59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12319375</v>
      </c>
      <c r="L49" s="49">
        <v>0</v>
      </c>
      <c r="M49" s="49">
        <v>0</v>
      </c>
      <c r="N49" s="49">
        <f t="shared" si="12"/>
        <v>12319375</v>
      </c>
      <c r="O49" s="50">
        <f t="shared" si="9"/>
        <v>283.79771475961206</v>
      </c>
      <c r="P49" s="9"/>
    </row>
    <row r="50" spans="1:119">
      <c r="A50" s="12"/>
      <c r="B50" s="25">
        <v>361.4</v>
      </c>
      <c r="C50" s="20" t="s">
        <v>111</v>
      </c>
      <c r="D50" s="49">
        <v>-1270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4775228</v>
      </c>
      <c r="L50" s="49">
        <v>0</v>
      </c>
      <c r="M50" s="49">
        <v>0</v>
      </c>
      <c r="N50" s="49">
        <f t="shared" si="12"/>
        <v>4773958</v>
      </c>
      <c r="O50" s="50">
        <f t="shared" si="9"/>
        <v>109.97622612822225</v>
      </c>
      <c r="P50" s="9"/>
    </row>
    <row r="51" spans="1:119">
      <c r="A51" s="12"/>
      <c r="B51" s="25">
        <v>362</v>
      </c>
      <c r="C51" s="20" t="s">
        <v>61</v>
      </c>
      <c r="D51" s="49">
        <v>55964</v>
      </c>
      <c r="E51" s="49">
        <v>240679</v>
      </c>
      <c r="F51" s="49">
        <v>0</v>
      </c>
      <c r="G51" s="49">
        <v>0</v>
      </c>
      <c r="H51" s="49">
        <v>0</v>
      </c>
      <c r="I51" s="49">
        <v>305332</v>
      </c>
      <c r="J51" s="49">
        <v>0</v>
      </c>
      <c r="K51" s="49">
        <v>0</v>
      </c>
      <c r="L51" s="49">
        <v>0</v>
      </c>
      <c r="M51" s="49">
        <v>0</v>
      </c>
      <c r="N51" s="49">
        <f t="shared" si="12"/>
        <v>601975</v>
      </c>
      <c r="O51" s="50">
        <f t="shared" si="9"/>
        <v>13.86751595291299</v>
      </c>
      <c r="P51" s="9"/>
    </row>
    <row r="52" spans="1:119">
      <c r="A52" s="12"/>
      <c r="B52" s="25">
        <v>364</v>
      </c>
      <c r="C52" s="20" t="s">
        <v>112</v>
      </c>
      <c r="D52" s="49">
        <v>1762</v>
      </c>
      <c r="E52" s="49">
        <v>1094879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12"/>
        <v>1096641</v>
      </c>
      <c r="O52" s="50">
        <f t="shared" si="9"/>
        <v>25.26298693819254</v>
      </c>
      <c r="P52" s="9"/>
    </row>
    <row r="53" spans="1:119">
      <c r="A53" s="12"/>
      <c r="B53" s="25">
        <v>366</v>
      </c>
      <c r="C53" s="20" t="s">
        <v>64</v>
      </c>
      <c r="D53" s="49">
        <v>295333</v>
      </c>
      <c r="E53" s="49">
        <v>67250</v>
      </c>
      <c r="F53" s="49">
        <v>0</v>
      </c>
      <c r="G53" s="49">
        <v>0</v>
      </c>
      <c r="H53" s="49">
        <v>0</v>
      </c>
      <c r="I53" s="49">
        <v>21283</v>
      </c>
      <c r="J53" s="49">
        <v>0</v>
      </c>
      <c r="K53" s="49">
        <v>0</v>
      </c>
      <c r="L53" s="49">
        <v>0</v>
      </c>
      <c r="M53" s="49">
        <v>0</v>
      </c>
      <c r="N53" s="49">
        <f t="shared" si="12"/>
        <v>383866</v>
      </c>
      <c r="O53" s="50">
        <f t="shared" si="9"/>
        <v>8.8430049068165584</v>
      </c>
      <c r="P53" s="9"/>
    </row>
    <row r="54" spans="1:119">
      <c r="A54" s="12"/>
      <c r="B54" s="25">
        <v>368</v>
      </c>
      <c r="C54" s="20" t="s">
        <v>66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6722135</v>
      </c>
      <c r="L54" s="49">
        <v>0</v>
      </c>
      <c r="M54" s="49">
        <v>0</v>
      </c>
      <c r="N54" s="49">
        <f t="shared" si="12"/>
        <v>6722135</v>
      </c>
      <c r="O54" s="50">
        <f t="shared" si="9"/>
        <v>154.85579027390634</v>
      </c>
      <c r="P54" s="9"/>
    </row>
    <row r="55" spans="1:119">
      <c r="A55" s="12"/>
      <c r="B55" s="25">
        <v>369.3</v>
      </c>
      <c r="C55" s="20" t="s">
        <v>99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275000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12"/>
        <v>275000</v>
      </c>
      <c r="O55" s="50">
        <f t="shared" si="9"/>
        <v>6.3350918012393747</v>
      </c>
      <c r="P55" s="9"/>
    </row>
    <row r="56" spans="1:119">
      <c r="A56" s="12"/>
      <c r="B56" s="25">
        <v>369.9</v>
      </c>
      <c r="C56" s="20" t="s">
        <v>67</v>
      </c>
      <c r="D56" s="49">
        <v>2421820</v>
      </c>
      <c r="E56" s="49">
        <v>918389</v>
      </c>
      <c r="F56" s="49">
        <v>0</v>
      </c>
      <c r="G56" s="49">
        <v>0</v>
      </c>
      <c r="H56" s="49">
        <v>0</v>
      </c>
      <c r="I56" s="49">
        <v>2072922</v>
      </c>
      <c r="J56" s="49">
        <v>0</v>
      </c>
      <c r="K56" s="49">
        <v>0</v>
      </c>
      <c r="L56" s="49">
        <v>0</v>
      </c>
      <c r="M56" s="49">
        <v>3620768</v>
      </c>
      <c r="N56" s="49">
        <f t="shared" si="12"/>
        <v>9033899</v>
      </c>
      <c r="O56" s="50">
        <f t="shared" si="9"/>
        <v>208.11119813863485</v>
      </c>
      <c r="P56" s="9"/>
    </row>
    <row r="57" spans="1:119" ht="15.75">
      <c r="A57" s="29" t="s">
        <v>43</v>
      </c>
      <c r="B57" s="30"/>
      <c r="C57" s="31"/>
      <c r="D57" s="32">
        <f t="shared" ref="D57:M57" si="13">SUM(D58:D62)</f>
        <v>13408872</v>
      </c>
      <c r="E57" s="32">
        <f t="shared" si="13"/>
        <v>1585714</v>
      </c>
      <c r="F57" s="32">
        <f t="shared" si="13"/>
        <v>10309726</v>
      </c>
      <c r="G57" s="32">
        <f t="shared" si="13"/>
        <v>0</v>
      </c>
      <c r="H57" s="32">
        <f t="shared" si="13"/>
        <v>0</v>
      </c>
      <c r="I57" s="32">
        <f t="shared" si="13"/>
        <v>2737730</v>
      </c>
      <c r="J57" s="32">
        <f t="shared" si="13"/>
        <v>0</v>
      </c>
      <c r="K57" s="32">
        <f t="shared" si="13"/>
        <v>0</v>
      </c>
      <c r="L57" s="32">
        <f t="shared" si="13"/>
        <v>0</v>
      </c>
      <c r="M57" s="32">
        <f t="shared" si="13"/>
        <v>-256276</v>
      </c>
      <c r="N57" s="32">
        <f t="shared" ref="N57:N63" si="14">SUM(D57:M57)</f>
        <v>27785766</v>
      </c>
      <c r="O57" s="48">
        <f t="shared" si="9"/>
        <v>640.09228501002099</v>
      </c>
      <c r="P57" s="9"/>
    </row>
    <row r="58" spans="1:119">
      <c r="A58" s="12"/>
      <c r="B58" s="25">
        <v>381</v>
      </c>
      <c r="C58" s="20" t="s">
        <v>68</v>
      </c>
      <c r="D58" s="49">
        <v>7385714</v>
      </c>
      <c r="E58" s="49">
        <v>1585714</v>
      </c>
      <c r="F58" s="49">
        <v>6774726</v>
      </c>
      <c r="G58" s="49">
        <v>0</v>
      </c>
      <c r="H58" s="49">
        <v>0</v>
      </c>
      <c r="I58" s="49">
        <v>2737730</v>
      </c>
      <c r="J58" s="49">
        <v>0</v>
      </c>
      <c r="K58" s="49">
        <v>0</v>
      </c>
      <c r="L58" s="49">
        <v>0</v>
      </c>
      <c r="M58" s="49">
        <v>0</v>
      </c>
      <c r="N58" s="49">
        <f t="shared" si="14"/>
        <v>18483884</v>
      </c>
      <c r="O58" s="50">
        <f t="shared" si="9"/>
        <v>425.80764357621689</v>
      </c>
      <c r="P58" s="9"/>
    </row>
    <row r="59" spans="1:119">
      <c r="A59" s="12"/>
      <c r="B59" s="25">
        <v>382</v>
      </c>
      <c r="C59" s="20" t="s">
        <v>81</v>
      </c>
      <c r="D59" s="49">
        <v>5968785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f t="shared" si="14"/>
        <v>5968785</v>
      </c>
      <c r="O59" s="50">
        <f t="shared" si="9"/>
        <v>137.5010942431293</v>
      </c>
      <c r="P59" s="9"/>
    </row>
    <row r="60" spans="1:119">
      <c r="A60" s="12"/>
      <c r="B60" s="25">
        <v>383</v>
      </c>
      <c r="C60" s="20" t="s">
        <v>128</v>
      </c>
      <c r="D60" s="49">
        <v>54373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 t="shared" si="14"/>
        <v>54373</v>
      </c>
      <c r="O60" s="50">
        <f t="shared" si="9"/>
        <v>1.2525743509410492</v>
      </c>
      <c r="P60" s="9"/>
    </row>
    <row r="61" spans="1:119">
      <c r="A61" s="12"/>
      <c r="B61" s="25">
        <v>384</v>
      </c>
      <c r="C61" s="20" t="s">
        <v>69</v>
      </c>
      <c r="D61" s="49">
        <v>0</v>
      </c>
      <c r="E61" s="49">
        <v>0</v>
      </c>
      <c r="F61" s="49">
        <v>3535000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f t="shared" si="14"/>
        <v>3535000</v>
      </c>
      <c r="O61" s="50">
        <f t="shared" si="9"/>
        <v>81.434725517749769</v>
      </c>
      <c r="P61" s="9"/>
    </row>
    <row r="62" spans="1:119" ht="15.75" thickBot="1">
      <c r="A62" s="12"/>
      <c r="B62" s="25">
        <v>389.7</v>
      </c>
      <c r="C62" s="20" t="s">
        <v>113</v>
      </c>
      <c r="D62" s="49">
        <v>0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-256276</v>
      </c>
      <c r="N62" s="49">
        <f t="shared" si="14"/>
        <v>-256276</v>
      </c>
      <c r="O62" s="50">
        <f t="shared" si="9"/>
        <v>-5.9037526780160796</v>
      </c>
      <c r="P62" s="9"/>
    </row>
    <row r="63" spans="1:119" ht="16.5" thickBot="1">
      <c r="A63" s="14" t="s">
        <v>54</v>
      </c>
      <c r="B63" s="23"/>
      <c r="C63" s="22"/>
      <c r="D63" s="15">
        <f t="shared" ref="D63:M63" si="15">SUM(D5,D14,D18,D34,D43,D46,D57)</f>
        <v>41372581</v>
      </c>
      <c r="E63" s="15">
        <f t="shared" si="15"/>
        <v>10968602</v>
      </c>
      <c r="F63" s="15">
        <f t="shared" si="15"/>
        <v>10395936</v>
      </c>
      <c r="G63" s="15">
        <f t="shared" si="15"/>
        <v>17161</v>
      </c>
      <c r="H63" s="15">
        <f t="shared" si="15"/>
        <v>0</v>
      </c>
      <c r="I63" s="15">
        <f t="shared" si="15"/>
        <v>21768942</v>
      </c>
      <c r="J63" s="15">
        <f t="shared" si="15"/>
        <v>0</v>
      </c>
      <c r="K63" s="15">
        <f t="shared" si="15"/>
        <v>27989823</v>
      </c>
      <c r="L63" s="15">
        <f t="shared" si="15"/>
        <v>0</v>
      </c>
      <c r="M63" s="15">
        <f t="shared" si="15"/>
        <v>105049133</v>
      </c>
      <c r="N63" s="15">
        <f t="shared" si="14"/>
        <v>217562178</v>
      </c>
      <c r="O63" s="40">
        <f t="shared" si="9"/>
        <v>5011.914073118478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3"/>
      <c r="B65" s="44"/>
      <c r="C65" s="44"/>
      <c r="D65" s="45"/>
      <c r="E65" s="45"/>
      <c r="F65" s="45"/>
      <c r="G65" s="45"/>
      <c r="H65" s="45"/>
      <c r="I65" s="45"/>
      <c r="J65" s="45"/>
      <c r="K65" s="45"/>
      <c r="L65" s="51" t="s">
        <v>129</v>
      </c>
      <c r="M65" s="51"/>
      <c r="N65" s="51"/>
      <c r="O65" s="46">
        <v>43409</v>
      </c>
    </row>
    <row r="66" spans="1:15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  <row r="67" spans="1:15" ht="15.75" customHeight="1" thickBot="1">
      <c r="A67" s="55" t="s">
        <v>84</v>
      </c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7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124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72</v>
      </c>
      <c r="B3" s="65"/>
      <c r="C3" s="66"/>
      <c r="D3" s="70" t="s">
        <v>37</v>
      </c>
      <c r="E3" s="71"/>
      <c r="F3" s="71"/>
      <c r="G3" s="71"/>
      <c r="H3" s="72"/>
      <c r="I3" s="70" t="s">
        <v>38</v>
      </c>
      <c r="J3" s="72"/>
      <c r="K3" s="70" t="s">
        <v>40</v>
      </c>
      <c r="L3" s="72"/>
      <c r="M3" s="36"/>
      <c r="N3" s="37"/>
      <c r="O3" s="73" t="s">
        <v>77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73</v>
      </c>
      <c r="F4" s="34" t="s">
        <v>74</v>
      </c>
      <c r="G4" s="34" t="s">
        <v>75</v>
      </c>
      <c r="H4" s="34" t="s">
        <v>5</v>
      </c>
      <c r="I4" s="34" t="s">
        <v>6</v>
      </c>
      <c r="J4" s="35" t="s">
        <v>76</v>
      </c>
      <c r="K4" s="35" t="s">
        <v>7</v>
      </c>
      <c r="L4" s="35" t="s">
        <v>8</v>
      </c>
      <c r="M4" s="35" t="s">
        <v>9</v>
      </c>
      <c r="N4" s="35" t="s">
        <v>39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19779594</v>
      </c>
      <c r="E5" s="27">
        <f t="shared" si="0"/>
        <v>4443310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302837</v>
      </c>
      <c r="L5" s="27">
        <f t="shared" si="0"/>
        <v>0</v>
      </c>
      <c r="M5" s="27">
        <f t="shared" si="0"/>
        <v>0</v>
      </c>
      <c r="N5" s="28">
        <f>SUM(D5:M5)</f>
        <v>24525741</v>
      </c>
      <c r="O5" s="33">
        <f t="shared" ref="O5:O36" si="1">(N5/O$61)</f>
        <v>577.22565840570496</v>
      </c>
      <c r="P5" s="6"/>
    </row>
    <row r="6" spans="1:133">
      <c r="A6" s="12"/>
      <c r="B6" s="25">
        <v>311</v>
      </c>
      <c r="C6" s="20" t="s">
        <v>2</v>
      </c>
      <c r="D6" s="49">
        <v>13171397</v>
      </c>
      <c r="E6" s="49">
        <v>4443310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17614707</v>
      </c>
      <c r="O6" s="50">
        <f t="shared" si="1"/>
        <v>414.57099484572478</v>
      </c>
      <c r="P6" s="9"/>
    </row>
    <row r="7" spans="1:133">
      <c r="A7" s="12"/>
      <c r="B7" s="25">
        <v>312.10000000000002</v>
      </c>
      <c r="C7" s="20" t="s">
        <v>10</v>
      </c>
      <c r="D7" s="49">
        <v>2082894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3" si="2">SUM(D7:M7)</f>
        <v>2082894</v>
      </c>
      <c r="O7" s="50">
        <f t="shared" si="1"/>
        <v>49.021958624585189</v>
      </c>
      <c r="P7" s="9"/>
    </row>
    <row r="8" spans="1:133">
      <c r="A8" s="12"/>
      <c r="B8" s="25">
        <v>312.52</v>
      </c>
      <c r="C8" s="20" t="s">
        <v>102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302837</v>
      </c>
      <c r="L8" s="49">
        <v>0</v>
      </c>
      <c r="M8" s="49">
        <v>0</v>
      </c>
      <c r="N8" s="49">
        <f>SUM(D8:M8)</f>
        <v>302837</v>
      </c>
      <c r="O8" s="50">
        <f t="shared" si="1"/>
        <v>7.1274212149026805</v>
      </c>
      <c r="P8" s="9"/>
    </row>
    <row r="9" spans="1:133">
      <c r="A9" s="12"/>
      <c r="B9" s="25">
        <v>314.10000000000002</v>
      </c>
      <c r="C9" s="20" t="s">
        <v>11</v>
      </c>
      <c r="D9" s="49">
        <v>2566731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2566731</v>
      </c>
      <c r="O9" s="50">
        <f t="shared" si="1"/>
        <v>60.409305938007485</v>
      </c>
      <c r="P9" s="9"/>
    </row>
    <row r="10" spans="1:133">
      <c r="A10" s="12"/>
      <c r="B10" s="25">
        <v>314.3</v>
      </c>
      <c r="C10" s="20" t="s">
        <v>12</v>
      </c>
      <c r="D10" s="49">
        <v>444328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444328</v>
      </c>
      <c r="O10" s="50">
        <f t="shared" si="1"/>
        <v>10.457483113276377</v>
      </c>
      <c r="P10" s="9"/>
    </row>
    <row r="11" spans="1:133">
      <c r="A11" s="12"/>
      <c r="B11" s="25">
        <v>315</v>
      </c>
      <c r="C11" s="20" t="s">
        <v>103</v>
      </c>
      <c r="D11" s="49">
        <v>1249606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1249606</v>
      </c>
      <c r="O11" s="50">
        <f t="shared" si="1"/>
        <v>29.410106145119915</v>
      </c>
      <c r="P11" s="9"/>
    </row>
    <row r="12" spans="1:133">
      <c r="A12" s="12"/>
      <c r="B12" s="25">
        <v>316</v>
      </c>
      <c r="C12" s="20" t="s">
        <v>104</v>
      </c>
      <c r="D12" s="49">
        <v>263811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263811</v>
      </c>
      <c r="O12" s="50">
        <f t="shared" si="1"/>
        <v>6.2089246628539154</v>
      </c>
      <c r="P12" s="9"/>
    </row>
    <row r="13" spans="1:133">
      <c r="A13" s="12"/>
      <c r="B13" s="25">
        <v>319</v>
      </c>
      <c r="C13" s="20" t="s">
        <v>16</v>
      </c>
      <c r="D13" s="49">
        <v>827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827</v>
      </c>
      <c r="O13" s="50">
        <f t="shared" si="1"/>
        <v>1.9463861234672503E-2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146435</v>
      </c>
      <c r="E14" s="32">
        <f t="shared" si="3"/>
        <v>397017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1306944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7">
        <f t="shared" ref="N14:N21" si="4">SUM(D14:M14)</f>
        <v>1850396</v>
      </c>
      <c r="O14" s="48">
        <f t="shared" si="1"/>
        <v>43.550001176775169</v>
      </c>
      <c r="P14" s="10"/>
    </row>
    <row r="15" spans="1:133">
      <c r="A15" s="12"/>
      <c r="B15" s="25">
        <v>322</v>
      </c>
      <c r="C15" s="20" t="s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1255124</v>
      </c>
      <c r="J15" s="49">
        <v>0</v>
      </c>
      <c r="K15" s="49">
        <v>0</v>
      </c>
      <c r="L15" s="49">
        <v>0</v>
      </c>
      <c r="M15" s="49">
        <v>0</v>
      </c>
      <c r="N15" s="49">
        <f t="shared" si="4"/>
        <v>1255124</v>
      </c>
      <c r="O15" s="50">
        <f t="shared" si="1"/>
        <v>29.539975052366493</v>
      </c>
      <c r="P15" s="9"/>
    </row>
    <row r="16" spans="1:133">
      <c r="A16" s="12"/>
      <c r="B16" s="25">
        <v>329</v>
      </c>
      <c r="C16" s="20" t="s">
        <v>18</v>
      </c>
      <c r="D16" s="49">
        <v>110584</v>
      </c>
      <c r="E16" s="49">
        <v>51804</v>
      </c>
      <c r="F16" s="49">
        <v>0</v>
      </c>
      <c r="G16" s="49">
        <v>0</v>
      </c>
      <c r="H16" s="49">
        <v>0</v>
      </c>
      <c r="I16" s="49">
        <v>51820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4"/>
        <v>214208</v>
      </c>
      <c r="O16" s="50">
        <f t="shared" si="1"/>
        <v>5.0414930923297794</v>
      </c>
      <c r="P16" s="9"/>
    </row>
    <row r="17" spans="1:16">
      <c r="A17" s="12"/>
      <c r="B17" s="25">
        <v>367</v>
      </c>
      <c r="C17" s="20" t="s">
        <v>65</v>
      </c>
      <c r="D17" s="49">
        <v>35851</v>
      </c>
      <c r="E17" s="49">
        <v>345213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381064</v>
      </c>
      <c r="O17" s="50">
        <f t="shared" si="1"/>
        <v>8.9685330320788914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SUM(D19:D32)</f>
        <v>3509997</v>
      </c>
      <c r="E18" s="32">
        <f t="shared" si="5"/>
        <v>1725560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366932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7">
        <f t="shared" si="4"/>
        <v>5602489</v>
      </c>
      <c r="O18" s="48">
        <f t="shared" si="1"/>
        <v>131.85739838546448</v>
      </c>
      <c r="P18" s="10"/>
    </row>
    <row r="19" spans="1:16">
      <c r="A19" s="12"/>
      <c r="B19" s="25">
        <v>331.2</v>
      </c>
      <c r="C19" s="20" t="s">
        <v>20</v>
      </c>
      <c r="D19" s="49">
        <v>0</v>
      </c>
      <c r="E19" s="49">
        <v>383972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383972</v>
      </c>
      <c r="O19" s="50">
        <f t="shared" si="1"/>
        <v>9.0369742756948863</v>
      </c>
      <c r="P19" s="9"/>
    </row>
    <row r="20" spans="1:16">
      <c r="A20" s="12"/>
      <c r="B20" s="25">
        <v>331.39</v>
      </c>
      <c r="C20" s="20" t="s">
        <v>122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297990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297990</v>
      </c>
      <c r="O20" s="50">
        <f t="shared" si="1"/>
        <v>7.0133446303749203</v>
      </c>
      <c r="P20" s="9"/>
    </row>
    <row r="21" spans="1:16">
      <c r="A21" s="12"/>
      <c r="B21" s="25">
        <v>331.5</v>
      </c>
      <c r="C21" s="20" t="s">
        <v>22</v>
      </c>
      <c r="D21" s="49">
        <v>0</v>
      </c>
      <c r="E21" s="49">
        <v>564423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564423</v>
      </c>
      <c r="O21" s="50">
        <f t="shared" si="1"/>
        <v>13.283979382899103</v>
      </c>
      <c r="P21" s="9"/>
    </row>
    <row r="22" spans="1:16">
      <c r="A22" s="12"/>
      <c r="B22" s="25">
        <v>334.39</v>
      </c>
      <c r="C22" s="20" t="s">
        <v>25</v>
      </c>
      <c r="D22" s="49">
        <v>11627</v>
      </c>
      <c r="E22" s="49">
        <v>0</v>
      </c>
      <c r="F22" s="49">
        <v>0</v>
      </c>
      <c r="G22" s="49">
        <v>0</v>
      </c>
      <c r="H22" s="49">
        <v>0</v>
      </c>
      <c r="I22" s="49">
        <v>68942</v>
      </c>
      <c r="J22" s="49">
        <v>0</v>
      </c>
      <c r="K22" s="49">
        <v>0</v>
      </c>
      <c r="L22" s="49">
        <v>0</v>
      </c>
      <c r="M22" s="49">
        <v>0</v>
      </c>
      <c r="N22" s="49">
        <f t="shared" ref="N22:N30" si="6">SUM(D22:M22)</f>
        <v>80569</v>
      </c>
      <c r="O22" s="50">
        <f t="shared" si="1"/>
        <v>1.8962319659205913</v>
      </c>
      <c r="P22" s="9"/>
    </row>
    <row r="23" spans="1:16">
      <c r="A23" s="12"/>
      <c r="B23" s="25">
        <v>334.5</v>
      </c>
      <c r="C23" s="20" t="s">
        <v>27</v>
      </c>
      <c r="D23" s="49">
        <v>0</v>
      </c>
      <c r="E23" s="49">
        <v>600708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6"/>
        <v>600708</v>
      </c>
      <c r="O23" s="50">
        <f t="shared" si="1"/>
        <v>14.137965120384099</v>
      </c>
      <c r="P23" s="9"/>
    </row>
    <row r="24" spans="1:16">
      <c r="A24" s="12"/>
      <c r="B24" s="25">
        <v>334.9</v>
      </c>
      <c r="C24" s="20" t="s">
        <v>28</v>
      </c>
      <c r="D24" s="49">
        <v>1111</v>
      </c>
      <c r="E24" s="49">
        <v>176457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6"/>
        <v>177568</v>
      </c>
      <c r="O24" s="50">
        <f t="shared" si="1"/>
        <v>4.1791522511708914</v>
      </c>
      <c r="P24" s="9"/>
    </row>
    <row r="25" spans="1:16">
      <c r="A25" s="12"/>
      <c r="B25" s="25">
        <v>335.12</v>
      </c>
      <c r="C25" s="20" t="s">
        <v>105</v>
      </c>
      <c r="D25" s="49">
        <v>1323800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6"/>
        <v>1323800</v>
      </c>
      <c r="O25" s="50">
        <f t="shared" si="1"/>
        <v>31.15629927746005</v>
      </c>
      <c r="P25" s="9"/>
    </row>
    <row r="26" spans="1:16">
      <c r="A26" s="12"/>
      <c r="B26" s="25">
        <v>335.13</v>
      </c>
      <c r="C26" s="20" t="s">
        <v>106</v>
      </c>
      <c r="D26" s="49">
        <v>302837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6"/>
        <v>302837</v>
      </c>
      <c r="O26" s="50">
        <f t="shared" si="1"/>
        <v>7.1274212149026805</v>
      </c>
      <c r="P26" s="9"/>
    </row>
    <row r="27" spans="1:16">
      <c r="A27" s="12"/>
      <c r="B27" s="25">
        <v>335.14</v>
      </c>
      <c r="C27" s="20" t="s">
        <v>107</v>
      </c>
      <c r="D27" s="49">
        <v>38013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6"/>
        <v>38013</v>
      </c>
      <c r="O27" s="50">
        <f t="shared" si="1"/>
        <v>0.89465508719903974</v>
      </c>
      <c r="P27" s="9"/>
    </row>
    <row r="28" spans="1:16">
      <c r="A28" s="12"/>
      <c r="B28" s="25">
        <v>335.15</v>
      </c>
      <c r="C28" s="20" t="s">
        <v>108</v>
      </c>
      <c r="D28" s="49">
        <v>36752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6"/>
        <v>36752</v>
      </c>
      <c r="O28" s="50">
        <f t="shared" si="1"/>
        <v>0.86497681752924283</v>
      </c>
      <c r="P28" s="9"/>
    </row>
    <row r="29" spans="1:16">
      <c r="A29" s="12"/>
      <c r="B29" s="25">
        <v>335.18</v>
      </c>
      <c r="C29" s="20" t="s">
        <v>109</v>
      </c>
      <c r="D29" s="49">
        <v>1666089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6"/>
        <v>1666089</v>
      </c>
      <c r="O29" s="50">
        <f t="shared" si="1"/>
        <v>39.212243168820166</v>
      </c>
      <c r="P29" s="9"/>
    </row>
    <row r="30" spans="1:16">
      <c r="A30" s="12"/>
      <c r="B30" s="25">
        <v>335.49</v>
      </c>
      <c r="C30" s="20" t="s">
        <v>34</v>
      </c>
      <c r="D30" s="49">
        <v>53354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6"/>
        <v>53354</v>
      </c>
      <c r="O30" s="50">
        <f t="shared" si="1"/>
        <v>1.2557132434277107</v>
      </c>
      <c r="P30" s="9"/>
    </row>
    <row r="31" spans="1:16">
      <c r="A31" s="12"/>
      <c r="B31" s="25">
        <v>338</v>
      </c>
      <c r="C31" s="20" t="s">
        <v>35</v>
      </c>
      <c r="D31" s="49">
        <v>50203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>SUM(D31:M31)</f>
        <v>50203</v>
      </c>
      <c r="O31" s="50">
        <f t="shared" si="1"/>
        <v>1.1815528725081785</v>
      </c>
      <c r="P31" s="9"/>
    </row>
    <row r="32" spans="1:16">
      <c r="A32" s="12"/>
      <c r="B32" s="25">
        <v>339</v>
      </c>
      <c r="C32" s="20" t="s">
        <v>36</v>
      </c>
      <c r="D32" s="49">
        <v>26211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>SUM(D32:M32)</f>
        <v>26211</v>
      </c>
      <c r="O32" s="50">
        <f t="shared" si="1"/>
        <v>0.6168890771729153</v>
      </c>
      <c r="P32" s="9"/>
    </row>
    <row r="33" spans="1:16" ht="15.75">
      <c r="A33" s="29" t="s">
        <v>41</v>
      </c>
      <c r="B33" s="30"/>
      <c r="C33" s="31"/>
      <c r="D33" s="32">
        <f t="shared" ref="D33:M33" si="7">SUM(D34:D41)</f>
        <v>288842</v>
      </c>
      <c r="E33" s="32">
        <f t="shared" si="7"/>
        <v>49083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14618719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96156785</v>
      </c>
      <c r="N33" s="32">
        <f>SUM(D33:M33)</f>
        <v>111113429</v>
      </c>
      <c r="O33" s="48">
        <f t="shared" si="1"/>
        <v>2615.1104756525219</v>
      </c>
      <c r="P33" s="10"/>
    </row>
    <row r="34" spans="1:16">
      <c r="A34" s="12"/>
      <c r="B34" s="25">
        <v>341.9</v>
      </c>
      <c r="C34" s="20" t="s">
        <v>110</v>
      </c>
      <c r="D34" s="49">
        <v>84526</v>
      </c>
      <c r="E34" s="49">
        <v>0</v>
      </c>
      <c r="F34" s="49">
        <v>0</v>
      </c>
      <c r="G34" s="49">
        <v>0</v>
      </c>
      <c r="H34" s="49">
        <v>0</v>
      </c>
      <c r="I34" s="49">
        <v>21242</v>
      </c>
      <c r="J34" s="49">
        <v>0</v>
      </c>
      <c r="K34" s="49">
        <v>0</v>
      </c>
      <c r="L34" s="49">
        <v>0</v>
      </c>
      <c r="M34" s="49">
        <v>0</v>
      </c>
      <c r="N34" s="49">
        <f t="shared" ref="N34:N41" si="8">SUM(D34:M34)</f>
        <v>105768</v>
      </c>
      <c r="O34" s="50">
        <f t="shared" si="1"/>
        <v>2.4893031137470873</v>
      </c>
      <c r="P34" s="9"/>
    </row>
    <row r="35" spans="1:16">
      <c r="A35" s="12"/>
      <c r="B35" s="25">
        <v>343.1</v>
      </c>
      <c r="C35" s="20" t="s">
        <v>46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64113558</v>
      </c>
      <c r="N35" s="49">
        <f t="shared" si="8"/>
        <v>64113558</v>
      </c>
      <c r="O35" s="50">
        <f t="shared" si="1"/>
        <v>1508.9448563157523</v>
      </c>
      <c r="P35" s="9"/>
    </row>
    <row r="36" spans="1:16">
      <c r="A36" s="12"/>
      <c r="B36" s="25">
        <v>343.2</v>
      </c>
      <c r="C36" s="20" t="s">
        <v>47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4309911</v>
      </c>
      <c r="N36" s="49">
        <f t="shared" si="8"/>
        <v>4309911</v>
      </c>
      <c r="O36" s="50">
        <f t="shared" si="1"/>
        <v>101.4359245922474</v>
      </c>
      <c r="P36" s="9"/>
    </row>
    <row r="37" spans="1:16">
      <c r="A37" s="12"/>
      <c r="B37" s="25">
        <v>343.3</v>
      </c>
      <c r="C37" s="20" t="s">
        <v>48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15426403</v>
      </c>
      <c r="N37" s="49">
        <f t="shared" si="8"/>
        <v>15426403</v>
      </c>
      <c r="O37" s="50">
        <f t="shared" ref="O37:O59" si="9">(N37/O$61)</f>
        <v>363.06815881757632</v>
      </c>
      <c r="P37" s="9"/>
    </row>
    <row r="38" spans="1:16">
      <c r="A38" s="12"/>
      <c r="B38" s="25">
        <v>343.4</v>
      </c>
      <c r="C38" s="20" t="s">
        <v>49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6522242</v>
      </c>
      <c r="J38" s="49">
        <v>0</v>
      </c>
      <c r="K38" s="49">
        <v>0</v>
      </c>
      <c r="L38" s="49">
        <v>0</v>
      </c>
      <c r="M38" s="49">
        <v>0</v>
      </c>
      <c r="N38" s="49">
        <f t="shared" si="8"/>
        <v>6522242</v>
      </c>
      <c r="O38" s="50">
        <f t="shared" si="9"/>
        <v>153.50424815834685</v>
      </c>
      <c r="P38" s="9"/>
    </row>
    <row r="39" spans="1:16">
      <c r="A39" s="12"/>
      <c r="B39" s="25">
        <v>343.5</v>
      </c>
      <c r="C39" s="20" t="s">
        <v>50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12306913</v>
      </c>
      <c r="N39" s="49">
        <f t="shared" si="8"/>
        <v>12306913</v>
      </c>
      <c r="O39" s="50">
        <f t="shared" si="9"/>
        <v>289.64939160723952</v>
      </c>
      <c r="P39" s="9"/>
    </row>
    <row r="40" spans="1:16">
      <c r="A40" s="12"/>
      <c r="B40" s="25">
        <v>343.9</v>
      </c>
      <c r="C40" s="20" t="s">
        <v>51</v>
      </c>
      <c r="D40" s="49">
        <v>37051</v>
      </c>
      <c r="E40" s="49">
        <v>200</v>
      </c>
      <c r="F40" s="49">
        <v>0</v>
      </c>
      <c r="G40" s="49">
        <v>0</v>
      </c>
      <c r="H40" s="49">
        <v>0</v>
      </c>
      <c r="I40" s="49">
        <v>2704602</v>
      </c>
      <c r="J40" s="49">
        <v>0</v>
      </c>
      <c r="K40" s="49">
        <v>0</v>
      </c>
      <c r="L40" s="49">
        <v>0</v>
      </c>
      <c r="M40" s="49">
        <v>0</v>
      </c>
      <c r="N40" s="49">
        <f t="shared" si="8"/>
        <v>2741853</v>
      </c>
      <c r="O40" s="50">
        <f t="shared" si="9"/>
        <v>64.530890348090097</v>
      </c>
      <c r="P40" s="9"/>
    </row>
    <row r="41" spans="1:16">
      <c r="A41" s="12"/>
      <c r="B41" s="25">
        <v>347.5</v>
      </c>
      <c r="C41" s="20" t="s">
        <v>52</v>
      </c>
      <c r="D41" s="49">
        <v>167265</v>
      </c>
      <c r="E41" s="49">
        <v>48883</v>
      </c>
      <c r="F41" s="49">
        <v>0</v>
      </c>
      <c r="G41" s="49">
        <v>0</v>
      </c>
      <c r="H41" s="49">
        <v>0</v>
      </c>
      <c r="I41" s="49">
        <v>5370633</v>
      </c>
      <c r="J41" s="49">
        <v>0</v>
      </c>
      <c r="K41" s="49">
        <v>0</v>
      </c>
      <c r="L41" s="49">
        <v>0</v>
      </c>
      <c r="M41" s="49">
        <v>0</v>
      </c>
      <c r="N41" s="49">
        <f t="shared" si="8"/>
        <v>5586781</v>
      </c>
      <c r="O41" s="50">
        <f t="shared" si="9"/>
        <v>131.48770269952223</v>
      </c>
      <c r="P41" s="9"/>
    </row>
    <row r="42" spans="1:16" ht="15.75">
      <c r="A42" s="29" t="s">
        <v>42</v>
      </c>
      <c r="B42" s="30"/>
      <c r="C42" s="31"/>
      <c r="D42" s="32">
        <f t="shared" ref="D42:M42" si="10">SUM(D43:D44)</f>
        <v>301834</v>
      </c>
      <c r="E42" s="32">
        <f t="shared" si="10"/>
        <v>67000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2100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>SUM(D42:M42)</f>
        <v>370934</v>
      </c>
      <c r="O42" s="48">
        <f t="shared" si="9"/>
        <v>8.7301183835816332</v>
      </c>
      <c r="P42" s="10"/>
    </row>
    <row r="43" spans="1:16">
      <c r="A43" s="13"/>
      <c r="B43" s="41">
        <v>351.1</v>
      </c>
      <c r="C43" s="21" t="s">
        <v>55</v>
      </c>
      <c r="D43" s="49">
        <v>79701</v>
      </c>
      <c r="E43" s="49">
        <v>67000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>SUM(D43:M43)</f>
        <v>146701</v>
      </c>
      <c r="O43" s="50">
        <f t="shared" si="9"/>
        <v>3.4526818706018028</v>
      </c>
      <c r="P43" s="9"/>
    </row>
    <row r="44" spans="1:16">
      <c r="A44" s="13"/>
      <c r="B44" s="41">
        <v>354</v>
      </c>
      <c r="C44" s="21" t="s">
        <v>56</v>
      </c>
      <c r="D44" s="49">
        <v>222133</v>
      </c>
      <c r="E44" s="49">
        <v>0</v>
      </c>
      <c r="F44" s="49">
        <v>0</v>
      </c>
      <c r="G44" s="49">
        <v>0</v>
      </c>
      <c r="H44" s="49">
        <v>0</v>
      </c>
      <c r="I44" s="49">
        <v>2100</v>
      </c>
      <c r="J44" s="49">
        <v>0</v>
      </c>
      <c r="K44" s="49">
        <v>0</v>
      </c>
      <c r="L44" s="49">
        <v>0</v>
      </c>
      <c r="M44" s="49">
        <v>0</v>
      </c>
      <c r="N44" s="49">
        <f>SUM(D44:M44)</f>
        <v>224233</v>
      </c>
      <c r="O44" s="50">
        <f t="shared" si="9"/>
        <v>5.27743651297983</v>
      </c>
      <c r="P44" s="9"/>
    </row>
    <row r="45" spans="1:16" ht="15.75">
      <c r="A45" s="29" t="s">
        <v>3</v>
      </c>
      <c r="B45" s="30"/>
      <c r="C45" s="31"/>
      <c r="D45" s="32">
        <f t="shared" ref="D45:M45" si="11">SUM(D46:D53)</f>
        <v>1979029</v>
      </c>
      <c r="E45" s="32">
        <f t="shared" si="11"/>
        <v>2992472</v>
      </c>
      <c r="F45" s="32">
        <f t="shared" si="11"/>
        <v>77719</v>
      </c>
      <c r="G45" s="32">
        <f t="shared" si="11"/>
        <v>17420</v>
      </c>
      <c r="H45" s="32">
        <f t="shared" si="11"/>
        <v>0</v>
      </c>
      <c r="I45" s="32">
        <f t="shared" si="11"/>
        <v>2208444</v>
      </c>
      <c r="J45" s="32">
        <f t="shared" si="11"/>
        <v>0</v>
      </c>
      <c r="K45" s="32">
        <f t="shared" si="11"/>
        <v>24415237</v>
      </c>
      <c r="L45" s="32">
        <f t="shared" si="11"/>
        <v>0</v>
      </c>
      <c r="M45" s="32">
        <f t="shared" si="11"/>
        <v>4422668</v>
      </c>
      <c r="N45" s="32">
        <f>SUM(D45:M45)</f>
        <v>36112989</v>
      </c>
      <c r="O45" s="48">
        <f t="shared" si="9"/>
        <v>849.93737202570082</v>
      </c>
      <c r="P45" s="10"/>
    </row>
    <row r="46" spans="1:16">
      <c r="A46" s="12"/>
      <c r="B46" s="25">
        <v>361.1</v>
      </c>
      <c r="C46" s="20" t="s">
        <v>57</v>
      </c>
      <c r="D46" s="49">
        <v>124661</v>
      </c>
      <c r="E46" s="49">
        <v>85801</v>
      </c>
      <c r="F46" s="49">
        <v>77719</v>
      </c>
      <c r="G46" s="49">
        <v>17420</v>
      </c>
      <c r="H46" s="49">
        <v>0</v>
      </c>
      <c r="I46" s="49">
        <v>48000</v>
      </c>
      <c r="J46" s="49">
        <v>0</v>
      </c>
      <c r="K46" s="49">
        <v>2336011</v>
      </c>
      <c r="L46" s="49">
        <v>0</v>
      </c>
      <c r="M46" s="49">
        <v>2136220</v>
      </c>
      <c r="N46" s="49">
        <f>SUM(D46:M46)</f>
        <v>4825832</v>
      </c>
      <c r="O46" s="50">
        <f t="shared" si="9"/>
        <v>113.57838499376309</v>
      </c>
      <c r="P46" s="9"/>
    </row>
    <row r="47" spans="1:16">
      <c r="A47" s="12"/>
      <c r="B47" s="25">
        <v>361.2</v>
      </c>
      <c r="C47" s="20" t="s">
        <v>58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1591401</v>
      </c>
      <c r="L47" s="49">
        <v>0</v>
      </c>
      <c r="M47" s="49">
        <v>0</v>
      </c>
      <c r="N47" s="49">
        <f t="shared" ref="N47:N53" si="12">SUM(D47:M47)</f>
        <v>1591401</v>
      </c>
      <c r="O47" s="50">
        <f t="shared" si="9"/>
        <v>37.454423497846498</v>
      </c>
      <c r="P47" s="9"/>
    </row>
    <row r="48" spans="1:16">
      <c r="A48" s="12"/>
      <c r="B48" s="25">
        <v>361.3</v>
      </c>
      <c r="C48" s="20" t="s">
        <v>59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11681830</v>
      </c>
      <c r="L48" s="49">
        <v>0</v>
      </c>
      <c r="M48" s="49">
        <v>0</v>
      </c>
      <c r="N48" s="49">
        <f t="shared" si="12"/>
        <v>11681830</v>
      </c>
      <c r="O48" s="50">
        <f t="shared" si="9"/>
        <v>274.93774859375367</v>
      </c>
      <c r="P48" s="9"/>
    </row>
    <row r="49" spans="1:119">
      <c r="A49" s="12"/>
      <c r="B49" s="25">
        <v>361.4</v>
      </c>
      <c r="C49" s="20" t="s">
        <v>111</v>
      </c>
      <c r="D49" s="49">
        <v>11632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2589400</v>
      </c>
      <c r="L49" s="49">
        <v>0</v>
      </c>
      <c r="M49" s="49">
        <v>0</v>
      </c>
      <c r="N49" s="49">
        <f t="shared" si="12"/>
        <v>2601032</v>
      </c>
      <c r="O49" s="50">
        <f t="shared" si="9"/>
        <v>61.216597236931911</v>
      </c>
      <c r="P49" s="9"/>
    </row>
    <row r="50" spans="1:119">
      <c r="A50" s="12"/>
      <c r="B50" s="25">
        <v>362</v>
      </c>
      <c r="C50" s="20" t="s">
        <v>61</v>
      </c>
      <c r="D50" s="49">
        <v>57957</v>
      </c>
      <c r="E50" s="49">
        <v>202635</v>
      </c>
      <c r="F50" s="49">
        <v>0</v>
      </c>
      <c r="G50" s="49">
        <v>0</v>
      </c>
      <c r="H50" s="49">
        <v>0</v>
      </c>
      <c r="I50" s="49">
        <v>258226</v>
      </c>
      <c r="J50" s="49">
        <v>0</v>
      </c>
      <c r="K50" s="49">
        <v>0</v>
      </c>
      <c r="L50" s="49">
        <v>0</v>
      </c>
      <c r="M50" s="49">
        <v>0</v>
      </c>
      <c r="N50" s="49">
        <f t="shared" si="12"/>
        <v>518818</v>
      </c>
      <c r="O50" s="50">
        <f t="shared" si="9"/>
        <v>12.210642754595307</v>
      </c>
      <c r="P50" s="9"/>
    </row>
    <row r="51" spans="1:119">
      <c r="A51" s="12"/>
      <c r="B51" s="25">
        <v>366</v>
      </c>
      <c r="C51" s="20" t="s">
        <v>64</v>
      </c>
      <c r="D51" s="49">
        <v>5615</v>
      </c>
      <c r="E51" s="49">
        <v>11350</v>
      </c>
      <c r="F51" s="49">
        <v>0</v>
      </c>
      <c r="G51" s="49">
        <v>0</v>
      </c>
      <c r="H51" s="49">
        <v>0</v>
      </c>
      <c r="I51" s="49">
        <v>22008</v>
      </c>
      <c r="J51" s="49">
        <v>0</v>
      </c>
      <c r="K51" s="49">
        <v>0</v>
      </c>
      <c r="L51" s="49">
        <v>0</v>
      </c>
      <c r="M51" s="49">
        <v>0</v>
      </c>
      <c r="N51" s="49">
        <f t="shared" si="12"/>
        <v>38973</v>
      </c>
      <c r="O51" s="50">
        <f t="shared" si="9"/>
        <v>0.91724917037350839</v>
      </c>
      <c r="P51" s="9"/>
    </row>
    <row r="52" spans="1:119">
      <c r="A52" s="12"/>
      <c r="B52" s="25">
        <v>368</v>
      </c>
      <c r="C52" s="20" t="s">
        <v>66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6216595</v>
      </c>
      <c r="L52" s="49">
        <v>0</v>
      </c>
      <c r="M52" s="49">
        <v>0</v>
      </c>
      <c r="N52" s="49">
        <f t="shared" si="12"/>
        <v>6216595</v>
      </c>
      <c r="O52" s="50">
        <f t="shared" si="9"/>
        <v>146.31069217915226</v>
      </c>
      <c r="P52" s="9"/>
    </row>
    <row r="53" spans="1:119">
      <c r="A53" s="12"/>
      <c r="B53" s="25">
        <v>369.9</v>
      </c>
      <c r="C53" s="20" t="s">
        <v>67</v>
      </c>
      <c r="D53" s="49">
        <v>1779164</v>
      </c>
      <c r="E53" s="49">
        <v>2692686</v>
      </c>
      <c r="F53" s="49">
        <v>0</v>
      </c>
      <c r="G53" s="49">
        <v>0</v>
      </c>
      <c r="H53" s="49">
        <v>0</v>
      </c>
      <c r="I53" s="49">
        <v>1880210</v>
      </c>
      <c r="J53" s="49">
        <v>0</v>
      </c>
      <c r="K53" s="49">
        <v>0</v>
      </c>
      <c r="L53" s="49">
        <v>0</v>
      </c>
      <c r="M53" s="49">
        <v>2286448</v>
      </c>
      <c r="N53" s="49">
        <f t="shared" si="12"/>
        <v>8638508</v>
      </c>
      <c r="O53" s="50">
        <f t="shared" si="9"/>
        <v>203.31163359928453</v>
      </c>
      <c r="P53" s="9"/>
    </row>
    <row r="54" spans="1:119" ht="15.75">
      <c r="A54" s="29" t="s">
        <v>43</v>
      </c>
      <c r="B54" s="30"/>
      <c r="C54" s="31"/>
      <c r="D54" s="32">
        <f t="shared" ref="D54:M54" si="13">SUM(D55:D58)</f>
        <v>8976969</v>
      </c>
      <c r="E54" s="32">
        <f t="shared" si="13"/>
        <v>1703646</v>
      </c>
      <c r="F54" s="32">
        <f t="shared" si="13"/>
        <v>65302646</v>
      </c>
      <c r="G54" s="32">
        <f t="shared" si="13"/>
        <v>22052</v>
      </c>
      <c r="H54" s="32">
        <f t="shared" si="13"/>
        <v>0</v>
      </c>
      <c r="I54" s="32">
        <f t="shared" si="13"/>
        <v>679290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1649601</v>
      </c>
      <c r="N54" s="32">
        <f t="shared" ref="N54:N59" si="14">SUM(D54:M54)</f>
        <v>78334204</v>
      </c>
      <c r="O54" s="48">
        <f t="shared" si="9"/>
        <v>1843.6349172727059</v>
      </c>
      <c r="P54" s="9"/>
    </row>
    <row r="55" spans="1:119">
      <c r="A55" s="12"/>
      <c r="B55" s="25">
        <v>381</v>
      </c>
      <c r="C55" s="20" t="s">
        <v>68</v>
      </c>
      <c r="D55" s="49">
        <v>3167667</v>
      </c>
      <c r="E55" s="49">
        <v>1703646</v>
      </c>
      <c r="F55" s="49">
        <v>5932646</v>
      </c>
      <c r="G55" s="49">
        <v>22052</v>
      </c>
      <c r="H55" s="49">
        <v>0</v>
      </c>
      <c r="I55" s="49">
        <v>679290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14"/>
        <v>11505301</v>
      </c>
      <c r="O55" s="50">
        <f t="shared" si="9"/>
        <v>270.78304973051848</v>
      </c>
      <c r="P55" s="9"/>
    </row>
    <row r="56" spans="1:119">
      <c r="A56" s="12"/>
      <c r="B56" s="25">
        <v>382</v>
      </c>
      <c r="C56" s="20" t="s">
        <v>81</v>
      </c>
      <c r="D56" s="49">
        <v>5809302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4"/>
        <v>5809302</v>
      </c>
      <c r="O56" s="50">
        <f t="shared" si="9"/>
        <v>136.72484643084093</v>
      </c>
      <c r="P56" s="9"/>
    </row>
    <row r="57" spans="1:119">
      <c r="A57" s="12"/>
      <c r="B57" s="25">
        <v>385</v>
      </c>
      <c r="C57" s="20" t="s">
        <v>125</v>
      </c>
      <c r="D57" s="49">
        <v>0</v>
      </c>
      <c r="E57" s="49">
        <v>0</v>
      </c>
      <c r="F57" s="49">
        <v>59370000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4"/>
        <v>59370000</v>
      </c>
      <c r="O57" s="50">
        <f t="shared" si="9"/>
        <v>1397.3028313210477</v>
      </c>
      <c r="P57" s="9"/>
    </row>
    <row r="58" spans="1:119" ht="15.75" thickBot="1">
      <c r="A58" s="12"/>
      <c r="B58" s="25">
        <v>389.7</v>
      </c>
      <c r="C58" s="20" t="s">
        <v>113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1649601</v>
      </c>
      <c r="N58" s="49">
        <f t="shared" si="14"/>
        <v>1649601</v>
      </c>
      <c r="O58" s="50">
        <f t="shared" si="9"/>
        <v>38.824189790298668</v>
      </c>
      <c r="P58" s="9"/>
    </row>
    <row r="59" spans="1:119" ht="16.5" thickBot="1">
      <c r="A59" s="14" t="s">
        <v>54</v>
      </c>
      <c r="B59" s="23"/>
      <c r="C59" s="22"/>
      <c r="D59" s="15">
        <f t="shared" ref="D59:M59" si="15">SUM(D5,D14,D18,D33,D42,D45,D54)</f>
        <v>34982700</v>
      </c>
      <c r="E59" s="15">
        <f t="shared" si="15"/>
        <v>11378088</v>
      </c>
      <c r="F59" s="15">
        <f t="shared" si="15"/>
        <v>65380365</v>
      </c>
      <c r="G59" s="15">
        <f t="shared" si="15"/>
        <v>39472</v>
      </c>
      <c r="H59" s="15">
        <f t="shared" si="15"/>
        <v>0</v>
      </c>
      <c r="I59" s="15">
        <f t="shared" si="15"/>
        <v>19182429</v>
      </c>
      <c r="J59" s="15">
        <f t="shared" si="15"/>
        <v>0</v>
      </c>
      <c r="K59" s="15">
        <f t="shared" si="15"/>
        <v>24718074</v>
      </c>
      <c r="L59" s="15">
        <f t="shared" si="15"/>
        <v>0</v>
      </c>
      <c r="M59" s="15">
        <f t="shared" si="15"/>
        <v>102229054</v>
      </c>
      <c r="N59" s="15">
        <f t="shared" si="14"/>
        <v>257910182</v>
      </c>
      <c r="O59" s="40">
        <f t="shared" si="9"/>
        <v>6070.0459413024546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3"/>
      <c r="B61" s="44"/>
      <c r="C61" s="44"/>
      <c r="D61" s="45"/>
      <c r="E61" s="45"/>
      <c r="F61" s="45"/>
      <c r="G61" s="45"/>
      <c r="H61" s="45"/>
      <c r="I61" s="45"/>
      <c r="J61" s="45"/>
      <c r="K61" s="45"/>
      <c r="L61" s="51" t="s">
        <v>126</v>
      </c>
      <c r="M61" s="51"/>
      <c r="N61" s="51"/>
      <c r="O61" s="46">
        <v>42489</v>
      </c>
    </row>
    <row r="62" spans="1:119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  <row r="63" spans="1:119" ht="15.75" customHeight="1" thickBot="1">
      <c r="A63" s="55" t="s">
        <v>84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7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121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72</v>
      </c>
      <c r="B3" s="65"/>
      <c r="C3" s="66"/>
      <c r="D3" s="70" t="s">
        <v>37</v>
      </c>
      <c r="E3" s="71"/>
      <c r="F3" s="71"/>
      <c r="G3" s="71"/>
      <c r="H3" s="72"/>
      <c r="I3" s="70" t="s">
        <v>38</v>
      </c>
      <c r="J3" s="72"/>
      <c r="K3" s="70" t="s">
        <v>40</v>
      </c>
      <c r="L3" s="72"/>
      <c r="M3" s="36"/>
      <c r="N3" s="37"/>
      <c r="O3" s="73" t="s">
        <v>77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73</v>
      </c>
      <c r="F4" s="34" t="s">
        <v>74</v>
      </c>
      <c r="G4" s="34" t="s">
        <v>75</v>
      </c>
      <c r="H4" s="34" t="s">
        <v>5</v>
      </c>
      <c r="I4" s="34" t="s">
        <v>6</v>
      </c>
      <c r="J4" s="35" t="s">
        <v>76</v>
      </c>
      <c r="K4" s="35" t="s">
        <v>7</v>
      </c>
      <c r="L4" s="35" t="s">
        <v>8</v>
      </c>
      <c r="M4" s="35" t="s">
        <v>9</v>
      </c>
      <c r="N4" s="35" t="s">
        <v>39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18441432</v>
      </c>
      <c r="E5" s="27">
        <f t="shared" si="0"/>
        <v>4101702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265449</v>
      </c>
      <c r="L5" s="27">
        <f t="shared" si="0"/>
        <v>0</v>
      </c>
      <c r="M5" s="27">
        <f t="shared" si="0"/>
        <v>0</v>
      </c>
      <c r="N5" s="28">
        <f>SUM(D5:M5)</f>
        <v>22808583</v>
      </c>
      <c r="O5" s="33">
        <f t="shared" ref="O5:O36" si="1">(N5/O$62)</f>
        <v>541.52717300980555</v>
      </c>
      <c r="P5" s="6"/>
    </row>
    <row r="6" spans="1:133">
      <c r="A6" s="12"/>
      <c r="B6" s="25">
        <v>311</v>
      </c>
      <c r="C6" s="20" t="s">
        <v>2</v>
      </c>
      <c r="D6" s="49">
        <v>11882126</v>
      </c>
      <c r="E6" s="49">
        <v>4101702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15983828</v>
      </c>
      <c r="O6" s="50">
        <f t="shared" si="1"/>
        <v>379.4921057005152</v>
      </c>
      <c r="P6" s="9"/>
    </row>
    <row r="7" spans="1:133">
      <c r="A7" s="12"/>
      <c r="B7" s="25">
        <v>312.10000000000002</v>
      </c>
      <c r="C7" s="20" t="s">
        <v>10</v>
      </c>
      <c r="D7" s="49">
        <v>2072741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3" si="2">SUM(D7:M7)</f>
        <v>2072741</v>
      </c>
      <c r="O7" s="50">
        <f t="shared" si="1"/>
        <v>49.211543483938364</v>
      </c>
      <c r="P7" s="9"/>
    </row>
    <row r="8" spans="1:133">
      <c r="A8" s="12"/>
      <c r="B8" s="25">
        <v>312.52</v>
      </c>
      <c r="C8" s="20" t="s">
        <v>102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265449</v>
      </c>
      <c r="L8" s="49">
        <v>0</v>
      </c>
      <c r="M8" s="49">
        <v>0</v>
      </c>
      <c r="N8" s="49">
        <f>SUM(D8:M8)</f>
        <v>265449</v>
      </c>
      <c r="O8" s="50">
        <f t="shared" si="1"/>
        <v>6.3023576058310979</v>
      </c>
      <c r="P8" s="9"/>
    </row>
    <row r="9" spans="1:133">
      <c r="A9" s="12"/>
      <c r="B9" s="25">
        <v>314.10000000000002</v>
      </c>
      <c r="C9" s="20" t="s">
        <v>11</v>
      </c>
      <c r="D9" s="49">
        <v>2430741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2430741</v>
      </c>
      <c r="O9" s="50">
        <f t="shared" si="1"/>
        <v>57.711270448016336</v>
      </c>
      <c r="P9" s="9"/>
    </row>
    <row r="10" spans="1:133">
      <c r="A10" s="12"/>
      <c r="B10" s="25">
        <v>314.3</v>
      </c>
      <c r="C10" s="20" t="s">
        <v>12</v>
      </c>
      <c r="D10" s="49">
        <v>455088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455088</v>
      </c>
      <c r="O10" s="50">
        <f t="shared" si="1"/>
        <v>10.804814929129371</v>
      </c>
      <c r="P10" s="9"/>
    </row>
    <row r="11" spans="1:133">
      <c r="A11" s="12"/>
      <c r="B11" s="25">
        <v>315</v>
      </c>
      <c r="C11" s="20" t="s">
        <v>103</v>
      </c>
      <c r="D11" s="49">
        <v>1322341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1322341</v>
      </c>
      <c r="O11" s="50">
        <f t="shared" si="1"/>
        <v>31.395356015100074</v>
      </c>
      <c r="P11" s="9"/>
    </row>
    <row r="12" spans="1:133">
      <c r="A12" s="12"/>
      <c r="B12" s="25">
        <v>316</v>
      </c>
      <c r="C12" s="20" t="s">
        <v>104</v>
      </c>
      <c r="D12" s="49">
        <v>277379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277379</v>
      </c>
      <c r="O12" s="50">
        <f t="shared" si="1"/>
        <v>6.5856026971200645</v>
      </c>
      <c r="P12" s="9"/>
    </row>
    <row r="13" spans="1:133">
      <c r="A13" s="12"/>
      <c r="B13" s="25">
        <v>319</v>
      </c>
      <c r="C13" s="20" t="s">
        <v>16</v>
      </c>
      <c r="D13" s="49">
        <v>1016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1016</v>
      </c>
      <c r="O13" s="50">
        <f t="shared" si="1"/>
        <v>2.4122130155036919E-2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201605</v>
      </c>
      <c r="E14" s="32">
        <f t="shared" si="3"/>
        <v>213132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1183327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7">
        <f t="shared" ref="N14:N21" si="4">SUM(D14:M14)</f>
        <v>1598064</v>
      </c>
      <c r="O14" s="48">
        <f t="shared" si="1"/>
        <v>37.941641539447758</v>
      </c>
      <c r="P14" s="10"/>
    </row>
    <row r="15" spans="1:133">
      <c r="A15" s="12"/>
      <c r="B15" s="25">
        <v>322</v>
      </c>
      <c r="C15" s="20" t="s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1132287</v>
      </c>
      <c r="J15" s="49">
        <v>0</v>
      </c>
      <c r="K15" s="49">
        <v>0</v>
      </c>
      <c r="L15" s="49">
        <v>0</v>
      </c>
      <c r="M15" s="49">
        <v>0</v>
      </c>
      <c r="N15" s="49">
        <f t="shared" si="4"/>
        <v>1132287</v>
      </c>
      <c r="O15" s="50">
        <f t="shared" si="1"/>
        <v>26.883045656354614</v>
      </c>
      <c r="P15" s="9"/>
    </row>
    <row r="16" spans="1:133">
      <c r="A16" s="12"/>
      <c r="B16" s="25">
        <v>329</v>
      </c>
      <c r="C16" s="20" t="s">
        <v>18</v>
      </c>
      <c r="D16" s="49">
        <v>163812</v>
      </c>
      <c r="E16" s="49">
        <v>31688</v>
      </c>
      <c r="F16" s="49">
        <v>0</v>
      </c>
      <c r="G16" s="49">
        <v>0</v>
      </c>
      <c r="H16" s="49">
        <v>0</v>
      </c>
      <c r="I16" s="49">
        <v>51040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4"/>
        <v>246540</v>
      </c>
      <c r="O16" s="50">
        <f t="shared" si="1"/>
        <v>5.8534153232507897</v>
      </c>
      <c r="P16" s="9"/>
    </row>
    <row r="17" spans="1:16">
      <c r="A17" s="12"/>
      <c r="B17" s="25">
        <v>367</v>
      </c>
      <c r="C17" s="20" t="s">
        <v>65</v>
      </c>
      <c r="D17" s="49">
        <v>37793</v>
      </c>
      <c r="E17" s="49">
        <v>181444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219237</v>
      </c>
      <c r="O17" s="50">
        <f t="shared" si="1"/>
        <v>5.2051805598423515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SUM(D19:D33)</f>
        <v>3460536</v>
      </c>
      <c r="E18" s="32">
        <f t="shared" si="5"/>
        <v>2398329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1976989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7">
        <f t="shared" si="4"/>
        <v>7835854</v>
      </c>
      <c r="O18" s="48">
        <f t="shared" si="1"/>
        <v>186.04083667703412</v>
      </c>
      <c r="P18" s="10"/>
    </row>
    <row r="19" spans="1:16">
      <c r="A19" s="12"/>
      <c r="B19" s="25">
        <v>331.2</v>
      </c>
      <c r="C19" s="20" t="s">
        <v>20</v>
      </c>
      <c r="D19" s="49">
        <v>0</v>
      </c>
      <c r="E19" s="49">
        <v>581734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581734</v>
      </c>
      <c r="O19" s="50">
        <f t="shared" si="1"/>
        <v>13.811676440561268</v>
      </c>
      <c r="P19" s="9"/>
    </row>
    <row r="20" spans="1:16">
      <c r="A20" s="12"/>
      <c r="B20" s="25">
        <v>331.39</v>
      </c>
      <c r="C20" s="20" t="s">
        <v>122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440000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440000</v>
      </c>
      <c r="O20" s="50">
        <f t="shared" si="1"/>
        <v>10.446591799425438</v>
      </c>
      <c r="P20" s="9"/>
    </row>
    <row r="21" spans="1:16">
      <c r="A21" s="12"/>
      <c r="B21" s="25">
        <v>331.5</v>
      </c>
      <c r="C21" s="20" t="s">
        <v>22</v>
      </c>
      <c r="D21" s="49">
        <v>60061</v>
      </c>
      <c r="E21" s="49">
        <v>1563568</v>
      </c>
      <c r="F21" s="49">
        <v>0</v>
      </c>
      <c r="G21" s="49">
        <v>0</v>
      </c>
      <c r="H21" s="49">
        <v>0</v>
      </c>
      <c r="I21" s="49">
        <v>285725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1909354</v>
      </c>
      <c r="O21" s="50">
        <f t="shared" si="1"/>
        <v>45.332367815000353</v>
      </c>
      <c r="P21" s="9"/>
    </row>
    <row r="22" spans="1:16">
      <c r="A22" s="12"/>
      <c r="B22" s="25">
        <v>334.39</v>
      </c>
      <c r="C22" s="20" t="s">
        <v>25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1136833</v>
      </c>
      <c r="J22" s="49">
        <v>0</v>
      </c>
      <c r="K22" s="49">
        <v>0</v>
      </c>
      <c r="L22" s="49">
        <v>0</v>
      </c>
      <c r="M22" s="49">
        <v>0</v>
      </c>
      <c r="N22" s="49">
        <f t="shared" ref="N22:N31" si="6">SUM(D22:M22)</f>
        <v>1136833</v>
      </c>
      <c r="O22" s="50">
        <f t="shared" si="1"/>
        <v>26.990977943445952</v>
      </c>
      <c r="P22" s="9"/>
    </row>
    <row r="23" spans="1:16">
      <c r="A23" s="12"/>
      <c r="B23" s="25">
        <v>334.49</v>
      </c>
      <c r="C23" s="20" t="s">
        <v>26</v>
      </c>
      <c r="D23" s="49">
        <v>12059</v>
      </c>
      <c r="E23" s="49">
        <v>0</v>
      </c>
      <c r="F23" s="49">
        <v>0</v>
      </c>
      <c r="G23" s="49">
        <v>0</v>
      </c>
      <c r="H23" s="49">
        <v>0</v>
      </c>
      <c r="I23" s="49">
        <v>79188</v>
      </c>
      <c r="J23" s="49">
        <v>0</v>
      </c>
      <c r="K23" s="49">
        <v>0</v>
      </c>
      <c r="L23" s="49">
        <v>0</v>
      </c>
      <c r="M23" s="49">
        <v>0</v>
      </c>
      <c r="N23" s="49">
        <f t="shared" si="6"/>
        <v>91247</v>
      </c>
      <c r="O23" s="50">
        <f t="shared" si="1"/>
        <v>2.1664094589140293</v>
      </c>
      <c r="P23" s="9"/>
    </row>
    <row r="24" spans="1:16">
      <c r="A24" s="12"/>
      <c r="B24" s="25">
        <v>334.5</v>
      </c>
      <c r="C24" s="20" t="s">
        <v>27</v>
      </c>
      <c r="D24" s="49">
        <v>10010</v>
      </c>
      <c r="E24" s="49">
        <v>46706</v>
      </c>
      <c r="F24" s="49">
        <v>0</v>
      </c>
      <c r="G24" s="49">
        <v>0</v>
      </c>
      <c r="H24" s="49">
        <v>0</v>
      </c>
      <c r="I24" s="49">
        <v>35243</v>
      </c>
      <c r="J24" s="49">
        <v>0</v>
      </c>
      <c r="K24" s="49">
        <v>0</v>
      </c>
      <c r="L24" s="49">
        <v>0</v>
      </c>
      <c r="M24" s="49">
        <v>0</v>
      </c>
      <c r="N24" s="49">
        <f t="shared" si="6"/>
        <v>91959</v>
      </c>
      <c r="O24" s="50">
        <f t="shared" si="1"/>
        <v>2.1833139438258269</v>
      </c>
      <c r="P24" s="9"/>
    </row>
    <row r="25" spans="1:16">
      <c r="A25" s="12"/>
      <c r="B25" s="25">
        <v>334.9</v>
      </c>
      <c r="C25" s="20" t="s">
        <v>28</v>
      </c>
      <c r="D25" s="49">
        <v>0</v>
      </c>
      <c r="E25" s="49">
        <v>206321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6"/>
        <v>206321</v>
      </c>
      <c r="O25" s="50">
        <f t="shared" si="1"/>
        <v>4.8985256060210354</v>
      </c>
      <c r="P25" s="9"/>
    </row>
    <row r="26" spans="1:16">
      <c r="A26" s="12"/>
      <c r="B26" s="25">
        <v>335.12</v>
      </c>
      <c r="C26" s="20" t="s">
        <v>105</v>
      </c>
      <c r="D26" s="49">
        <v>1282595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6"/>
        <v>1282595</v>
      </c>
      <c r="O26" s="50">
        <f t="shared" si="1"/>
        <v>30.451696384054703</v>
      </c>
      <c r="P26" s="9"/>
    </row>
    <row r="27" spans="1:16">
      <c r="A27" s="12"/>
      <c r="B27" s="25">
        <v>335.13</v>
      </c>
      <c r="C27" s="20" t="s">
        <v>106</v>
      </c>
      <c r="D27" s="49">
        <v>265449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6"/>
        <v>265449</v>
      </c>
      <c r="O27" s="50">
        <f t="shared" si="1"/>
        <v>6.3023576058310979</v>
      </c>
      <c r="P27" s="9"/>
    </row>
    <row r="28" spans="1:16">
      <c r="A28" s="12"/>
      <c r="B28" s="25">
        <v>335.14</v>
      </c>
      <c r="C28" s="20" t="s">
        <v>107</v>
      </c>
      <c r="D28" s="49">
        <v>39544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6"/>
        <v>39544</v>
      </c>
      <c r="O28" s="50">
        <f t="shared" si="1"/>
        <v>0.93886369571927164</v>
      </c>
      <c r="P28" s="9"/>
    </row>
    <row r="29" spans="1:16">
      <c r="A29" s="12"/>
      <c r="B29" s="25">
        <v>335.15</v>
      </c>
      <c r="C29" s="20" t="s">
        <v>108</v>
      </c>
      <c r="D29" s="49">
        <v>41793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6"/>
        <v>41793</v>
      </c>
      <c r="O29" s="50">
        <f t="shared" si="1"/>
        <v>0.99226002516678935</v>
      </c>
      <c r="P29" s="9"/>
    </row>
    <row r="30" spans="1:16">
      <c r="A30" s="12"/>
      <c r="B30" s="25">
        <v>335.18</v>
      </c>
      <c r="C30" s="20" t="s">
        <v>109</v>
      </c>
      <c r="D30" s="49">
        <v>1603223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6"/>
        <v>1603223</v>
      </c>
      <c r="O30" s="50">
        <f t="shared" si="1"/>
        <v>38.064127828296016</v>
      </c>
      <c r="P30" s="9"/>
    </row>
    <row r="31" spans="1:16">
      <c r="A31" s="12"/>
      <c r="B31" s="25">
        <v>335.49</v>
      </c>
      <c r="C31" s="20" t="s">
        <v>34</v>
      </c>
      <c r="D31" s="49">
        <v>62255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6"/>
        <v>62255</v>
      </c>
      <c r="O31" s="50">
        <f t="shared" si="1"/>
        <v>1.4780740283482514</v>
      </c>
      <c r="P31" s="9"/>
    </row>
    <row r="32" spans="1:16">
      <c r="A32" s="12"/>
      <c r="B32" s="25">
        <v>338</v>
      </c>
      <c r="C32" s="20" t="s">
        <v>35</v>
      </c>
      <c r="D32" s="49">
        <v>54605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>SUM(D32:M32)</f>
        <v>54605</v>
      </c>
      <c r="O32" s="50">
        <f t="shared" si="1"/>
        <v>1.2964457845627864</v>
      </c>
      <c r="P32" s="9"/>
    </row>
    <row r="33" spans="1:16">
      <c r="A33" s="12"/>
      <c r="B33" s="25">
        <v>339</v>
      </c>
      <c r="C33" s="20" t="s">
        <v>36</v>
      </c>
      <c r="D33" s="49">
        <v>28942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>SUM(D33:M33)</f>
        <v>28942</v>
      </c>
      <c r="O33" s="50">
        <f t="shared" si="1"/>
        <v>0.68714831786129771</v>
      </c>
      <c r="P33" s="9"/>
    </row>
    <row r="34" spans="1:16" ht="15.75">
      <c r="A34" s="29" t="s">
        <v>41</v>
      </c>
      <c r="B34" s="30"/>
      <c r="C34" s="31"/>
      <c r="D34" s="32">
        <f t="shared" ref="D34:M34" si="7">SUM(D35:D42)</f>
        <v>261468</v>
      </c>
      <c r="E34" s="32">
        <f t="shared" si="7"/>
        <v>77690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14343730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93395851</v>
      </c>
      <c r="N34" s="32">
        <f>SUM(D34:M34)</f>
        <v>108078739</v>
      </c>
      <c r="O34" s="48">
        <f t="shared" si="1"/>
        <v>2566.0328830219141</v>
      </c>
      <c r="P34" s="10"/>
    </row>
    <row r="35" spans="1:16">
      <c r="A35" s="12"/>
      <c r="B35" s="25">
        <v>341.9</v>
      </c>
      <c r="C35" s="20" t="s">
        <v>110</v>
      </c>
      <c r="D35" s="49">
        <v>81648</v>
      </c>
      <c r="E35" s="49">
        <v>0</v>
      </c>
      <c r="F35" s="49">
        <v>0</v>
      </c>
      <c r="G35" s="49">
        <v>0</v>
      </c>
      <c r="H35" s="49">
        <v>0</v>
      </c>
      <c r="I35" s="49">
        <v>22644</v>
      </c>
      <c r="J35" s="49">
        <v>0</v>
      </c>
      <c r="K35" s="49">
        <v>0</v>
      </c>
      <c r="L35" s="49">
        <v>0</v>
      </c>
      <c r="M35" s="49">
        <v>0</v>
      </c>
      <c r="N35" s="49">
        <f t="shared" ref="N35:N42" si="8">SUM(D35:M35)</f>
        <v>104292</v>
      </c>
      <c r="O35" s="50">
        <f t="shared" si="1"/>
        <v>2.4761271635129041</v>
      </c>
      <c r="P35" s="9"/>
    </row>
    <row r="36" spans="1:16">
      <c r="A36" s="12"/>
      <c r="B36" s="25">
        <v>343.1</v>
      </c>
      <c r="C36" s="20" t="s">
        <v>46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61820383</v>
      </c>
      <c r="N36" s="49">
        <f t="shared" si="8"/>
        <v>61820383</v>
      </c>
      <c r="O36" s="50">
        <f t="shared" si="1"/>
        <v>1467.7552411025904</v>
      </c>
      <c r="P36" s="9"/>
    </row>
    <row r="37" spans="1:16">
      <c r="A37" s="12"/>
      <c r="B37" s="25">
        <v>343.2</v>
      </c>
      <c r="C37" s="20" t="s">
        <v>47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4764463</v>
      </c>
      <c r="N37" s="49">
        <f t="shared" si="8"/>
        <v>4764463</v>
      </c>
      <c r="O37" s="50">
        <f t="shared" ref="O37:O60" si="9">(N37/O$62)</f>
        <v>113.11909114651345</v>
      </c>
      <c r="P37" s="9"/>
    </row>
    <row r="38" spans="1:16">
      <c r="A38" s="12"/>
      <c r="B38" s="25">
        <v>343.3</v>
      </c>
      <c r="C38" s="20" t="s">
        <v>48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14702811</v>
      </c>
      <c r="N38" s="49">
        <f t="shared" si="8"/>
        <v>14702811</v>
      </c>
      <c r="O38" s="50">
        <f t="shared" si="9"/>
        <v>349.07787459341392</v>
      </c>
      <c r="P38" s="9"/>
    </row>
    <row r="39" spans="1:16">
      <c r="A39" s="12"/>
      <c r="B39" s="25">
        <v>343.4</v>
      </c>
      <c r="C39" s="20" t="s">
        <v>49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6362345</v>
      </c>
      <c r="J39" s="49">
        <v>0</v>
      </c>
      <c r="K39" s="49">
        <v>0</v>
      </c>
      <c r="L39" s="49">
        <v>0</v>
      </c>
      <c r="M39" s="49">
        <v>0</v>
      </c>
      <c r="N39" s="49">
        <f t="shared" si="8"/>
        <v>6362345</v>
      </c>
      <c r="O39" s="50">
        <f t="shared" si="9"/>
        <v>151.0564115957169</v>
      </c>
      <c r="P39" s="9"/>
    </row>
    <row r="40" spans="1:16">
      <c r="A40" s="12"/>
      <c r="B40" s="25">
        <v>343.5</v>
      </c>
      <c r="C40" s="20" t="s">
        <v>50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12108194</v>
      </c>
      <c r="N40" s="49">
        <f t="shared" si="8"/>
        <v>12108194</v>
      </c>
      <c r="O40" s="50">
        <f t="shared" si="9"/>
        <v>287.47581851420972</v>
      </c>
      <c r="P40" s="9"/>
    </row>
    <row r="41" spans="1:16">
      <c r="A41" s="12"/>
      <c r="B41" s="25">
        <v>343.9</v>
      </c>
      <c r="C41" s="20" t="s">
        <v>51</v>
      </c>
      <c r="D41" s="49">
        <v>33666</v>
      </c>
      <c r="E41" s="49">
        <v>0</v>
      </c>
      <c r="F41" s="49">
        <v>0</v>
      </c>
      <c r="G41" s="49">
        <v>0</v>
      </c>
      <c r="H41" s="49">
        <v>0</v>
      </c>
      <c r="I41" s="49">
        <v>2669787</v>
      </c>
      <c r="J41" s="49">
        <v>0</v>
      </c>
      <c r="K41" s="49">
        <v>0</v>
      </c>
      <c r="L41" s="49">
        <v>0</v>
      </c>
      <c r="M41" s="49">
        <v>0</v>
      </c>
      <c r="N41" s="49">
        <f t="shared" si="8"/>
        <v>2703453</v>
      </c>
      <c r="O41" s="50">
        <f t="shared" si="9"/>
        <v>64.186068045300217</v>
      </c>
      <c r="P41" s="9"/>
    </row>
    <row r="42" spans="1:16">
      <c r="A42" s="12"/>
      <c r="B42" s="25">
        <v>347.5</v>
      </c>
      <c r="C42" s="20" t="s">
        <v>52</v>
      </c>
      <c r="D42" s="49">
        <v>146154</v>
      </c>
      <c r="E42" s="49">
        <v>77690</v>
      </c>
      <c r="F42" s="49">
        <v>0</v>
      </c>
      <c r="G42" s="49">
        <v>0</v>
      </c>
      <c r="H42" s="49">
        <v>0</v>
      </c>
      <c r="I42" s="49">
        <v>5288954</v>
      </c>
      <c r="J42" s="49">
        <v>0</v>
      </c>
      <c r="K42" s="49">
        <v>0</v>
      </c>
      <c r="L42" s="49">
        <v>0</v>
      </c>
      <c r="M42" s="49">
        <v>0</v>
      </c>
      <c r="N42" s="49">
        <f t="shared" si="8"/>
        <v>5512798</v>
      </c>
      <c r="O42" s="50">
        <f t="shared" si="9"/>
        <v>130.8862508606567</v>
      </c>
      <c r="P42" s="9"/>
    </row>
    <row r="43" spans="1:16" ht="15.75">
      <c r="A43" s="29" t="s">
        <v>42</v>
      </c>
      <c r="B43" s="30"/>
      <c r="C43" s="31"/>
      <c r="D43" s="32">
        <f t="shared" ref="D43:M43" si="10">SUM(D44:D45)</f>
        <v>245970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2005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>SUM(D43:M43)</f>
        <v>247975</v>
      </c>
      <c r="O43" s="48">
        <f t="shared" si="9"/>
        <v>5.8874854578693698</v>
      </c>
      <c r="P43" s="10"/>
    </row>
    <row r="44" spans="1:16">
      <c r="A44" s="13"/>
      <c r="B44" s="41">
        <v>351.1</v>
      </c>
      <c r="C44" s="21" t="s">
        <v>55</v>
      </c>
      <c r="D44" s="49">
        <v>85176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>SUM(D44:M44)</f>
        <v>85176</v>
      </c>
      <c r="O44" s="50">
        <f t="shared" si="9"/>
        <v>2.0222702343360477</v>
      </c>
      <c r="P44" s="9"/>
    </row>
    <row r="45" spans="1:16">
      <c r="A45" s="13"/>
      <c r="B45" s="41">
        <v>354</v>
      </c>
      <c r="C45" s="21" t="s">
        <v>56</v>
      </c>
      <c r="D45" s="49">
        <v>160794</v>
      </c>
      <c r="E45" s="49">
        <v>0</v>
      </c>
      <c r="F45" s="49">
        <v>0</v>
      </c>
      <c r="G45" s="49">
        <v>0</v>
      </c>
      <c r="H45" s="49">
        <v>0</v>
      </c>
      <c r="I45" s="49">
        <v>2005</v>
      </c>
      <c r="J45" s="49">
        <v>0</v>
      </c>
      <c r="K45" s="49">
        <v>0</v>
      </c>
      <c r="L45" s="49">
        <v>0</v>
      </c>
      <c r="M45" s="49">
        <v>0</v>
      </c>
      <c r="N45" s="49">
        <f>SUM(D45:M45)</f>
        <v>162799</v>
      </c>
      <c r="O45" s="50">
        <f t="shared" si="9"/>
        <v>3.8652152235333221</v>
      </c>
      <c r="P45" s="9"/>
    </row>
    <row r="46" spans="1:16" ht="15.75">
      <c r="A46" s="29" t="s">
        <v>3</v>
      </c>
      <c r="B46" s="30"/>
      <c r="C46" s="31"/>
      <c r="D46" s="32">
        <f t="shared" ref="D46:M46" si="11">SUM(D47:D55)</f>
        <v>1908120</v>
      </c>
      <c r="E46" s="32">
        <f t="shared" si="11"/>
        <v>1706763</v>
      </c>
      <c r="F46" s="32">
        <f t="shared" si="11"/>
        <v>30606</v>
      </c>
      <c r="G46" s="32">
        <f t="shared" si="11"/>
        <v>543652</v>
      </c>
      <c r="H46" s="32">
        <f t="shared" si="11"/>
        <v>0</v>
      </c>
      <c r="I46" s="32">
        <f t="shared" si="11"/>
        <v>2465609</v>
      </c>
      <c r="J46" s="32">
        <f t="shared" si="11"/>
        <v>0</v>
      </c>
      <c r="K46" s="32">
        <f t="shared" si="11"/>
        <v>9260464</v>
      </c>
      <c r="L46" s="32">
        <f t="shared" si="11"/>
        <v>0</v>
      </c>
      <c r="M46" s="32">
        <f t="shared" si="11"/>
        <v>4413310</v>
      </c>
      <c r="N46" s="32">
        <f>SUM(D46:M46)</f>
        <v>20328524</v>
      </c>
      <c r="O46" s="48">
        <f t="shared" si="9"/>
        <v>482.64498207459815</v>
      </c>
      <c r="P46" s="10"/>
    </row>
    <row r="47" spans="1:16">
      <c r="A47" s="12"/>
      <c r="B47" s="25">
        <v>361.1</v>
      </c>
      <c r="C47" s="20" t="s">
        <v>57</v>
      </c>
      <c r="D47" s="49">
        <v>83041</v>
      </c>
      <c r="E47" s="49">
        <v>29310</v>
      </c>
      <c r="F47" s="49">
        <v>30606</v>
      </c>
      <c r="G47" s="49">
        <v>23652</v>
      </c>
      <c r="H47" s="49">
        <v>0</v>
      </c>
      <c r="I47" s="49">
        <v>34800</v>
      </c>
      <c r="J47" s="49">
        <v>0</v>
      </c>
      <c r="K47" s="49">
        <v>2313926</v>
      </c>
      <c r="L47" s="49">
        <v>0</v>
      </c>
      <c r="M47" s="49">
        <v>2171000</v>
      </c>
      <c r="N47" s="49">
        <f>SUM(D47:M47)</f>
        <v>4686335</v>
      </c>
      <c r="O47" s="50">
        <f t="shared" si="9"/>
        <v>111.26415631900093</v>
      </c>
      <c r="P47" s="9"/>
    </row>
    <row r="48" spans="1:16">
      <c r="A48" s="12"/>
      <c r="B48" s="25">
        <v>361.2</v>
      </c>
      <c r="C48" s="20" t="s">
        <v>58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1321075</v>
      </c>
      <c r="L48" s="49">
        <v>0</v>
      </c>
      <c r="M48" s="49">
        <v>0</v>
      </c>
      <c r="N48" s="49">
        <f t="shared" ref="N48:N55" si="12">SUM(D48:M48)</f>
        <v>1321075</v>
      </c>
      <c r="O48" s="50">
        <f t="shared" si="9"/>
        <v>31.365298321422635</v>
      </c>
      <c r="P48" s="9"/>
    </row>
    <row r="49" spans="1:119">
      <c r="A49" s="12"/>
      <c r="B49" s="25">
        <v>361.3</v>
      </c>
      <c r="C49" s="20" t="s">
        <v>59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-7970614</v>
      </c>
      <c r="L49" s="49">
        <v>0</v>
      </c>
      <c r="M49" s="49">
        <v>0</v>
      </c>
      <c r="N49" s="49">
        <f t="shared" si="12"/>
        <v>-7970614</v>
      </c>
      <c r="O49" s="50">
        <f t="shared" si="9"/>
        <v>-189.24034283814905</v>
      </c>
      <c r="P49" s="9"/>
    </row>
    <row r="50" spans="1:119">
      <c r="A50" s="12"/>
      <c r="B50" s="25">
        <v>361.4</v>
      </c>
      <c r="C50" s="20" t="s">
        <v>111</v>
      </c>
      <c r="D50" s="49">
        <v>12081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7576178</v>
      </c>
      <c r="L50" s="49">
        <v>0</v>
      </c>
      <c r="M50" s="49">
        <v>0</v>
      </c>
      <c r="N50" s="49">
        <f t="shared" si="12"/>
        <v>7588259</v>
      </c>
      <c r="O50" s="50">
        <f t="shared" si="9"/>
        <v>180.16237327571881</v>
      </c>
      <c r="P50" s="9"/>
    </row>
    <row r="51" spans="1:119">
      <c r="A51" s="12"/>
      <c r="B51" s="25">
        <v>362</v>
      </c>
      <c r="C51" s="20" t="s">
        <v>61</v>
      </c>
      <c r="D51" s="49">
        <v>48612</v>
      </c>
      <c r="E51" s="49">
        <v>185239</v>
      </c>
      <c r="F51" s="49">
        <v>0</v>
      </c>
      <c r="G51" s="49">
        <v>0</v>
      </c>
      <c r="H51" s="49">
        <v>0</v>
      </c>
      <c r="I51" s="49">
        <v>271340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12"/>
        <v>505191</v>
      </c>
      <c r="O51" s="50">
        <f t="shared" si="9"/>
        <v>11.994373085780763</v>
      </c>
      <c r="P51" s="9"/>
    </row>
    <row r="52" spans="1:119">
      <c r="A52" s="12"/>
      <c r="B52" s="25">
        <v>364</v>
      </c>
      <c r="C52" s="20" t="s">
        <v>112</v>
      </c>
      <c r="D52" s="49">
        <v>4955</v>
      </c>
      <c r="E52" s="49">
        <v>4250</v>
      </c>
      <c r="F52" s="49">
        <v>0</v>
      </c>
      <c r="G52" s="49">
        <v>0</v>
      </c>
      <c r="H52" s="49">
        <v>0</v>
      </c>
      <c r="I52" s="49">
        <v>2075</v>
      </c>
      <c r="J52" s="49">
        <v>0</v>
      </c>
      <c r="K52" s="49">
        <v>0</v>
      </c>
      <c r="L52" s="49">
        <v>0</v>
      </c>
      <c r="M52" s="49">
        <v>0</v>
      </c>
      <c r="N52" s="49">
        <f t="shared" si="12"/>
        <v>11280</v>
      </c>
      <c r="O52" s="50">
        <f t="shared" si="9"/>
        <v>0.26781262613072487</v>
      </c>
      <c r="P52" s="9"/>
    </row>
    <row r="53" spans="1:119">
      <c r="A53" s="12"/>
      <c r="B53" s="25">
        <v>366</v>
      </c>
      <c r="C53" s="20" t="s">
        <v>64</v>
      </c>
      <c r="D53" s="49">
        <v>33315</v>
      </c>
      <c r="E53" s="49">
        <v>48600</v>
      </c>
      <c r="F53" s="49">
        <v>0</v>
      </c>
      <c r="G53" s="49">
        <v>0</v>
      </c>
      <c r="H53" s="49">
        <v>0</v>
      </c>
      <c r="I53" s="49">
        <v>360735</v>
      </c>
      <c r="J53" s="49">
        <v>0</v>
      </c>
      <c r="K53" s="49">
        <v>0</v>
      </c>
      <c r="L53" s="49">
        <v>0</v>
      </c>
      <c r="M53" s="49">
        <v>0</v>
      </c>
      <c r="N53" s="49">
        <f t="shared" si="12"/>
        <v>442650</v>
      </c>
      <c r="O53" s="50">
        <f t="shared" si="9"/>
        <v>10.509508772762887</v>
      </c>
      <c r="P53" s="9"/>
    </row>
    <row r="54" spans="1:119">
      <c r="A54" s="12"/>
      <c r="B54" s="25">
        <v>368</v>
      </c>
      <c r="C54" s="20" t="s">
        <v>66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6019099</v>
      </c>
      <c r="L54" s="49">
        <v>0</v>
      </c>
      <c r="M54" s="49">
        <v>0</v>
      </c>
      <c r="N54" s="49">
        <f t="shared" si="12"/>
        <v>6019099</v>
      </c>
      <c r="O54" s="50">
        <f t="shared" si="9"/>
        <v>142.90697784847694</v>
      </c>
      <c r="P54" s="9"/>
    </row>
    <row r="55" spans="1:119">
      <c r="A55" s="12"/>
      <c r="B55" s="25">
        <v>369.9</v>
      </c>
      <c r="C55" s="20" t="s">
        <v>67</v>
      </c>
      <c r="D55" s="49">
        <v>1726116</v>
      </c>
      <c r="E55" s="49">
        <v>1439364</v>
      </c>
      <c r="F55" s="49">
        <v>0</v>
      </c>
      <c r="G55" s="49">
        <v>520000</v>
      </c>
      <c r="H55" s="49">
        <v>0</v>
      </c>
      <c r="I55" s="49">
        <v>1796659</v>
      </c>
      <c r="J55" s="49">
        <v>0</v>
      </c>
      <c r="K55" s="49">
        <v>800</v>
      </c>
      <c r="L55" s="49">
        <v>0</v>
      </c>
      <c r="M55" s="49">
        <v>2242310</v>
      </c>
      <c r="N55" s="49">
        <f t="shared" si="12"/>
        <v>7725249</v>
      </c>
      <c r="O55" s="50">
        <f t="shared" si="9"/>
        <v>183.41482466345354</v>
      </c>
      <c r="P55" s="9"/>
    </row>
    <row r="56" spans="1:119" ht="15.75">
      <c r="A56" s="29" t="s">
        <v>43</v>
      </c>
      <c r="B56" s="30"/>
      <c r="C56" s="31"/>
      <c r="D56" s="32">
        <f t="shared" ref="D56:M56" si="13">SUM(D57:D59)</f>
        <v>9853422</v>
      </c>
      <c r="E56" s="32">
        <f t="shared" si="13"/>
        <v>2629826</v>
      </c>
      <c r="F56" s="32">
        <f t="shared" si="13"/>
        <v>6908470</v>
      </c>
      <c r="G56" s="32">
        <f t="shared" si="13"/>
        <v>19126</v>
      </c>
      <c r="H56" s="32">
        <f t="shared" si="13"/>
        <v>0</v>
      </c>
      <c r="I56" s="32">
        <f t="shared" si="13"/>
        <v>450197</v>
      </c>
      <c r="J56" s="32">
        <f t="shared" si="13"/>
        <v>0</v>
      </c>
      <c r="K56" s="32">
        <f t="shared" si="13"/>
        <v>0</v>
      </c>
      <c r="L56" s="32">
        <f t="shared" si="13"/>
        <v>0</v>
      </c>
      <c r="M56" s="32">
        <f t="shared" si="13"/>
        <v>2471139</v>
      </c>
      <c r="N56" s="32">
        <f>SUM(D56:M56)</f>
        <v>22332180</v>
      </c>
      <c r="O56" s="48">
        <f t="shared" si="9"/>
        <v>530.21629193475633</v>
      </c>
      <c r="P56" s="9"/>
    </row>
    <row r="57" spans="1:119">
      <c r="A57" s="12"/>
      <c r="B57" s="25">
        <v>381</v>
      </c>
      <c r="C57" s="20" t="s">
        <v>68</v>
      </c>
      <c r="D57" s="49">
        <v>4118182</v>
      </c>
      <c r="E57" s="49">
        <v>2629826</v>
      </c>
      <c r="F57" s="49">
        <v>6908470</v>
      </c>
      <c r="G57" s="49">
        <v>19126</v>
      </c>
      <c r="H57" s="49">
        <v>0</v>
      </c>
      <c r="I57" s="49">
        <v>450197</v>
      </c>
      <c r="J57" s="49">
        <v>0</v>
      </c>
      <c r="K57" s="49">
        <v>0</v>
      </c>
      <c r="L57" s="49">
        <v>0</v>
      </c>
      <c r="M57" s="49">
        <v>0</v>
      </c>
      <c r="N57" s="49">
        <f>SUM(D57:M57)</f>
        <v>14125801</v>
      </c>
      <c r="O57" s="50">
        <f t="shared" si="9"/>
        <v>335.37835656117193</v>
      </c>
      <c r="P57" s="9"/>
    </row>
    <row r="58" spans="1:119">
      <c r="A58" s="12"/>
      <c r="B58" s="25">
        <v>382</v>
      </c>
      <c r="C58" s="20" t="s">
        <v>81</v>
      </c>
      <c r="D58" s="49">
        <v>5735240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f>SUM(D58:M58)</f>
        <v>5735240</v>
      </c>
      <c r="O58" s="50">
        <f t="shared" si="9"/>
        <v>136.16752534485624</v>
      </c>
      <c r="P58" s="9"/>
    </row>
    <row r="59" spans="1:119" ht="15.75" thickBot="1">
      <c r="A59" s="12"/>
      <c r="B59" s="25">
        <v>389.7</v>
      </c>
      <c r="C59" s="20" t="s">
        <v>113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2471139</v>
      </c>
      <c r="N59" s="49">
        <f>SUM(D59:M59)</f>
        <v>2471139</v>
      </c>
      <c r="O59" s="50">
        <f t="shared" si="9"/>
        <v>58.670410028728128</v>
      </c>
      <c r="P59" s="9"/>
    </row>
    <row r="60" spans="1:119" ht="16.5" thickBot="1">
      <c r="A60" s="14" t="s">
        <v>54</v>
      </c>
      <c r="B60" s="23"/>
      <c r="C60" s="22"/>
      <c r="D60" s="15">
        <f t="shared" ref="D60:M60" si="14">SUM(D5,D14,D18,D34,D43,D46,D56)</f>
        <v>34372553</v>
      </c>
      <c r="E60" s="15">
        <f t="shared" si="14"/>
        <v>11127442</v>
      </c>
      <c r="F60" s="15">
        <f t="shared" si="14"/>
        <v>6939076</v>
      </c>
      <c r="G60" s="15">
        <f t="shared" si="14"/>
        <v>562778</v>
      </c>
      <c r="H60" s="15">
        <f t="shared" si="14"/>
        <v>0</v>
      </c>
      <c r="I60" s="15">
        <f t="shared" si="14"/>
        <v>20421857</v>
      </c>
      <c r="J60" s="15">
        <f t="shared" si="14"/>
        <v>0</v>
      </c>
      <c r="K60" s="15">
        <f t="shared" si="14"/>
        <v>9525913</v>
      </c>
      <c r="L60" s="15">
        <f t="shared" si="14"/>
        <v>0</v>
      </c>
      <c r="M60" s="15">
        <f t="shared" si="14"/>
        <v>100280300</v>
      </c>
      <c r="N60" s="15">
        <f>SUM(D60:M60)</f>
        <v>183229919</v>
      </c>
      <c r="O60" s="40">
        <f t="shared" si="9"/>
        <v>4350.2912937154251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3"/>
      <c r="B62" s="44"/>
      <c r="C62" s="44"/>
      <c r="D62" s="45"/>
      <c r="E62" s="45"/>
      <c r="F62" s="45"/>
      <c r="G62" s="45"/>
      <c r="H62" s="45"/>
      <c r="I62" s="45"/>
      <c r="J62" s="45"/>
      <c r="K62" s="45"/>
      <c r="L62" s="51" t="s">
        <v>123</v>
      </c>
      <c r="M62" s="51"/>
      <c r="N62" s="51"/>
      <c r="O62" s="46">
        <v>42119</v>
      </c>
    </row>
    <row r="63" spans="1:119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  <row r="64" spans="1:119" ht="15.75" customHeight="1" thickBot="1">
      <c r="A64" s="55" t="s">
        <v>84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7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2024-05-22T20:28:42Z</cp:lastPrinted>
  <dcterms:created xsi:type="dcterms:W3CDTF">2000-08-31T21:26:31Z</dcterms:created>
  <dcterms:modified xsi:type="dcterms:W3CDTF">2024-08-22T21:06:01Z</dcterms:modified>
</cp:coreProperties>
</file>