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'2007'!$A$1:$O$49</definedName>
    <definedName name="_xlnm.Print_Area" localSheetId="15">'2008'!$A$1:$O$47</definedName>
    <definedName name="_xlnm.Print_Area" localSheetId="14">'2009'!$A$1:$O$46</definedName>
    <definedName name="_xlnm.Print_Area" localSheetId="13">'2010'!$A$1:$O$47</definedName>
    <definedName name="_xlnm.Print_Area" localSheetId="12">'2011'!$A$1:$O$47</definedName>
    <definedName name="_xlnm.Print_Area" localSheetId="11">'2012'!$A$1:$O$47</definedName>
    <definedName name="_xlnm.Print_Area" localSheetId="10">'2013'!$A$1:$O$46</definedName>
    <definedName name="_xlnm.Print_Area" localSheetId="9">'2014'!$A$1:$O$48</definedName>
    <definedName name="_xlnm.Print_Area" localSheetId="8">'2015'!$A$1:$O$46</definedName>
    <definedName name="_xlnm.Print_Area" localSheetId="7">'2016'!$A$1:$O$47</definedName>
    <definedName name="_xlnm.Print_Area" localSheetId="6">'2017'!$A$1:$O$46</definedName>
    <definedName name="_xlnm.Print_Area" localSheetId="5">'2018'!$A$1:$O$47</definedName>
    <definedName name="_xlnm.Print_Area" localSheetId="4">'2019'!$A$1:$O$49</definedName>
    <definedName name="_xlnm.Print_Area" localSheetId="3">'2020'!$A$1:$O$48</definedName>
    <definedName name="_xlnm.Print_Area" localSheetId="2">'2021'!$A$1:$P$48</definedName>
    <definedName name="_xlnm.Print_Area" localSheetId="1">'2022'!$A$1:$P$48</definedName>
    <definedName name="_xlnm.Print_Area" localSheetId="0">'2023'!$A$1:$P$48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44" i="49" l="1"/>
  <c r="F44" i="49"/>
  <c r="G44" i="49"/>
  <c r="H44" i="49"/>
  <c r="I44" i="49"/>
  <c r="J44" i="49"/>
  <c r="K44" i="49"/>
  <c r="L44" i="49"/>
  <c r="M44" i="49"/>
  <c r="N44" i="49"/>
  <c r="D44" i="49"/>
  <c r="O43" i="49" l="1"/>
  <c r="P43" i="49" s="1"/>
  <c r="O42" i="49"/>
  <c r="P42" i="49" s="1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1" i="49" l="1"/>
  <c r="P41" i="49" s="1"/>
  <c r="O35" i="49"/>
  <c r="P35" i="49" s="1"/>
  <c r="O31" i="49"/>
  <c r="P31" i="49" s="1"/>
  <c r="O27" i="49"/>
  <c r="P27" i="49" s="1"/>
  <c r="O19" i="49"/>
  <c r="P19" i="49" s="1"/>
  <c r="O14" i="49"/>
  <c r="P14" i="49" s="1"/>
  <c r="O5" i="49"/>
  <c r="P5" i="49" s="1"/>
  <c r="E44" i="48"/>
  <c r="F44" i="48"/>
  <c r="G44" i="48"/>
  <c r="H44" i="48"/>
  <c r="I44" i="48"/>
  <c r="J44" i="48"/>
  <c r="K44" i="48"/>
  <c r="L44" i="48"/>
  <c r="M44" i="48"/>
  <c r="N44" i="48"/>
  <c r="D44" i="48"/>
  <c r="O44" i="49" l="1"/>
  <c r="P44" i="49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1" i="48" l="1"/>
  <c r="P41" i="48" s="1"/>
  <c r="O35" i="48"/>
  <c r="P35" i="48" s="1"/>
  <c r="O31" i="48"/>
  <c r="P31" i="48" s="1"/>
  <c r="O27" i="48"/>
  <c r="P27" i="48" s="1"/>
  <c r="O19" i="48"/>
  <c r="P19" i="48" s="1"/>
  <c r="O14" i="48"/>
  <c r="P14" i="48" s="1"/>
  <c r="O5" i="48"/>
  <c r="P5" i="48" s="1"/>
  <c r="O43" i="47"/>
  <c r="P43" i="47"/>
  <c r="O42" i="47"/>
  <c r="P42" i="47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/>
  <c r="O39" i="47"/>
  <c r="P39" i="47" s="1"/>
  <c r="O38" i="47"/>
  <c r="P38" i="47"/>
  <c r="O37" i="47"/>
  <c r="P37" i="47"/>
  <c r="O36" i="47"/>
  <c r="P36" i="47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/>
  <c r="O33" i="47"/>
  <c r="P33" i="47"/>
  <c r="O32" i="47"/>
  <c r="P32" i="47" s="1"/>
  <c r="N31" i="47"/>
  <c r="M31" i="47"/>
  <c r="L31" i="47"/>
  <c r="L44" i="47" s="1"/>
  <c r="K31" i="47"/>
  <c r="J31" i="47"/>
  <c r="I31" i="47"/>
  <c r="H31" i="47"/>
  <c r="G31" i="47"/>
  <c r="F31" i="47"/>
  <c r="E31" i="47"/>
  <c r="D31" i="47"/>
  <c r="O30" i="47"/>
  <c r="P30" i="47" s="1"/>
  <c r="O29" i="47"/>
  <c r="P29" i="47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/>
  <c r="O24" i="47"/>
  <c r="P24" i="47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 s="1"/>
  <c r="O16" i="47"/>
  <c r="P16" i="47"/>
  <c r="O15" i="47"/>
  <c r="P15" i="47" s="1"/>
  <c r="N14" i="47"/>
  <c r="M14" i="47"/>
  <c r="M44" i="47" s="1"/>
  <c r="L14" i="47"/>
  <c r="K14" i="47"/>
  <c r="J14" i="47"/>
  <c r="I14" i="47"/>
  <c r="H14" i="47"/>
  <c r="G14" i="47"/>
  <c r="F14" i="47"/>
  <c r="F44" i="47" s="1"/>
  <c r="E14" i="47"/>
  <c r="E44" i="47" s="1"/>
  <c r="D14" i="47"/>
  <c r="O13" i="47"/>
  <c r="P13" i="47" s="1"/>
  <c r="O12" i="47"/>
  <c r="P12" i="47" s="1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N44" i="47" s="1"/>
  <c r="M5" i="47"/>
  <c r="L5" i="47"/>
  <c r="K5" i="47"/>
  <c r="K44" i="47" s="1"/>
  <c r="J5" i="47"/>
  <c r="I5" i="47"/>
  <c r="I44" i="47" s="1"/>
  <c r="H5" i="47"/>
  <c r="H44" i="47" s="1"/>
  <c r="G5" i="47"/>
  <c r="G44" i="47" s="1"/>
  <c r="F5" i="47"/>
  <c r="E5" i="47"/>
  <c r="D5" i="47"/>
  <c r="D44" i="47" s="1"/>
  <c r="N43" i="46"/>
  <c r="O43" i="46"/>
  <c r="N42" i="46"/>
  <c r="O42" i="46"/>
  <c r="M41" i="46"/>
  <c r="L41" i="46"/>
  <c r="K41" i="46"/>
  <c r="J41" i="46"/>
  <c r="I41" i="46"/>
  <c r="H41" i="46"/>
  <c r="G41" i="46"/>
  <c r="F41" i="46"/>
  <c r="E41" i="46"/>
  <c r="D41" i="46"/>
  <c r="N40" i="46"/>
  <c r="O40" i="46"/>
  <c r="N39" i="46"/>
  <c r="O39" i="46"/>
  <c r="N38" i="46"/>
  <c r="O38" i="46" s="1"/>
  <c r="N37" i="46"/>
  <c r="O37" i="46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/>
  <c r="M31" i="46"/>
  <c r="L31" i="46"/>
  <c r="K31" i="46"/>
  <c r="J31" i="46"/>
  <c r="I31" i="46"/>
  <c r="H31" i="46"/>
  <c r="N31" i="46" s="1"/>
  <c r="O31" i="46" s="1"/>
  <c r="G31" i="46"/>
  <c r="F31" i="46"/>
  <c r="E31" i="46"/>
  <c r="D31" i="46"/>
  <c r="N30" i="46"/>
  <c r="O30" i="46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N24" i="46"/>
  <c r="O24" i="46" s="1"/>
  <c r="N23" i="46"/>
  <c r="O23" i="46"/>
  <c r="N22" i="46"/>
  <c r="O22" i="46"/>
  <c r="N21" i="46"/>
  <c r="O21" i="46"/>
  <c r="N20" i="46"/>
  <c r="O20" i="46" s="1"/>
  <c r="M19" i="46"/>
  <c r="L19" i="46"/>
  <c r="L44" i="46" s="1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 s="1"/>
  <c r="N15" i="46"/>
  <c r="O15" i="46"/>
  <c r="M14" i="46"/>
  <c r="M44" i="46" s="1"/>
  <c r="L14" i="46"/>
  <c r="K14" i="46"/>
  <c r="J14" i="46"/>
  <c r="I14" i="46"/>
  <c r="H14" i="46"/>
  <c r="G14" i="46"/>
  <c r="F14" i="46"/>
  <c r="F44" i="46" s="1"/>
  <c r="E14" i="46"/>
  <c r="E44" i="46" s="1"/>
  <c r="D14" i="46"/>
  <c r="N13" i="46"/>
  <c r="O13" i="46"/>
  <c r="N12" i="46"/>
  <c r="O12" i="46"/>
  <c r="N11" i="46"/>
  <c r="O11" i="46"/>
  <c r="N10" i="46"/>
  <c r="O10" i="46" s="1"/>
  <c r="N9" i="46"/>
  <c r="O9" i="46"/>
  <c r="N8" i="46"/>
  <c r="O8" i="46" s="1"/>
  <c r="N7" i="46"/>
  <c r="O7" i="46"/>
  <c r="N6" i="46"/>
  <c r="O6" i="46"/>
  <c r="M5" i="46"/>
  <c r="L5" i="46"/>
  <c r="K5" i="46"/>
  <c r="K44" i="46" s="1"/>
  <c r="J5" i="46"/>
  <c r="J44" i="46" s="1"/>
  <c r="I5" i="46"/>
  <c r="I44" i="46" s="1"/>
  <c r="H5" i="46"/>
  <c r="G5" i="46"/>
  <c r="G44" i="46" s="1"/>
  <c r="F5" i="46"/>
  <c r="E5" i="46"/>
  <c r="D5" i="46"/>
  <c r="D44" i="46" s="1"/>
  <c r="L45" i="45"/>
  <c r="N44" i="45"/>
  <c r="O44" i="45"/>
  <c r="N43" i="45"/>
  <c r="O43" i="45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/>
  <c r="N23" i="45"/>
  <c r="O23" i="45"/>
  <c r="N22" i="45"/>
  <c r="O22" i="45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H45" i="45" s="1"/>
  <c r="G14" i="45"/>
  <c r="F14" i="45"/>
  <c r="E14" i="45"/>
  <c r="D14" i="45"/>
  <c r="N13" i="45"/>
  <c r="O13" i="45"/>
  <c r="N12" i="45"/>
  <c r="O12" i="45"/>
  <c r="N11" i="45"/>
  <c r="O11" i="45" s="1"/>
  <c r="N10" i="45"/>
  <c r="O10" i="45"/>
  <c r="N9" i="45"/>
  <c r="O9" i="45" s="1"/>
  <c r="N8" i="45"/>
  <c r="O8" i="45"/>
  <c r="N7" i="45"/>
  <c r="O7" i="45"/>
  <c r="N6" i="45"/>
  <c r="O6" i="45"/>
  <c r="M5" i="45"/>
  <c r="M45" i="45" s="1"/>
  <c r="L5" i="45"/>
  <c r="K5" i="45"/>
  <c r="K45" i="45" s="1"/>
  <c r="J5" i="45"/>
  <c r="J45" i="45" s="1"/>
  <c r="I5" i="45"/>
  <c r="I45" i="45" s="1"/>
  <c r="H5" i="45"/>
  <c r="G5" i="45"/>
  <c r="G45" i="45" s="1"/>
  <c r="F5" i="45"/>
  <c r="F45" i="45" s="1"/>
  <c r="N45" i="45" s="1"/>
  <c r="O45" i="45" s="1"/>
  <c r="E5" i="45"/>
  <c r="E45" i="45" s="1"/>
  <c r="D5" i="45"/>
  <c r="D45" i="45" s="1"/>
  <c r="J43" i="44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/>
  <c r="N38" i="44"/>
  <c r="O38" i="44" s="1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 s="1"/>
  <c r="N23" i="44"/>
  <c r="O23" i="44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/>
  <c r="N10" i="44"/>
  <c r="O10" i="44" s="1"/>
  <c r="N9" i="44"/>
  <c r="O9" i="44"/>
  <c r="N8" i="44"/>
  <c r="O8" i="44" s="1"/>
  <c r="N7" i="44"/>
  <c r="O7" i="44"/>
  <c r="N6" i="44"/>
  <c r="O6" i="44"/>
  <c r="M5" i="44"/>
  <c r="M43" i="44" s="1"/>
  <c r="L5" i="44"/>
  <c r="L43" i="44" s="1"/>
  <c r="K5" i="44"/>
  <c r="K43" i="44" s="1"/>
  <c r="J5" i="44"/>
  <c r="I5" i="44"/>
  <c r="I43" i="44" s="1"/>
  <c r="H5" i="44"/>
  <c r="H43" i="44" s="1"/>
  <c r="G5" i="44"/>
  <c r="G43" i="44" s="1"/>
  <c r="F5" i="44"/>
  <c r="F43" i="44" s="1"/>
  <c r="E5" i="44"/>
  <c r="E43" i="44" s="1"/>
  <c r="D5" i="44"/>
  <c r="L42" i="43"/>
  <c r="N41" i="43"/>
  <c r="O41" i="43"/>
  <c r="M40" i="43"/>
  <c r="L40" i="43"/>
  <c r="K40" i="43"/>
  <c r="J40" i="43"/>
  <c r="I40" i="43"/>
  <c r="H40" i="43"/>
  <c r="G40" i="43"/>
  <c r="F40" i="43"/>
  <c r="E40" i="43"/>
  <c r="D40" i="43"/>
  <c r="N39" i="43"/>
  <c r="O39" i="43"/>
  <c r="N38" i="43"/>
  <c r="O38" i="43"/>
  <c r="N37" i="43"/>
  <c r="O37" i="43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 s="1"/>
  <c r="N23" i="43"/>
  <c r="O23" i="43"/>
  <c r="N22" i="43"/>
  <c r="O22" i="43" s="1"/>
  <c r="N21" i="43"/>
  <c r="O21" i="43"/>
  <c r="N20" i="43"/>
  <c r="O20" i="43"/>
  <c r="N19" i="43"/>
  <c r="O19" i="43"/>
  <c r="M18" i="43"/>
  <c r="L18" i="43"/>
  <c r="K18" i="43"/>
  <c r="J18" i="43"/>
  <c r="I18" i="43"/>
  <c r="H18" i="43"/>
  <c r="G18" i="43"/>
  <c r="F18" i="43"/>
  <c r="F42" i="43" s="1"/>
  <c r="E18" i="43"/>
  <c r="D18" i="43"/>
  <c r="N17" i="43"/>
  <c r="O17" i="43"/>
  <c r="N16" i="43"/>
  <c r="O16" i="43" s="1"/>
  <c r="N15" i="43"/>
  <c r="O15" i="43"/>
  <c r="M14" i="43"/>
  <c r="M42" i="43" s="1"/>
  <c r="L14" i="43"/>
  <c r="K14" i="43"/>
  <c r="J14" i="43"/>
  <c r="I14" i="43"/>
  <c r="I42" i="43" s="1"/>
  <c r="H14" i="43"/>
  <c r="G14" i="43"/>
  <c r="F14" i="43"/>
  <c r="E14" i="43"/>
  <c r="D14" i="43"/>
  <c r="N13" i="43"/>
  <c r="O13" i="43"/>
  <c r="N12" i="43"/>
  <c r="O12" i="43" s="1"/>
  <c r="N11" i="43"/>
  <c r="O11" i="43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K42" i="43" s="1"/>
  <c r="J5" i="43"/>
  <c r="J42" i="43" s="1"/>
  <c r="I5" i="43"/>
  <c r="H5" i="43"/>
  <c r="H42" i="43" s="1"/>
  <c r="G5" i="43"/>
  <c r="G42" i="43" s="1"/>
  <c r="F5" i="43"/>
  <c r="E5" i="43"/>
  <c r="E42" i="43" s="1"/>
  <c r="N42" i="43" s="1"/>
  <c r="O42" i="43" s="1"/>
  <c r="D5" i="43"/>
  <c r="D42" i="43" s="1"/>
  <c r="N42" i="42"/>
  <c r="O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/>
  <c r="N37" i="42"/>
  <c r="O37" i="42"/>
  <c r="N36" i="42"/>
  <c r="O36" i="42"/>
  <c r="N35" i="42"/>
  <c r="O35" i="42" s="1"/>
  <c r="M34" i="42"/>
  <c r="L34" i="42"/>
  <c r="N34" i="42" s="1"/>
  <c r="O34" i="42" s="1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5" i="42"/>
  <c r="O25" i="42"/>
  <c r="N24" i="42"/>
  <c r="O24" i="42"/>
  <c r="N23" i="42"/>
  <c r="O23" i="42" s="1"/>
  <c r="N22" i="42"/>
  <c r="O22" i="42"/>
  <c r="N21" i="42"/>
  <c r="O21" i="42" s="1"/>
  <c r="N20" i="42"/>
  <c r="O20" i="42"/>
  <c r="N19" i="42"/>
  <c r="O19" i="42"/>
  <c r="M18" i="42"/>
  <c r="L18" i="42"/>
  <c r="K18" i="42"/>
  <c r="J18" i="42"/>
  <c r="I18" i="42"/>
  <c r="H18" i="42"/>
  <c r="G18" i="42"/>
  <c r="F18" i="42"/>
  <c r="E18" i="42"/>
  <c r="D18" i="42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/>
  <c r="N9" i="42"/>
  <c r="O9" i="42"/>
  <c r="N8" i="42"/>
  <c r="O8" i="42"/>
  <c r="N7" i="42"/>
  <c r="O7" i="42" s="1"/>
  <c r="N6" i="42"/>
  <c r="O6" i="42"/>
  <c r="M5" i="42"/>
  <c r="M43" i="42" s="1"/>
  <c r="L5" i="42"/>
  <c r="K5" i="42"/>
  <c r="K43" i="42" s="1"/>
  <c r="J5" i="42"/>
  <c r="J43" i="42" s="1"/>
  <c r="I5" i="42"/>
  <c r="I43" i="42" s="1"/>
  <c r="H5" i="42"/>
  <c r="H43" i="42" s="1"/>
  <c r="G5" i="42"/>
  <c r="G43" i="42" s="1"/>
  <c r="F5" i="42"/>
  <c r="F43" i="42" s="1"/>
  <c r="E5" i="42"/>
  <c r="E43" i="42" s="1"/>
  <c r="D5" i="42"/>
  <c r="F42" i="4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39" i="41"/>
  <c r="O39" i="41" s="1"/>
  <c r="N38" i="41"/>
  <c r="O38" i="41"/>
  <c r="N37" i="41"/>
  <c r="O37" i="41" s="1"/>
  <c r="N36" i="41"/>
  <c r="O36" i="41"/>
  <c r="N35" i="41"/>
  <c r="O35" i="41"/>
  <c r="M34" i="41"/>
  <c r="L34" i="41"/>
  <c r="K34" i="41"/>
  <c r="J34" i="41"/>
  <c r="I34" i="41"/>
  <c r="H34" i="41"/>
  <c r="G34" i="41"/>
  <c r="F34" i="41"/>
  <c r="E34" i="41"/>
  <c r="D34" i="4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6" i="41" s="1"/>
  <c r="O26" i="41" s="1"/>
  <c r="N25" i="41"/>
  <c r="O25" i="41" s="1"/>
  <c r="N24" i="41"/>
  <c r="O24" i="41"/>
  <c r="N23" i="41"/>
  <c r="O23" i="41"/>
  <c r="N22" i="41"/>
  <c r="O22" i="41" s="1"/>
  <c r="N21" i="41"/>
  <c r="O21" i="41" s="1"/>
  <c r="N20" i="41"/>
  <c r="O20" i="41"/>
  <c r="N19" i="41"/>
  <c r="O19" i="41" s="1"/>
  <c r="M18" i="41"/>
  <c r="L18" i="41"/>
  <c r="L42" i="41" s="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/>
  <c r="M14" i="41"/>
  <c r="L14" i="41"/>
  <c r="K14" i="41"/>
  <c r="J14" i="41"/>
  <c r="I14" i="41"/>
  <c r="H14" i="41"/>
  <c r="G14" i="41"/>
  <c r="G42" i="41" s="1"/>
  <c r="F14" i="41"/>
  <c r="E14" i="41"/>
  <c r="D14" i="4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/>
  <c r="N7" i="41"/>
  <c r="O7" i="41"/>
  <c r="N6" i="41"/>
  <c r="O6" i="41" s="1"/>
  <c r="M5" i="41"/>
  <c r="M42" i="41" s="1"/>
  <c r="L5" i="41"/>
  <c r="K5" i="41"/>
  <c r="K42" i="41" s="1"/>
  <c r="J5" i="41"/>
  <c r="J42" i="41" s="1"/>
  <c r="I5" i="41"/>
  <c r="I42" i="41" s="1"/>
  <c r="H5" i="41"/>
  <c r="G5" i="41"/>
  <c r="F5" i="41"/>
  <c r="E5" i="41"/>
  <c r="E42" i="41" s="1"/>
  <c r="D5" i="4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/>
  <c r="N38" i="40"/>
  <c r="O38" i="40"/>
  <c r="N37" i="40"/>
  <c r="O37" i="40" s="1"/>
  <c r="M36" i="40"/>
  <c r="L36" i="40"/>
  <c r="K36" i="40"/>
  <c r="J36" i="40"/>
  <c r="N36" i="40" s="1"/>
  <c r="O36" i="40" s="1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2" i="40"/>
  <c r="O32" i="40" s="1"/>
  <c r="N31" i="40"/>
  <c r="O31" i="40"/>
  <c r="N30" i="40"/>
  <c r="O30" i="40" s="1"/>
  <c r="N29" i="40"/>
  <c r="O29" i="40" s="1"/>
  <c r="N28" i="40"/>
  <c r="O28" i="40"/>
  <c r="M27" i="40"/>
  <c r="L27" i="40"/>
  <c r="K27" i="40"/>
  <c r="N27" i="40" s="1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 s="1"/>
  <c r="N23" i="40"/>
  <c r="O23" i="40"/>
  <c r="N22" i="40"/>
  <c r="O22" i="40" s="1"/>
  <c r="N21" i="40"/>
  <c r="O21" i="40" s="1"/>
  <c r="N20" i="40"/>
  <c r="O20" i="40"/>
  <c r="M19" i="40"/>
  <c r="L19" i="40"/>
  <c r="K19" i="40"/>
  <c r="N19" i="40" s="1"/>
  <c r="O19" i="40" s="1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 s="1"/>
  <c r="N15" i="40"/>
  <c r="O15" i="40"/>
  <c r="M14" i="40"/>
  <c r="M45" i="40" s="1"/>
  <c r="L14" i="40"/>
  <c r="K14" i="40"/>
  <c r="J14" i="40"/>
  <c r="I14" i="40"/>
  <c r="H14" i="40"/>
  <c r="G14" i="40"/>
  <c r="F14" i="40"/>
  <c r="N14" i="40" s="1"/>
  <c r="O14" i="40" s="1"/>
  <c r="E14" i="40"/>
  <c r="E45" i="40" s="1"/>
  <c r="D14" i="40"/>
  <c r="N13" i="40"/>
  <c r="O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I45" i="40" s="1"/>
  <c r="H5" i="40"/>
  <c r="H45" i="40" s="1"/>
  <c r="G5" i="40"/>
  <c r="G45" i="40" s="1"/>
  <c r="F5" i="40"/>
  <c r="E5" i="40"/>
  <c r="D5" i="40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1" i="39" s="1"/>
  <c r="O41" i="39" s="1"/>
  <c r="N40" i="39"/>
  <c r="O40" i="39" s="1"/>
  <c r="N39" i="39"/>
  <c r="O39" i="39"/>
  <c r="N38" i="39"/>
  <c r="O38" i="39"/>
  <c r="N37" i="39"/>
  <c r="O37" i="39"/>
  <c r="N36" i="39"/>
  <c r="O36" i="39" s="1"/>
  <c r="M35" i="39"/>
  <c r="L35" i="39"/>
  <c r="N35" i="39" s="1"/>
  <c r="O35" i="39" s="1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N31" i="39" s="1"/>
  <c r="O31" i="39" s="1"/>
  <c r="D31" i="39"/>
  <c r="N30" i="39"/>
  <c r="O30" i="39"/>
  <c r="N29" i="39"/>
  <c r="O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/>
  <c r="N23" i="39"/>
  <c r="O23" i="39" s="1"/>
  <c r="N22" i="39"/>
  <c r="O22" i="39"/>
  <c r="N21" i="39"/>
  <c r="O21" i="39"/>
  <c r="N20" i="39"/>
  <c r="O20" i="39"/>
  <c r="M19" i="39"/>
  <c r="L19" i="39"/>
  <c r="K19" i="39"/>
  <c r="J19" i="39"/>
  <c r="I19" i="39"/>
  <c r="H19" i="39"/>
  <c r="G19" i="39"/>
  <c r="F19" i="39"/>
  <c r="N19" i="39" s="1"/>
  <c r="O19" i="39" s="1"/>
  <c r="E19" i="39"/>
  <c r="D19" i="39"/>
  <c r="N18" i="39"/>
  <c r="O18" i="39" s="1"/>
  <c r="N17" i="39"/>
  <c r="O17" i="39"/>
  <c r="N16" i="39"/>
  <c r="O16" i="39" s="1"/>
  <c r="N15" i="39"/>
  <c r="O15" i="39"/>
  <c r="M14" i="39"/>
  <c r="M44" i="39" s="1"/>
  <c r="L14" i="39"/>
  <c r="K14" i="39"/>
  <c r="J14" i="39"/>
  <c r="I14" i="39"/>
  <c r="H14" i="39"/>
  <c r="G14" i="39"/>
  <c r="G44" i="39" s="1"/>
  <c r="F14" i="39"/>
  <c r="N14" i="39" s="1"/>
  <c r="O14" i="39" s="1"/>
  <c r="E14" i="39"/>
  <c r="D14" i="39"/>
  <c r="N13" i="39"/>
  <c r="O13" i="39"/>
  <c r="N12" i="39"/>
  <c r="O12" i="39"/>
  <c r="N11" i="39"/>
  <c r="O11" i="39"/>
  <c r="N10" i="39"/>
  <c r="O10" i="39" s="1"/>
  <c r="N9" i="39"/>
  <c r="O9" i="39"/>
  <c r="N8" i="39"/>
  <c r="O8" i="39" s="1"/>
  <c r="N7" i="39"/>
  <c r="O7" i="39"/>
  <c r="N6" i="39"/>
  <c r="O6" i="39"/>
  <c r="M5" i="39"/>
  <c r="L5" i="39"/>
  <c r="L44" i="39" s="1"/>
  <c r="K5" i="39"/>
  <c r="K44" i="39"/>
  <c r="J5" i="39"/>
  <c r="I5" i="39"/>
  <c r="I44" i="39"/>
  <c r="H5" i="39"/>
  <c r="H44" i="39"/>
  <c r="G5" i="39"/>
  <c r="F5" i="39"/>
  <c r="E5" i="39"/>
  <c r="E44" i="39" s="1"/>
  <c r="D5" i="39"/>
  <c r="N41" i="38"/>
  <c r="O41" i="38" s="1"/>
  <c r="M40" i="38"/>
  <c r="L40" i="38"/>
  <c r="K40" i="38"/>
  <c r="J40" i="38"/>
  <c r="I40" i="38"/>
  <c r="H40" i="38"/>
  <c r="G40" i="38"/>
  <c r="N40" i="38" s="1"/>
  <c r="O40" i="38" s="1"/>
  <c r="F40" i="38"/>
  <c r="E40" i="38"/>
  <c r="D40" i="38"/>
  <c r="N39" i="38"/>
  <c r="O39" i="38" s="1"/>
  <c r="N38" i="38"/>
  <c r="O38" i="38"/>
  <c r="N37" i="38"/>
  <c r="O37" i="38"/>
  <c r="N36" i="38"/>
  <c r="O36" i="38" s="1"/>
  <c r="N35" i="38"/>
  <c r="O35" i="38"/>
  <c r="M34" i="38"/>
  <c r="L34" i="38"/>
  <c r="K34" i="38"/>
  <c r="J34" i="38"/>
  <c r="I34" i="38"/>
  <c r="H34" i="38"/>
  <c r="G34" i="38"/>
  <c r="F34" i="38"/>
  <c r="E34" i="38"/>
  <c r="N34" i="38" s="1"/>
  <c r="O34" i="38" s="1"/>
  <c r="D34" i="38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/>
  <c r="N23" i="38"/>
  <c r="O23" i="38"/>
  <c r="N22" i="38"/>
  <c r="O22" i="38" s="1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 s="1"/>
  <c r="N15" i="38"/>
  <c r="O15" i="38"/>
  <c r="M14" i="38"/>
  <c r="L14" i="38"/>
  <c r="K14" i="38"/>
  <c r="K42" i="38" s="1"/>
  <c r="J14" i="38"/>
  <c r="I14" i="38"/>
  <c r="H14" i="38"/>
  <c r="G14" i="38"/>
  <c r="F14" i="38"/>
  <c r="F42" i="38" s="1"/>
  <c r="E14" i="38"/>
  <c r="D14" i="38"/>
  <c r="N13" i="38"/>
  <c r="O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/>
  <c r="N6" i="38"/>
  <c r="O6" i="38"/>
  <c r="M5" i="38"/>
  <c r="L5" i="38"/>
  <c r="L42" i="38" s="1"/>
  <c r="K5" i="38"/>
  <c r="J5" i="38"/>
  <c r="I5" i="38"/>
  <c r="I42" i="38"/>
  <c r="H5" i="38"/>
  <c r="H42" i="38"/>
  <c r="G5" i="38"/>
  <c r="G42" i="38" s="1"/>
  <c r="F5" i="38"/>
  <c r="E5" i="38"/>
  <c r="N5" i="38" s="1"/>
  <c r="O5" i="38" s="1"/>
  <c r="D5" i="38"/>
  <c r="D42" i="38" s="1"/>
  <c r="N42" i="37"/>
  <c r="O42" i="37"/>
  <c r="M41" i="37"/>
  <c r="L41" i="37"/>
  <c r="K41" i="37"/>
  <c r="J41" i="37"/>
  <c r="I41" i="37"/>
  <c r="H41" i="37"/>
  <c r="G41" i="37"/>
  <c r="F41" i="37"/>
  <c r="N41" i="37" s="1"/>
  <c r="E41" i="37"/>
  <c r="D41" i="37"/>
  <c r="N40" i="37"/>
  <c r="O40" i="37"/>
  <c r="N39" i="37"/>
  <c r="O39" i="37"/>
  <c r="N38" i="37"/>
  <c r="O38" i="37"/>
  <c r="N37" i="37"/>
  <c r="O37" i="37" s="1"/>
  <c r="N36" i="37"/>
  <c r="O36" i="37"/>
  <c r="M35" i="37"/>
  <c r="L35" i="37"/>
  <c r="K35" i="37"/>
  <c r="J35" i="37"/>
  <c r="I35" i="37"/>
  <c r="H35" i="37"/>
  <c r="N35" i="37" s="1"/>
  <c r="G35" i="37"/>
  <c r="F35" i="37"/>
  <c r="E35" i="37"/>
  <c r="D35" i="37"/>
  <c r="O35" i="37"/>
  <c r="N34" i="37"/>
  <c r="O34" i="37" s="1"/>
  <c r="N33" i="37"/>
  <c r="O33" i="37"/>
  <c r="N32" i="37"/>
  <c r="O32" i="37"/>
  <c r="M31" i="37"/>
  <c r="L31" i="37"/>
  <c r="K31" i="37"/>
  <c r="J31" i="37"/>
  <c r="I31" i="37"/>
  <c r="H31" i="37"/>
  <c r="H43" i="37" s="1"/>
  <c r="G31" i="37"/>
  <c r="F31" i="37"/>
  <c r="E31" i="37"/>
  <c r="D31" i="37"/>
  <c r="D43" i="37" s="1"/>
  <c r="N30" i="37"/>
  <c r="O30" i="37"/>
  <c r="N29" i="37"/>
  <c r="O29" i="37"/>
  <c r="N28" i="37"/>
  <c r="O28" i="37" s="1"/>
  <c r="M27" i="37"/>
  <c r="L27" i="37"/>
  <c r="N27" i="37" s="1"/>
  <c r="O27" i="37" s="1"/>
  <c r="K27" i="37"/>
  <c r="J27" i="37"/>
  <c r="I27" i="37"/>
  <c r="H27" i="37"/>
  <c r="G27" i="37"/>
  <c r="F27" i="37"/>
  <c r="E27" i="37"/>
  <c r="D27" i="37"/>
  <c r="N26" i="37"/>
  <c r="O26" i="37" s="1"/>
  <c r="N25" i="37"/>
  <c r="O25" i="37"/>
  <c r="N24" i="37"/>
  <c r="O24" i="37" s="1"/>
  <c r="N23" i="37"/>
  <c r="O23" i="37"/>
  <c r="N22" i="37"/>
  <c r="O22" i="37"/>
  <c r="N21" i="37"/>
  <c r="O21" i="37"/>
  <c r="N20" i="37"/>
  <c r="O20" i="37" s="1"/>
  <c r="M19" i="37"/>
  <c r="L19" i="37"/>
  <c r="N19" i="37" s="1"/>
  <c r="O19" i="37" s="1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/>
  <c r="M14" i="37"/>
  <c r="L14" i="37"/>
  <c r="K14" i="37"/>
  <c r="J14" i="37"/>
  <c r="I14" i="37"/>
  <c r="H14" i="37"/>
  <c r="G14" i="37"/>
  <c r="G43" i="37" s="1"/>
  <c r="F14" i="37"/>
  <c r="E14" i="37"/>
  <c r="D14" i="37"/>
  <c r="N13" i="37"/>
  <c r="O13" i="37" s="1"/>
  <c r="N12" i="37"/>
  <c r="O12" i="37" s="1"/>
  <c r="N11" i="37"/>
  <c r="O11" i="37"/>
  <c r="N10" i="37"/>
  <c r="O10" i="37"/>
  <c r="N9" i="37"/>
  <c r="O9" i="37" s="1"/>
  <c r="N8" i="37"/>
  <c r="O8" i="37"/>
  <c r="N7" i="37"/>
  <c r="O7" i="37" s="1"/>
  <c r="N6" i="37"/>
  <c r="O6" i="37" s="1"/>
  <c r="M5" i="37"/>
  <c r="L5" i="37"/>
  <c r="K5" i="37"/>
  <c r="K43" i="37" s="1"/>
  <c r="J5" i="37"/>
  <c r="I5" i="37"/>
  <c r="H5" i="37"/>
  <c r="G5" i="37"/>
  <c r="F5" i="37"/>
  <c r="E5" i="37"/>
  <c r="D5" i="37"/>
  <c r="N42" i="36"/>
  <c r="O42" i="36"/>
  <c r="M41" i="36"/>
  <c r="N41" i="36" s="1"/>
  <c r="O41" i="36" s="1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N38" i="36"/>
  <c r="O38" i="36"/>
  <c r="N37" i="36"/>
  <c r="O37" i="36" s="1"/>
  <c r="N36" i="36"/>
  <c r="O36" i="36" s="1"/>
  <c r="M35" i="36"/>
  <c r="L35" i="36"/>
  <c r="K35" i="36"/>
  <c r="J35" i="36"/>
  <c r="I35" i="36"/>
  <c r="N35" i="36" s="1"/>
  <c r="O35" i="36" s="1"/>
  <c r="H35" i="36"/>
  <c r="G35" i="36"/>
  <c r="F35" i="36"/>
  <c r="E35" i="36"/>
  <c r="D35" i="36"/>
  <c r="N34" i="36"/>
  <c r="O34" i="36" s="1"/>
  <c r="N33" i="36"/>
  <c r="O33" i="36" s="1"/>
  <c r="N32" i="36"/>
  <c r="O32" i="36" s="1"/>
  <c r="M31" i="36"/>
  <c r="N31" i="36" s="1"/>
  <c r="O31" i="36" s="1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E43" i="36" s="1"/>
  <c r="D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I43" i="36" s="1"/>
  <c r="H18" i="36"/>
  <c r="G18" i="36"/>
  <c r="F18" i="36"/>
  <c r="E18" i="36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43" i="36" s="1"/>
  <c r="K5" i="36"/>
  <c r="K43" i="36"/>
  <c r="J5" i="36"/>
  <c r="J43" i="36" s="1"/>
  <c r="I5" i="36"/>
  <c r="H5" i="36"/>
  <c r="H43" i="36"/>
  <c r="G5" i="36"/>
  <c r="F5" i="36"/>
  <c r="F43" i="36"/>
  <c r="E5" i="36"/>
  <c r="D5" i="36"/>
  <c r="D43" i="36" s="1"/>
  <c r="N29" i="35"/>
  <c r="O29" i="35" s="1"/>
  <c r="N42" i="35"/>
  <c r="O42" i="35" s="1"/>
  <c r="M41" i="35"/>
  <c r="L41" i="35"/>
  <c r="N41" i="35" s="1"/>
  <c r="O41" i="35" s="1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N35" i="35" s="1"/>
  <c r="O35" i="35" s="1"/>
  <c r="G35" i="35"/>
  <c r="F35" i="35"/>
  <c r="E35" i="35"/>
  <c r="D35" i="35"/>
  <c r="N34" i="35"/>
  <c r="O34" i="35" s="1"/>
  <c r="N33" i="35"/>
  <c r="O33" i="35" s="1"/>
  <c r="N32" i="35"/>
  <c r="O32" i="35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L43" i="35" s="1"/>
  <c r="K5" i="35"/>
  <c r="K43" i="35" s="1"/>
  <c r="J5" i="35"/>
  <c r="J43" i="35" s="1"/>
  <c r="I5" i="35"/>
  <c r="H5" i="35"/>
  <c r="H43" i="35" s="1"/>
  <c r="G5" i="35"/>
  <c r="F5" i="35"/>
  <c r="F43" i="35"/>
  <c r="E5" i="35"/>
  <c r="D5" i="35"/>
  <c r="D43" i="35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/>
  <c r="N38" i="34"/>
  <c r="O38" i="34" s="1"/>
  <c r="N37" i="34"/>
  <c r="O37" i="34" s="1"/>
  <c r="N36" i="34"/>
  <c r="O36" i="34" s="1"/>
  <c r="M35" i="34"/>
  <c r="L35" i="34"/>
  <c r="N35" i="34" s="1"/>
  <c r="K35" i="34"/>
  <c r="J35" i="34"/>
  <c r="I35" i="34"/>
  <c r="H35" i="34"/>
  <c r="G35" i="34"/>
  <c r="F35" i="34"/>
  <c r="E35" i="34"/>
  <c r="D35" i="34"/>
  <c r="N34" i="34"/>
  <c r="O34" i="34" s="1"/>
  <c r="N33" i="34"/>
  <c r="O33" i="34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N27" i="34" s="1"/>
  <c r="O27" i="34" s="1"/>
  <c r="G27" i="34"/>
  <c r="F27" i="34"/>
  <c r="E27" i="34"/>
  <c r="D27" i="34"/>
  <c r="N26" i="34"/>
  <c r="O26" i="34" s="1"/>
  <c r="N25" i="34"/>
  <c r="O25" i="34" s="1"/>
  <c r="N24" i="34"/>
  <c r="O24" i="34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F43" i="34" s="1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43" i="34" s="1"/>
  <c r="L5" i="34"/>
  <c r="L43" i="34" s="1"/>
  <c r="K5" i="34"/>
  <c r="J5" i="34"/>
  <c r="J43" i="34" s="1"/>
  <c r="I5" i="34"/>
  <c r="H5" i="34"/>
  <c r="G5" i="34"/>
  <c r="G43" i="34" s="1"/>
  <c r="F5" i="34"/>
  <c r="E5" i="34"/>
  <c r="D5" i="34"/>
  <c r="N5" i="34" s="1"/>
  <c r="O5" i="34" s="1"/>
  <c r="E40" i="33"/>
  <c r="F40" i="33"/>
  <c r="G40" i="33"/>
  <c r="H40" i="33"/>
  <c r="I40" i="33"/>
  <c r="J40" i="33"/>
  <c r="K40" i="33"/>
  <c r="L40" i="33"/>
  <c r="M40" i="33"/>
  <c r="D40" i="33"/>
  <c r="N40" i="33" s="1"/>
  <c r="O40" i="33" s="1"/>
  <c r="E34" i="33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6" i="33"/>
  <c r="F26" i="33"/>
  <c r="G26" i="33"/>
  <c r="N26" i="33" s="1"/>
  <c r="O26" i="33" s="1"/>
  <c r="H26" i="33"/>
  <c r="I26" i="33"/>
  <c r="J26" i="33"/>
  <c r="K26" i="33"/>
  <c r="L26" i="33"/>
  <c r="M26" i="33"/>
  <c r="E19" i="33"/>
  <c r="F19" i="33"/>
  <c r="G19" i="33"/>
  <c r="H19" i="33"/>
  <c r="H42" i="33"/>
  <c r="I19" i="33"/>
  <c r="J19" i="33"/>
  <c r="K19" i="33"/>
  <c r="L19" i="33"/>
  <c r="M19" i="33"/>
  <c r="E14" i="33"/>
  <c r="F14" i="33"/>
  <c r="G14" i="33"/>
  <c r="H14" i="33"/>
  <c r="I14" i="33"/>
  <c r="J14" i="33"/>
  <c r="K14" i="33"/>
  <c r="L14" i="33"/>
  <c r="M14" i="33"/>
  <c r="E5" i="33"/>
  <c r="F5" i="33"/>
  <c r="F42" i="33" s="1"/>
  <c r="G5" i="33"/>
  <c r="H5" i="33"/>
  <c r="I5" i="33"/>
  <c r="I42" i="33" s="1"/>
  <c r="J5" i="33"/>
  <c r="J42" i="33" s="1"/>
  <c r="K5" i="33"/>
  <c r="L5" i="33"/>
  <c r="L42" i="33" s="1"/>
  <c r="M5" i="33"/>
  <c r="M42" i="33"/>
  <c r="D34" i="33"/>
  <c r="D26" i="33"/>
  <c r="D19" i="33"/>
  <c r="D14" i="33"/>
  <c r="D5" i="33"/>
  <c r="N41" i="33"/>
  <c r="O41" i="33" s="1"/>
  <c r="N35" i="33"/>
  <c r="O35" i="33"/>
  <c r="N36" i="33"/>
  <c r="O36" i="33"/>
  <c r="N37" i="33"/>
  <c r="N38" i="33"/>
  <c r="O38" i="33" s="1"/>
  <c r="N39" i="33"/>
  <c r="O39" i="33" s="1"/>
  <c r="D30" i="33"/>
  <c r="N31" i="33"/>
  <c r="O31" i="33" s="1"/>
  <c r="N32" i="33"/>
  <c r="O32" i="33"/>
  <c r="N33" i="33"/>
  <c r="O33" i="33"/>
  <c r="N28" i="33"/>
  <c r="O28" i="33" s="1"/>
  <c r="N29" i="33"/>
  <c r="O29" i="33" s="1"/>
  <c r="N27" i="33"/>
  <c r="O27" i="33" s="1"/>
  <c r="O37" i="33"/>
  <c r="N16" i="33"/>
  <c r="O16" i="33" s="1"/>
  <c r="N17" i="33"/>
  <c r="O17" i="33" s="1"/>
  <c r="N18" i="33"/>
  <c r="O18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/>
  <c r="N6" i="33"/>
  <c r="O6" i="33" s="1"/>
  <c r="N20" i="33"/>
  <c r="O20" i="33"/>
  <c r="N21" i="33"/>
  <c r="O21" i="33" s="1"/>
  <c r="N22" i="33"/>
  <c r="O22" i="33" s="1"/>
  <c r="N23" i="33"/>
  <c r="O23" i="33" s="1"/>
  <c r="N24" i="33"/>
  <c r="O24" i="33"/>
  <c r="N25" i="33"/>
  <c r="O25" i="33" s="1"/>
  <c r="N15" i="33"/>
  <c r="O15" i="33"/>
  <c r="I43" i="34"/>
  <c r="N5" i="36"/>
  <c r="O5" i="36" s="1"/>
  <c r="O41" i="37"/>
  <c r="M43" i="35"/>
  <c r="N27" i="39"/>
  <c r="O27" i="39" s="1"/>
  <c r="N5" i="39"/>
  <c r="O5" i="39" s="1"/>
  <c r="O27" i="40"/>
  <c r="N5" i="40"/>
  <c r="O5" i="40" s="1"/>
  <c r="O35" i="34"/>
  <c r="N14" i="35"/>
  <c r="O14" i="35" s="1"/>
  <c r="N5" i="35"/>
  <c r="O5" i="35" s="1"/>
  <c r="E43" i="34"/>
  <c r="I43" i="35"/>
  <c r="E43" i="37"/>
  <c r="J42" i="38"/>
  <c r="F45" i="40"/>
  <c r="K42" i="33"/>
  <c r="F43" i="37"/>
  <c r="M42" i="38"/>
  <c r="N18" i="35"/>
  <c r="O18" i="35"/>
  <c r="N14" i="33"/>
  <c r="O14" i="33" s="1"/>
  <c r="N19" i="33"/>
  <c r="O19" i="33"/>
  <c r="N34" i="33"/>
  <c r="O34" i="33" s="1"/>
  <c r="K43" i="34"/>
  <c r="G43" i="35"/>
  <c r="G43" i="36"/>
  <c r="M43" i="37"/>
  <c r="I43" i="37"/>
  <c r="N31" i="37"/>
  <c r="O31" i="37" s="1"/>
  <c r="N14" i="38"/>
  <c r="O14" i="38"/>
  <c r="D45" i="40"/>
  <c r="N40" i="41"/>
  <c r="O40" i="41"/>
  <c r="N34" i="41"/>
  <c r="O34" i="41" s="1"/>
  <c r="N30" i="41"/>
  <c r="O30" i="41"/>
  <c r="N18" i="41"/>
  <c r="O18" i="41" s="1"/>
  <c r="N14" i="41"/>
  <c r="O14" i="41"/>
  <c r="N40" i="42"/>
  <c r="O40" i="42"/>
  <c r="N30" i="42"/>
  <c r="O30" i="42" s="1"/>
  <c r="N26" i="42"/>
  <c r="O26" i="42"/>
  <c r="N18" i="42"/>
  <c r="O18" i="42"/>
  <c r="N14" i="42"/>
  <c r="O14" i="42" s="1"/>
  <c r="N5" i="42"/>
  <c r="O5" i="42"/>
  <c r="N40" i="43"/>
  <c r="O40" i="43" s="1"/>
  <c r="N34" i="43"/>
  <c r="O34" i="43"/>
  <c r="N30" i="43"/>
  <c r="O30" i="43"/>
  <c r="N26" i="43"/>
  <c r="O26" i="43" s="1"/>
  <c r="N18" i="43"/>
  <c r="O18" i="43"/>
  <c r="N14" i="43"/>
  <c r="O14" i="43"/>
  <c r="N5" i="43"/>
  <c r="O5" i="43" s="1"/>
  <c r="N41" i="44"/>
  <c r="O41" i="44"/>
  <c r="N35" i="44"/>
  <c r="O35" i="44" s="1"/>
  <c r="N31" i="44"/>
  <c r="O31" i="44"/>
  <c r="N27" i="44"/>
  <c r="O27" i="44"/>
  <c r="N19" i="44"/>
  <c r="O19" i="44" s="1"/>
  <c r="N14" i="44"/>
  <c r="O14" i="44"/>
  <c r="N41" i="45"/>
  <c r="O41" i="45"/>
  <c r="N35" i="45"/>
  <c r="O35" i="45"/>
  <c r="N31" i="45"/>
  <c r="O31" i="45" s="1"/>
  <c r="N27" i="45"/>
  <c r="O27" i="45"/>
  <c r="N19" i="45"/>
  <c r="O19" i="45"/>
  <c r="N14" i="45"/>
  <c r="O14" i="45" s="1"/>
  <c r="N5" i="45"/>
  <c r="O5" i="45"/>
  <c r="N41" i="46"/>
  <c r="O41" i="46" s="1"/>
  <c r="N35" i="46"/>
  <c r="O35" i="46"/>
  <c r="N27" i="46"/>
  <c r="O27" i="46" s="1"/>
  <c r="N14" i="46"/>
  <c r="O14" i="46"/>
  <c r="N5" i="46"/>
  <c r="O5" i="46" s="1"/>
  <c r="O41" i="47"/>
  <c r="P41" i="47"/>
  <c r="O35" i="47"/>
  <c r="P35" i="47" s="1"/>
  <c r="O31" i="47"/>
  <c r="P31" i="47"/>
  <c r="O27" i="47"/>
  <c r="P27" i="47"/>
  <c r="O19" i="47"/>
  <c r="P19" i="47" s="1"/>
  <c r="O14" i="47"/>
  <c r="P14" i="47"/>
  <c r="O44" i="48" l="1"/>
  <c r="P44" i="48" s="1"/>
  <c r="N30" i="33"/>
  <c r="O30" i="33" s="1"/>
  <c r="H43" i="34"/>
  <c r="D43" i="42"/>
  <c r="N43" i="42" s="1"/>
  <c r="O43" i="42" s="1"/>
  <c r="J44" i="47"/>
  <c r="O44" i="47" s="1"/>
  <c r="P44" i="47" s="1"/>
  <c r="N14" i="34"/>
  <c r="O14" i="34" s="1"/>
  <c r="N27" i="35"/>
  <c r="O27" i="35" s="1"/>
  <c r="N31" i="35"/>
  <c r="O31" i="35" s="1"/>
  <c r="N27" i="36"/>
  <c r="O27" i="36" s="1"/>
  <c r="J44" i="39"/>
  <c r="D43" i="44"/>
  <c r="N43" i="44" s="1"/>
  <c r="O43" i="44" s="1"/>
  <c r="D43" i="34"/>
  <c r="N31" i="34"/>
  <c r="O31" i="34" s="1"/>
  <c r="N14" i="37"/>
  <c r="O14" i="37" s="1"/>
  <c r="M43" i="36"/>
  <c r="N43" i="36" s="1"/>
  <c r="O43" i="36" s="1"/>
  <c r="J43" i="37"/>
  <c r="N43" i="37" s="1"/>
  <c r="O43" i="37" s="1"/>
  <c r="N5" i="37"/>
  <c r="O5" i="37" s="1"/>
  <c r="N19" i="46"/>
  <c r="O19" i="46" s="1"/>
  <c r="D42" i="41"/>
  <c r="N42" i="41" s="1"/>
  <c r="O42" i="41" s="1"/>
  <c r="L43" i="37"/>
  <c r="D44" i="39"/>
  <c r="N44" i="39" s="1"/>
  <c r="O44" i="39" s="1"/>
  <c r="H44" i="46"/>
  <c r="N44" i="46" s="1"/>
  <c r="O44" i="46" s="1"/>
  <c r="N41" i="34"/>
  <c r="O41" i="34" s="1"/>
  <c r="E43" i="35"/>
  <c r="N43" i="35" s="1"/>
  <c r="O43" i="35" s="1"/>
  <c r="J45" i="40"/>
  <c r="L43" i="42"/>
  <c r="N42" i="40"/>
  <c r="O42" i="40" s="1"/>
  <c r="O5" i="47"/>
  <c r="P5" i="47" s="1"/>
  <c r="N5" i="44"/>
  <c r="O5" i="44" s="1"/>
  <c r="N5" i="41"/>
  <c r="O5" i="41" s="1"/>
  <c r="N14" i="36"/>
  <c r="O14" i="36" s="1"/>
  <c r="N5" i="33"/>
  <c r="O5" i="33" s="1"/>
  <c r="G42" i="33"/>
  <c r="F44" i="39"/>
  <c r="K45" i="40"/>
  <c r="H42" i="41"/>
  <c r="L45" i="40"/>
  <c r="N18" i="36"/>
  <c r="O18" i="36" s="1"/>
  <c r="E42" i="33"/>
  <c r="E42" i="38"/>
  <c r="N42" i="38" s="1"/>
  <c r="O42" i="38" s="1"/>
  <c r="D42" i="33"/>
  <c r="N42" i="33" l="1"/>
  <c r="O42" i="33" s="1"/>
  <c r="N45" i="40"/>
  <c r="O45" i="40" s="1"/>
  <c r="N43" i="34"/>
  <c r="O43" i="34" s="1"/>
</calcChain>
</file>

<file path=xl/sharedStrings.xml><?xml version="1.0" encoding="utf-8"?>
<sst xmlns="http://schemas.openxmlformats.org/spreadsheetml/2006/main" count="1011" uniqueCount="111">
  <si>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</si>
  <si>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</si>
  <si>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</si>
  <si>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</si>
  <si>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</si>
  <si>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</si>
  <si>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</si>
  <si>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</si>
  <si>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</si>
  <si>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</si>
  <si>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</si>
  <si>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</si>
  <si>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</si>
  <si>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</si>
  <si>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</si>
  <si>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</si>
  <si>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</si>
  <si>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</si>
  <si>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</si>
  <si>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</si>
  <si>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</si>
  <si>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</si>
  <si>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</si>
  <si>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</si>
  <si>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</si>
  <si>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</si>
  <si>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</si>
  <si>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</si>
  <si>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</si>
  <si>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</si>
  <si>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</si>
  <si>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</si>
  <si>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</si>
  <si>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</si>
  <si>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</si>
  <si>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</si>
  <si>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</si>
  <si>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</si>
  <si>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</si>
  <si>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</si>
  <si>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</si>
  <si>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Parking Facilities</t>
  </si>
  <si>
    <t>Other Transportation Systems / Services</t>
  </si>
  <si>
    <t>Economic Environment</t>
  </si>
  <si>
    <t>Industry Development</t>
  </si>
  <si>
    <t>Housing and Urban Development</t>
  </si>
  <si>
    <t>Other Economic Environment</t>
  </si>
  <si>
    <t>Culture / Recreation</t>
  </si>
  <si>
    <t>Parks and Recreation</t>
  </si>
  <si>
    <t>Cultural Services</t>
  </si>
  <si>
    <t>Special Events</t>
  </si>
  <si>
    <t>Special Recreation Facilities</t>
  </si>
  <si>
    <t>Other Culture / Recreation</t>
  </si>
  <si>
    <t>Inter-Fund Group Transfers Out</t>
  </si>
  <si>
    <t>Other Uses and Non-Operating</t>
  </si>
  <si>
    <t>2009 Municipal Population:</t>
  </si>
  <si>
    <t>Fort Myers Expenditures Reported by Account Code and Fund Type</t>
  </si>
  <si>
    <t>Local Fiscal Year Ended September 30, 2010</t>
  </si>
  <si>
    <t>Electric Utility Services</t>
  </si>
  <si>
    <t>Flood Control / Stormwater Management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</si>
  <si>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</si>
  <si>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</si>
  <si>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</si>
  <si>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</si>
  <si>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</si>
  <si>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</si>
  <si>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</si>
  <si>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</si>
  <si>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</si>
  <si>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</si>
  <si>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</si>
  <si>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</si>
  <si>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</si>
  <si>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</si>
  <si>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</si>
  <si>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</si>
  <si>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</si>
  <si>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Other Transportation</t>
  </si>
  <si>
    <t>Parks / Recreation</t>
  </si>
  <si>
    <t>Special Facilities</t>
  </si>
  <si>
    <t>Other Uses</t>
  </si>
  <si>
    <t>Interfund Transfers Out</t>
  </si>
  <si>
    <t>Payment to Refunded Bond Escrow Agent</t>
  </si>
  <si>
    <t>2014 Municipal Population:</t>
  </si>
  <si>
    <t>Local Fiscal Year Ended September 30, 2007</t>
  </si>
  <si>
    <t>Mass Transit Systems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</si>
  <si>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</si>
  <si>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</si>
  <si>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</si>
  <si>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</si>
  <si>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</si>
  <si>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</si>
  <si>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</si>
  <si>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</si>
  <si>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</si>
  <si>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</si>
  <si>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Capital Lease Acquisitions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</si>
  <si>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</si>
  <si>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</si>
  <si>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</si>
  <si>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</si>
  <si>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</si>
  <si>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</si>
  <si>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</si>
  <si>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</si>
  <si>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Lease Acquisitions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</si>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</sst>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37" fontId="4" fillId="0" borderId="5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101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16332097</v>
      </c>
      <c r="E5" s="26">
        <f t="shared" si="0"/>
        <v>4385445</v>
      </c>
      <c r="F5" s="26">
        <f t="shared" si="0"/>
        <v>13488129</v>
      </c>
      <c r="G5" s="26">
        <f t="shared" si="0"/>
        <v>138762</v>
      </c>
      <c r="H5" s="26">
        <f t="shared" si="0"/>
        <v>0</v>
      </c>
      <c r="I5" s="26">
        <f t="shared" si="0"/>
        <v>54278</v>
      </c>
      <c r="J5" s="26">
        <f t="shared" si="0"/>
        <v>22186925</v>
      </c>
      <c r="K5" s="26">
        <f t="shared" si="0"/>
        <v>35833367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92419003</v>
      </c>
      <c r="P5" s="32">
        <f t="shared" ref="P5:P44" si="1">(O5/P$46)</f>
        <v>945.84031480590727</v>
      </c>
      <c r="Q5" s="6"/>
    </row>
    <row r="6" spans="1:134">
      <c r="A6" s="12"/>
      <c r="B6" s="44">
        <v>511</v>
      </c>
      <c r="C6" s="20" t="s">
        <v>19</v>
      </c>
      <c r="D6" s="46">
        <v>980695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980695</v>
      </c>
      <c r="P6" s="47">
        <f t="shared" si="1"/>
        <v>10.036689830213589</v>
      </c>
      <c r="Q6" s="9"/>
    </row>
    <row r="7" spans="1:134">
      <c r="A7" s="12"/>
      <c r="B7" s="44">
        <v>512</v>
      </c>
      <c r="C7" s="20" t="s">
        <v>20</v>
      </c>
      <c r="D7" s="46">
        <v>1430092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1430092</v>
      </c>
      <c r="P7" s="47">
        <f t="shared" si="1"/>
        <v>14.635936588511017</v>
      </c>
      <c r="Q7" s="9"/>
    </row>
    <row r="8" spans="1:134">
      <c r="A8" s="12"/>
      <c r="B8" s="44">
        <v>513</v>
      </c>
      <c r="C8" s="20" t="s">
        <v>21</v>
      </c>
      <c r="D8" s="46">
        <v>9602997</v>
      </c>
      <c r="E8" s="46">
        <v>7968</v>
      </c>
      <c r="F8" s="46">
        <v>0</v>
      </c>
      <c r="G8" s="46">
        <v>134627</v>
      </c>
      <c r="H8" s="46">
        <v>0</v>
      </c>
      <c r="I8" s="46">
        <v>54278</v>
      </c>
      <c r="J8" s="46">
        <v>14449748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24249618</v>
      </c>
      <c r="P8" s="47">
        <f t="shared" si="1"/>
        <v>248.17695039453082</v>
      </c>
      <c r="Q8" s="9"/>
    </row>
    <row r="9" spans="1:134">
      <c r="A9" s="12"/>
      <c r="B9" s="44">
        <v>514</v>
      </c>
      <c r="C9" s="20" t="s">
        <v>22</v>
      </c>
      <c r="D9" s="46">
        <v>1595176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1595176</v>
      </c>
      <c r="P9" s="47">
        <f t="shared" si="1"/>
        <v>16.32544953996991</v>
      </c>
      <c r="Q9" s="9"/>
    </row>
    <row r="10" spans="1:134">
      <c r="A10" s="12"/>
      <c r="B10" s="44">
        <v>515</v>
      </c>
      <c r="C10" s="20" t="s">
        <v>23</v>
      </c>
      <c r="D10" s="46">
        <v>1906189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1906189</v>
      </c>
      <c r="P10" s="47">
        <f t="shared" si="1"/>
        <v>19.508438149236014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13488129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13488129</v>
      </c>
      <c r="P11" s="47">
        <f t="shared" si="1"/>
        <v>138.04104962593772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35833367</v>
      </c>
      <c r="L12" s="46">
        <v>0</v>
      </c>
      <c r="M12" s="46">
        <v>0</v>
      </c>
      <c r="N12" s="46">
        <v>0</v>
      </c>
      <c r="O12" s="46">
        <f t="shared" si="2"/>
        <v>35833367</v>
      </c>
      <c r="P12" s="47">
        <f t="shared" si="1"/>
        <v>366.72807565166664</v>
      </c>
      <c r="Q12" s="9"/>
    </row>
    <row r="13" spans="1:134">
      <c r="A13" s="12"/>
      <c r="B13" s="44">
        <v>519</v>
      </c>
      <c r="C13" s="20" t="s">
        <v>26</v>
      </c>
      <c r="D13" s="46">
        <v>816948</v>
      </c>
      <c r="E13" s="46">
        <v>4377477</v>
      </c>
      <c r="F13" s="46">
        <v>0</v>
      </c>
      <c r="G13" s="46">
        <v>4135</v>
      </c>
      <c r="H13" s="46">
        <v>0</v>
      </c>
      <c r="I13" s="46">
        <v>0</v>
      </c>
      <c r="J13" s="46">
        <v>7737177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12935737</v>
      </c>
      <c r="P13" s="47">
        <f t="shared" si="1"/>
        <v>132.38772502584152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106491454</v>
      </c>
      <c r="E14" s="31">
        <f t="shared" si="3"/>
        <v>10167216</v>
      </c>
      <c r="F14" s="31">
        <f t="shared" si="3"/>
        <v>2359949</v>
      </c>
      <c r="G14" s="31">
        <f t="shared" si="3"/>
        <v>9293187</v>
      </c>
      <c r="H14" s="31">
        <f t="shared" si="3"/>
        <v>0</v>
      </c>
      <c r="I14" s="31">
        <f t="shared" si="3"/>
        <v>4448910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132760716</v>
      </c>
      <c r="P14" s="43">
        <f t="shared" si="1"/>
        <v>1358.707985794844</v>
      </c>
      <c r="Q14" s="10"/>
    </row>
    <row r="15" spans="1:134">
      <c r="A15" s="12"/>
      <c r="B15" s="44">
        <v>521</v>
      </c>
      <c r="C15" s="20" t="s">
        <v>28</v>
      </c>
      <c r="D15" s="46">
        <v>65557839</v>
      </c>
      <c r="E15" s="46">
        <v>6962643</v>
      </c>
      <c r="F15" s="46">
        <v>1442307</v>
      </c>
      <c r="G15" s="46">
        <v>8091823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82054612</v>
      </c>
      <c r="P15" s="47">
        <f t="shared" si="1"/>
        <v>839.76841911350823</v>
      </c>
      <c r="Q15" s="9"/>
    </row>
    <row r="16" spans="1:134">
      <c r="A16" s="12"/>
      <c r="B16" s="44">
        <v>522</v>
      </c>
      <c r="C16" s="20" t="s">
        <v>29</v>
      </c>
      <c r="D16" s="46">
        <v>39140086</v>
      </c>
      <c r="E16" s="46">
        <v>2882350</v>
      </c>
      <c r="F16" s="46">
        <v>917642</v>
      </c>
      <c r="G16" s="46">
        <v>1160310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44100388</v>
      </c>
      <c r="P16" s="47">
        <f t="shared" si="1"/>
        <v>451.33493670108788</v>
      </c>
      <c r="Q16" s="9"/>
    </row>
    <row r="17" spans="1:17">
      <c r="A17" s="12"/>
      <c r="B17" s="44">
        <v>524</v>
      </c>
      <c r="C17" s="20" t="s">
        <v>30</v>
      </c>
      <c r="D17" s="46">
        <v>1793529</v>
      </c>
      <c r="E17" s="46">
        <v>322223</v>
      </c>
      <c r="F17" s="46">
        <v>0</v>
      </c>
      <c r="G17" s="46">
        <v>0</v>
      </c>
      <c r="H17" s="46">
        <v>0</v>
      </c>
      <c r="I17" s="46">
        <v>4448910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6564662</v>
      </c>
      <c r="P17" s="47">
        <f t="shared" si="1"/>
        <v>67.184472577294272</v>
      </c>
      <c r="Q17" s="9"/>
    </row>
    <row r="18" spans="1:17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41054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41054</v>
      </c>
      <c r="P18" s="47">
        <f t="shared" si="1"/>
        <v>0.42015740295360809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SUM(D20:D26)</f>
        <v>7786544</v>
      </c>
      <c r="E19" s="31">
        <f t="shared" si="5"/>
        <v>16901372</v>
      </c>
      <c r="F19" s="31">
        <f t="shared" si="5"/>
        <v>9601</v>
      </c>
      <c r="G19" s="31">
        <f t="shared" si="5"/>
        <v>21459</v>
      </c>
      <c r="H19" s="31">
        <f t="shared" si="5"/>
        <v>0</v>
      </c>
      <c r="I19" s="31">
        <f t="shared" si="5"/>
        <v>93014493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117733469</v>
      </c>
      <c r="P19" s="43">
        <f t="shared" si="1"/>
        <v>1204.9151989028871</v>
      </c>
      <c r="Q19" s="10"/>
    </row>
    <row r="20" spans="1:17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8912716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40" si="6">SUM(D20:N20)</f>
        <v>8912716</v>
      </c>
      <c r="P20" s="47">
        <f t="shared" si="1"/>
        <v>91.215073021461251</v>
      </c>
      <c r="Q20" s="9"/>
    </row>
    <row r="21" spans="1:17">
      <c r="A21" s="12"/>
      <c r="B21" s="44">
        <v>534</v>
      </c>
      <c r="C21" s="20" t="s">
        <v>34</v>
      </c>
      <c r="D21" s="46">
        <v>0</v>
      </c>
      <c r="E21" s="46">
        <v>408336</v>
      </c>
      <c r="F21" s="46">
        <v>0</v>
      </c>
      <c r="G21" s="46">
        <v>0</v>
      </c>
      <c r="H21" s="46">
        <v>0</v>
      </c>
      <c r="I21" s="46">
        <v>16942071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17350407</v>
      </c>
      <c r="P21" s="47">
        <f t="shared" si="1"/>
        <v>177.56861561134366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25041903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25041903</v>
      </c>
      <c r="P22" s="47">
        <f t="shared" si="1"/>
        <v>256.28540287173399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1176710</v>
      </c>
      <c r="F23" s="46">
        <v>0</v>
      </c>
      <c r="G23" s="46">
        <v>0</v>
      </c>
      <c r="H23" s="46">
        <v>0</v>
      </c>
      <c r="I23" s="46">
        <v>37847244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39023954</v>
      </c>
      <c r="P23" s="47">
        <f t="shared" si="1"/>
        <v>399.38137978323834</v>
      </c>
      <c r="Q23" s="9"/>
    </row>
    <row r="24" spans="1:17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4270559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4270559</v>
      </c>
      <c r="P24" s="47">
        <f t="shared" si="1"/>
        <v>43.706020816489442</v>
      </c>
      <c r="Q24" s="9"/>
    </row>
    <row r="25" spans="1:17">
      <c r="A25" s="12"/>
      <c r="B25" s="44">
        <v>538</v>
      </c>
      <c r="C25" s="20" t="s">
        <v>59</v>
      </c>
      <c r="D25" s="46">
        <v>0</v>
      </c>
      <c r="E25" s="46">
        <v>277859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277859</v>
      </c>
      <c r="P25" s="47">
        <f t="shared" si="1"/>
        <v>2.8436818781918105</v>
      </c>
      <c r="Q25" s="9"/>
    </row>
    <row r="26" spans="1:17">
      <c r="A26" s="12"/>
      <c r="B26" s="44">
        <v>539</v>
      </c>
      <c r="C26" s="20" t="s">
        <v>38</v>
      </c>
      <c r="D26" s="46">
        <v>7786544</v>
      </c>
      <c r="E26" s="46">
        <v>15038467</v>
      </c>
      <c r="F26" s="46">
        <v>9601</v>
      </c>
      <c r="G26" s="46">
        <v>21459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22856071</v>
      </c>
      <c r="P26" s="47">
        <f t="shared" si="1"/>
        <v>233.91502492042861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SUM(D28:D30)</f>
        <v>421656</v>
      </c>
      <c r="E27" s="31">
        <f t="shared" si="7"/>
        <v>4382000</v>
      </c>
      <c r="F27" s="31">
        <f t="shared" si="7"/>
        <v>0</v>
      </c>
      <c r="G27" s="31">
        <f t="shared" si="7"/>
        <v>2396125</v>
      </c>
      <c r="H27" s="31">
        <f t="shared" si="7"/>
        <v>0</v>
      </c>
      <c r="I27" s="31">
        <f t="shared" si="7"/>
        <v>1558298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8758079</v>
      </c>
      <c r="P27" s="43">
        <f t="shared" si="1"/>
        <v>89.632477407866048</v>
      </c>
      <c r="Q27" s="10"/>
    </row>
    <row r="28" spans="1:17">
      <c r="A28" s="12"/>
      <c r="B28" s="44">
        <v>541</v>
      </c>
      <c r="C28" s="20" t="s">
        <v>40</v>
      </c>
      <c r="D28" s="46">
        <v>421656</v>
      </c>
      <c r="E28" s="46">
        <v>3676884</v>
      </c>
      <c r="F28" s="46">
        <v>0</v>
      </c>
      <c r="G28" s="46">
        <v>2372663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6471203</v>
      </c>
      <c r="P28" s="47">
        <f t="shared" si="1"/>
        <v>66.227988660437418</v>
      </c>
      <c r="Q28" s="9"/>
    </row>
    <row r="29" spans="1:17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1558298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1558298</v>
      </c>
      <c r="P29" s="47">
        <f t="shared" si="1"/>
        <v>15.948030416227446</v>
      </c>
      <c r="Q29" s="9"/>
    </row>
    <row r="30" spans="1:17">
      <c r="A30" s="12"/>
      <c r="B30" s="44">
        <v>549</v>
      </c>
      <c r="C30" s="20" t="s">
        <v>42</v>
      </c>
      <c r="D30" s="46">
        <v>0</v>
      </c>
      <c r="E30" s="46">
        <v>705116</v>
      </c>
      <c r="F30" s="46">
        <v>0</v>
      </c>
      <c r="G30" s="46">
        <v>23462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728578</v>
      </c>
      <c r="P30" s="47">
        <f t="shared" si="1"/>
        <v>7.4564583312011949</v>
      </c>
      <c r="Q30" s="9"/>
    </row>
    <row r="31" spans="1:17" ht="15.75">
      <c r="A31" s="28" t="s">
        <v>43</v>
      </c>
      <c r="B31" s="29"/>
      <c r="C31" s="30"/>
      <c r="D31" s="31">
        <f t="shared" ref="D31:N31" si="8">SUM(D32:D34)</f>
        <v>978965</v>
      </c>
      <c r="E31" s="31">
        <f t="shared" si="8"/>
        <v>8348095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9327060</v>
      </c>
      <c r="P31" s="43">
        <f t="shared" si="1"/>
        <v>95.455578184646555</v>
      </c>
      <c r="Q31" s="10"/>
    </row>
    <row r="32" spans="1:17">
      <c r="A32" s="13"/>
      <c r="B32" s="45">
        <v>552</v>
      </c>
      <c r="C32" s="21" t="s">
        <v>44</v>
      </c>
      <c r="D32" s="46">
        <v>455088</v>
      </c>
      <c r="E32" s="46">
        <v>3670965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4126053</v>
      </c>
      <c r="P32" s="47">
        <f t="shared" si="1"/>
        <v>42.227108513882776</v>
      </c>
      <c r="Q32" s="9"/>
    </row>
    <row r="33" spans="1:120">
      <c r="A33" s="13"/>
      <c r="B33" s="45">
        <v>554</v>
      </c>
      <c r="C33" s="21" t="s">
        <v>45</v>
      </c>
      <c r="D33" s="46">
        <v>523877</v>
      </c>
      <c r="E33" s="46">
        <v>2362512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2886389</v>
      </c>
      <c r="P33" s="47">
        <f t="shared" si="1"/>
        <v>29.540062019629314</v>
      </c>
      <c r="Q33" s="9"/>
    </row>
    <row r="34" spans="1:120">
      <c r="A34" s="13"/>
      <c r="B34" s="45">
        <v>559</v>
      </c>
      <c r="C34" s="21" t="s">
        <v>46</v>
      </c>
      <c r="D34" s="46">
        <v>0</v>
      </c>
      <c r="E34" s="46">
        <v>2314618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2314618</v>
      </c>
      <c r="P34" s="47">
        <f t="shared" si="1"/>
        <v>23.688407651134469</v>
      </c>
      <c r="Q34" s="9"/>
    </row>
    <row r="35" spans="1:120" ht="15.75">
      <c r="A35" s="28" t="s">
        <v>47</v>
      </c>
      <c r="B35" s="29"/>
      <c r="C35" s="30"/>
      <c r="D35" s="31">
        <f t="shared" ref="D35:N35" si="9">SUM(D36:D40)</f>
        <v>4877998</v>
      </c>
      <c r="E35" s="31">
        <f t="shared" si="9"/>
        <v>2133404</v>
      </c>
      <c r="F35" s="31">
        <f t="shared" si="9"/>
        <v>0</v>
      </c>
      <c r="G35" s="31">
        <f t="shared" si="9"/>
        <v>646323</v>
      </c>
      <c r="H35" s="31">
        <f t="shared" si="9"/>
        <v>0</v>
      </c>
      <c r="I35" s="31">
        <f t="shared" si="9"/>
        <v>6840596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>SUM(D35:N35)</f>
        <v>14498321</v>
      </c>
      <c r="P35" s="43">
        <f t="shared" si="1"/>
        <v>148.37961949012904</v>
      </c>
      <c r="Q35" s="9"/>
    </row>
    <row r="36" spans="1:120">
      <c r="A36" s="12"/>
      <c r="B36" s="44">
        <v>572</v>
      </c>
      <c r="C36" s="20" t="s">
        <v>48</v>
      </c>
      <c r="D36" s="46">
        <v>4451717</v>
      </c>
      <c r="E36" s="46">
        <v>0</v>
      </c>
      <c r="F36" s="46">
        <v>0</v>
      </c>
      <c r="G36" s="46">
        <v>547196</v>
      </c>
      <c r="H36" s="46">
        <v>0</v>
      </c>
      <c r="I36" s="46">
        <v>6256626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11255539</v>
      </c>
      <c r="P36" s="47">
        <f t="shared" si="1"/>
        <v>115.1921380397294</v>
      </c>
      <c r="Q36" s="9"/>
    </row>
    <row r="37" spans="1:120">
      <c r="A37" s="12"/>
      <c r="B37" s="44">
        <v>573</v>
      </c>
      <c r="C37" s="20" t="s">
        <v>49</v>
      </c>
      <c r="D37" s="46">
        <v>160750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160750</v>
      </c>
      <c r="P37" s="47">
        <f t="shared" si="1"/>
        <v>1.6451576588101646</v>
      </c>
      <c r="Q37" s="9"/>
    </row>
    <row r="38" spans="1:120">
      <c r="A38" s="12"/>
      <c r="B38" s="44">
        <v>574</v>
      </c>
      <c r="C38" s="20" t="s">
        <v>50</v>
      </c>
      <c r="D38" s="46">
        <v>108672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108672</v>
      </c>
      <c r="P38" s="47">
        <f t="shared" si="1"/>
        <v>1.1121777486669873</v>
      </c>
      <c r="Q38" s="9"/>
    </row>
    <row r="39" spans="1:120">
      <c r="A39" s="12"/>
      <c r="B39" s="44">
        <v>575</v>
      </c>
      <c r="C39" s="20" t="s">
        <v>51</v>
      </c>
      <c r="D39" s="46">
        <v>156859</v>
      </c>
      <c r="E39" s="46">
        <v>1209408</v>
      </c>
      <c r="F39" s="46">
        <v>0</v>
      </c>
      <c r="G39" s="46">
        <v>28777</v>
      </c>
      <c r="H39" s="46">
        <v>0</v>
      </c>
      <c r="I39" s="46">
        <v>583970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1979014</v>
      </c>
      <c r="P39" s="47">
        <f t="shared" si="1"/>
        <v>20.253748298553898</v>
      </c>
      <c r="Q39" s="9"/>
    </row>
    <row r="40" spans="1:120">
      <c r="A40" s="12"/>
      <c r="B40" s="44">
        <v>579</v>
      </c>
      <c r="C40" s="20" t="s">
        <v>52</v>
      </c>
      <c r="D40" s="46">
        <v>0</v>
      </c>
      <c r="E40" s="46">
        <v>923996</v>
      </c>
      <c r="F40" s="46">
        <v>0</v>
      </c>
      <c r="G40" s="46">
        <v>70350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994346</v>
      </c>
      <c r="P40" s="47">
        <f t="shared" si="1"/>
        <v>10.176397744368597</v>
      </c>
      <c r="Q40" s="9"/>
    </row>
    <row r="41" spans="1:120" ht="15.75">
      <c r="A41" s="28" t="s">
        <v>54</v>
      </c>
      <c r="B41" s="29"/>
      <c r="C41" s="30"/>
      <c r="D41" s="31">
        <f t="shared" ref="D41:N41" si="10">SUM(D42:D43)</f>
        <v>21236676</v>
      </c>
      <c r="E41" s="31">
        <f t="shared" si="10"/>
        <v>1632797</v>
      </c>
      <c r="F41" s="31">
        <f t="shared" si="10"/>
        <v>9638887</v>
      </c>
      <c r="G41" s="31">
        <f t="shared" si="10"/>
        <v>2572257</v>
      </c>
      <c r="H41" s="31">
        <f t="shared" si="10"/>
        <v>0</v>
      </c>
      <c r="I41" s="31">
        <f t="shared" si="10"/>
        <v>11812336</v>
      </c>
      <c r="J41" s="31">
        <f t="shared" si="10"/>
        <v>110131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>SUM(D41:N41)</f>
        <v>47003084</v>
      </c>
      <c r="P41" s="43">
        <f t="shared" si="1"/>
        <v>481.04188883544327</v>
      </c>
      <c r="Q41" s="9"/>
    </row>
    <row r="42" spans="1:120">
      <c r="A42" s="12"/>
      <c r="B42" s="44">
        <v>581</v>
      </c>
      <c r="C42" s="20" t="s">
        <v>104</v>
      </c>
      <c r="D42" s="46">
        <v>21236676</v>
      </c>
      <c r="E42" s="46">
        <v>1573712</v>
      </c>
      <c r="F42" s="46">
        <v>9638887</v>
      </c>
      <c r="G42" s="46">
        <v>2572257</v>
      </c>
      <c r="H42" s="46">
        <v>0</v>
      </c>
      <c r="I42" s="46">
        <v>11812336</v>
      </c>
      <c r="J42" s="46">
        <v>110131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46943999</v>
      </c>
      <c r="P42" s="47">
        <f t="shared" si="1"/>
        <v>480.43719744962186</v>
      </c>
      <c r="Q42" s="9"/>
    </row>
    <row r="43" spans="1:120" ht="15.75" thickBot="1">
      <c r="A43" s="12"/>
      <c r="B43" s="44">
        <v>584</v>
      </c>
      <c r="C43" s="20" t="s">
        <v>105</v>
      </c>
      <c r="D43" s="46">
        <v>0</v>
      </c>
      <c r="E43" s="46">
        <v>59085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" si="11">SUM(D43:N43)</f>
        <v>59085</v>
      </c>
      <c r="P43" s="47">
        <f t="shared" si="1"/>
        <v>0.6046913858214531</v>
      </c>
      <c r="Q43" s="9"/>
    </row>
    <row r="44" spans="1:120" ht="16.5" thickBot="1">
      <c r="A44" s="14" t="s">
        <v>10</v>
      </c>
      <c r="B44" s="23"/>
      <c r="C44" s="22"/>
      <c r="D44" s="15">
        <f>SUM(D5,D14,D19,D27,D31,D35,D41)</f>
        <v>158125390</v>
      </c>
      <c r="E44" s="15">
        <f t="shared" ref="E44:N44" si="12">SUM(E5,E14,E19,E27,E31,E35,E41)</f>
        <v>47950329</v>
      </c>
      <c r="F44" s="15">
        <f t="shared" si="12"/>
        <v>25496566</v>
      </c>
      <c r="G44" s="15">
        <f t="shared" si="12"/>
        <v>15068113</v>
      </c>
      <c r="H44" s="15">
        <f t="shared" si="12"/>
        <v>0</v>
      </c>
      <c r="I44" s="15">
        <f t="shared" si="12"/>
        <v>117728911</v>
      </c>
      <c r="J44" s="15">
        <f t="shared" si="12"/>
        <v>22297056</v>
      </c>
      <c r="K44" s="15">
        <f t="shared" si="12"/>
        <v>35833367</v>
      </c>
      <c r="L44" s="15">
        <f t="shared" si="12"/>
        <v>0</v>
      </c>
      <c r="M44" s="15">
        <f t="shared" si="12"/>
        <v>0</v>
      </c>
      <c r="N44" s="15">
        <f t="shared" si="12"/>
        <v>0</v>
      </c>
      <c r="O44" s="15">
        <f>SUM(D44:N44)</f>
        <v>422499732</v>
      </c>
      <c r="P44" s="37">
        <f t="shared" si="1"/>
        <v>4323.9730634217231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94" t="s">
        <v>110</v>
      </c>
      <c r="N46" s="94"/>
      <c r="O46" s="94"/>
      <c r="P46" s="41">
        <v>97711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55.77734375" style="64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3" width="13.77734375" style="93" customWidth="1"/>
    <col min="14" max="14" width="16.77734375" style="93" customWidth="1"/>
    <col min="15" max="15" width="13.77734375" style="64" customWidth="1"/>
    <col min="16" max="16" width="9.77734375" style="64" customWidth="1"/>
    <col min="17" max="17" width="9.77734375" style="64"/>
    <col min="18" max="16384" width="9.77734375" style="50"/>
  </cols>
  <sheetData>
    <row r="1" spans="1:133" ht="27.75">
      <c r="A1" s="125" t="s">
        <v>56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9"/>
      <c r="Q1" s="50"/>
    </row>
    <row r="2" spans="1:133" ht="24" thickBot="1">
      <c r="A2" s="128" t="s">
        <v>70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49"/>
      <c r="Q2" s="50"/>
    </row>
    <row r="3" spans="1:133" ht="18" customHeight="1">
      <c r="A3" s="131" t="s">
        <v>12</v>
      </c>
      <c r="B3" s="132"/>
      <c r="C3" s="133"/>
      <c r="D3" s="137" t="s">
        <v>6</v>
      </c>
      <c r="E3" s="138"/>
      <c r="F3" s="138"/>
      <c r="G3" s="138"/>
      <c r="H3" s="139"/>
      <c r="I3" s="137" t="s">
        <v>7</v>
      </c>
      <c r="J3" s="139"/>
      <c r="K3" s="137" t="s">
        <v>9</v>
      </c>
      <c r="L3" s="139"/>
      <c r="M3" s="51"/>
      <c r="N3" s="52"/>
      <c r="O3" s="140" t="s">
        <v>17</v>
      </c>
      <c r="P3" s="53"/>
      <c r="Q3" s="50"/>
    </row>
    <row r="4" spans="1:133" ht="32.25" customHeight="1" thickBot="1">
      <c r="A4" s="134"/>
      <c r="B4" s="135"/>
      <c r="C4" s="136"/>
      <c r="D4" s="54" t="s">
        <v>0</v>
      </c>
      <c r="E4" s="54" t="s">
        <v>13</v>
      </c>
      <c r="F4" s="54" t="s">
        <v>14</v>
      </c>
      <c r="G4" s="54" t="s">
        <v>15</v>
      </c>
      <c r="H4" s="54" t="s">
        <v>1</v>
      </c>
      <c r="I4" s="54" t="s">
        <v>2</v>
      </c>
      <c r="J4" s="55" t="s">
        <v>16</v>
      </c>
      <c r="K4" s="55" t="s">
        <v>3</v>
      </c>
      <c r="L4" s="55" t="s">
        <v>4</v>
      </c>
      <c r="M4" s="55" t="s">
        <v>5</v>
      </c>
      <c r="N4" s="55" t="s">
        <v>8</v>
      </c>
      <c r="O4" s="141"/>
      <c r="P4" s="56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</row>
    <row r="5" spans="1:133" ht="15.75">
      <c r="A5" s="58" t="s">
        <v>18</v>
      </c>
      <c r="B5" s="59"/>
      <c r="C5" s="59"/>
      <c r="D5" s="60">
        <f t="shared" ref="D5:M5" si="0">SUM(D6:D13)</f>
        <v>9926424</v>
      </c>
      <c r="E5" s="60">
        <f t="shared" si="0"/>
        <v>0</v>
      </c>
      <c r="F5" s="60">
        <f t="shared" si="0"/>
        <v>12150464</v>
      </c>
      <c r="G5" s="60">
        <f t="shared" si="0"/>
        <v>888647</v>
      </c>
      <c r="H5" s="60">
        <f t="shared" si="0"/>
        <v>0</v>
      </c>
      <c r="I5" s="60">
        <f t="shared" si="0"/>
        <v>0</v>
      </c>
      <c r="J5" s="60">
        <f t="shared" si="0"/>
        <v>14817056</v>
      </c>
      <c r="K5" s="60">
        <f t="shared" si="0"/>
        <v>21194725</v>
      </c>
      <c r="L5" s="60">
        <f t="shared" si="0"/>
        <v>0</v>
      </c>
      <c r="M5" s="60">
        <f t="shared" si="0"/>
        <v>0</v>
      </c>
      <c r="N5" s="61">
        <f>SUM(D5:M5)</f>
        <v>58977316</v>
      </c>
      <c r="O5" s="62">
        <f t="shared" ref="O5:O44" si="1">(N5/O$46)</f>
        <v>849.36440226392267</v>
      </c>
      <c r="P5" s="63"/>
    </row>
    <row r="6" spans="1:133">
      <c r="A6" s="65"/>
      <c r="B6" s="66">
        <v>511</v>
      </c>
      <c r="C6" s="67" t="s">
        <v>19</v>
      </c>
      <c r="D6" s="68">
        <v>846721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f>SUM(D6:M6)</f>
        <v>846721</v>
      </c>
      <c r="O6" s="69">
        <f t="shared" si="1"/>
        <v>12.194089606405807</v>
      </c>
      <c r="P6" s="70"/>
    </row>
    <row r="7" spans="1:133">
      <c r="A7" s="65"/>
      <c r="B7" s="66">
        <v>512</v>
      </c>
      <c r="C7" s="67" t="s">
        <v>20</v>
      </c>
      <c r="D7" s="68">
        <v>617988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f t="shared" ref="N7:N13" si="2">SUM(D7:M7)</f>
        <v>617988</v>
      </c>
      <c r="O7" s="69">
        <f t="shared" si="1"/>
        <v>8.8999812779930014</v>
      </c>
      <c r="P7" s="70"/>
    </row>
    <row r="8" spans="1:133">
      <c r="A8" s="65"/>
      <c r="B8" s="66">
        <v>513</v>
      </c>
      <c r="C8" s="67" t="s">
        <v>21</v>
      </c>
      <c r="D8" s="68">
        <v>6525595</v>
      </c>
      <c r="E8" s="68">
        <v>0</v>
      </c>
      <c r="F8" s="68">
        <v>0</v>
      </c>
      <c r="G8" s="68">
        <v>472496</v>
      </c>
      <c r="H8" s="68">
        <v>0</v>
      </c>
      <c r="I8" s="68">
        <v>0</v>
      </c>
      <c r="J8" s="68">
        <v>9396524</v>
      </c>
      <c r="K8" s="68">
        <v>0</v>
      </c>
      <c r="L8" s="68">
        <v>0</v>
      </c>
      <c r="M8" s="68">
        <v>0</v>
      </c>
      <c r="N8" s="68">
        <f t="shared" si="2"/>
        <v>16394615</v>
      </c>
      <c r="O8" s="69">
        <f t="shared" si="1"/>
        <v>236.10776675259586</v>
      </c>
      <c r="P8" s="70"/>
    </row>
    <row r="9" spans="1:133">
      <c r="A9" s="65"/>
      <c r="B9" s="66">
        <v>514</v>
      </c>
      <c r="C9" s="67" t="s">
        <v>22</v>
      </c>
      <c r="D9" s="68">
        <v>941567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f t="shared" si="2"/>
        <v>941567</v>
      </c>
      <c r="O9" s="69">
        <f t="shared" si="1"/>
        <v>13.560018433976122</v>
      </c>
      <c r="P9" s="70"/>
    </row>
    <row r="10" spans="1:133">
      <c r="A10" s="65"/>
      <c r="B10" s="66">
        <v>515</v>
      </c>
      <c r="C10" s="67" t="s">
        <v>23</v>
      </c>
      <c r="D10" s="68">
        <v>837323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f t="shared" si="2"/>
        <v>837323</v>
      </c>
      <c r="O10" s="69">
        <f t="shared" si="1"/>
        <v>12.058743897345796</v>
      </c>
      <c r="P10" s="70"/>
    </row>
    <row r="11" spans="1:133">
      <c r="A11" s="65"/>
      <c r="B11" s="66">
        <v>517</v>
      </c>
      <c r="C11" s="67" t="s">
        <v>24</v>
      </c>
      <c r="D11" s="68">
        <v>0</v>
      </c>
      <c r="E11" s="68">
        <v>0</v>
      </c>
      <c r="F11" s="68">
        <v>12150464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f t="shared" si="2"/>
        <v>12150464</v>
      </c>
      <c r="O11" s="69">
        <f t="shared" si="1"/>
        <v>174.9854400391722</v>
      </c>
      <c r="P11" s="70"/>
    </row>
    <row r="12" spans="1:133">
      <c r="A12" s="65"/>
      <c r="B12" s="66">
        <v>518</v>
      </c>
      <c r="C12" s="67" t="s">
        <v>25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21194725</v>
      </c>
      <c r="L12" s="68">
        <v>0</v>
      </c>
      <c r="M12" s="68">
        <v>0</v>
      </c>
      <c r="N12" s="68">
        <f t="shared" si="2"/>
        <v>21194725</v>
      </c>
      <c r="O12" s="69">
        <f t="shared" si="1"/>
        <v>305.23676138082004</v>
      </c>
      <c r="P12" s="70"/>
    </row>
    <row r="13" spans="1:133">
      <c r="A13" s="65"/>
      <c r="B13" s="66">
        <v>519</v>
      </c>
      <c r="C13" s="67" t="s">
        <v>71</v>
      </c>
      <c r="D13" s="68">
        <v>157230</v>
      </c>
      <c r="E13" s="68">
        <v>0</v>
      </c>
      <c r="F13" s="68">
        <v>0</v>
      </c>
      <c r="G13" s="68">
        <v>416151</v>
      </c>
      <c r="H13" s="68">
        <v>0</v>
      </c>
      <c r="I13" s="68">
        <v>0</v>
      </c>
      <c r="J13" s="68">
        <v>5420532</v>
      </c>
      <c r="K13" s="68">
        <v>0</v>
      </c>
      <c r="L13" s="68">
        <v>0</v>
      </c>
      <c r="M13" s="68">
        <v>0</v>
      </c>
      <c r="N13" s="68">
        <f t="shared" si="2"/>
        <v>5993913</v>
      </c>
      <c r="O13" s="69">
        <f t="shared" si="1"/>
        <v>86.321600875613868</v>
      </c>
      <c r="P13" s="70"/>
    </row>
    <row r="14" spans="1:133" ht="15.75">
      <c r="A14" s="71" t="s">
        <v>27</v>
      </c>
      <c r="B14" s="72"/>
      <c r="C14" s="73"/>
      <c r="D14" s="74">
        <f t="shared" ref="D14:M14" si="3">SUM(D15:D18)</f>
        <v>55083348</v>
      </c>
      <c r="E14" s="74">
        <f t="shared" si="3"/>
        <v>2463210</v>
      </c>
      <c r="F14" s="74">
        <f t="shared" si="3"/>
        <v>0</v>
      </c>
      <c r="G14" s="74">
        <f t="shared" si="3"/>
        <v>388286</v>
      </c>
      <c r="H14" s="74">
        <f t="shared" si="3"/>
        <v>0</v>
      </c>
      <c r="I14" s="74">
        <f t="shared" si="3"/>
        <v>2906778</v>
      </c>
      <c r="J14" s="74">
        <f t="shared" si="3"/>
        <v>0</v>
      </c>
      <c r="K14" s="74">
        <f t="shared" si="3"/>
        <v>0</v>
      </c>
      <c r="L14" s="74">
        <f t="shared" si="3"/>
        <v>0</v>
      </c>
      <c r="M14" s="74">
        <f t="shared" si="3"/>
        <v>0</v>
      </c>
      <c r="N14" s="75">
        <f t="shared" ref="N14:N19" si="4">SUM(D14:M14)</f>
        <v>60841622</v>
      </c>
      <c r="O14" s="76">
        <f t="shared" si="1"/>
        <v>876.21328686435186</v>
      </c>
      <c r="P14" s="77"/>
    </row>
    <row r="15" spans="1:133">
      <c r="A15" s="65"/>
      <c r="B15" s="66">
        <v>521</v>
      </c>
      <c r="C15" s="67" t="s">
        <v>28</v>
      </c>
      <c r="D15" s="68">
        <v>35455901</v>
      </c>
      <c r="E15" s="68">
        <v>477345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f t="shared" si="4"/>
        <v>35933246</v>
      </c>
      <c r="O15" s="69">
        <f t="shared" si="1"/>
        <v>517.49421778014607</v>
      </c>
      <c r="P15" s="70"/>
    </row>
    <row r="16" spans="1:133">
      <c r="A16" s="65"/>
      <c r="B16" s="66">
        <v>522</v>
      </c>
      <c r="C16" s="67" t="s">
        <v>29</v>
      </c>
      <c r="D16" s="68">
        <v>18172051</v>
      </c>
      <c r="E16" s="68">
        <v>1985865</v>
      </c>
      <c r="F16" s="68">
        <v>0</v>
      </c>
      <c r="G16" s="68">
        <v>388286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f t="shared" si="4"/>
        <v>20546202</v>
      </c>
      <c r="O16" s="69">
        <f t="shared" si="1"/>
        <v>295.89702896150465</v>
      </c>
      <c r="P16" s="70"/>
    </row>
    <row r="17" spans="1:16">
      <c r="A17" s="65"/>
      <c r="B17" s="66">
        <v>524</v>
      </c>
      <c r="C17" s="67" t="s">
        <v>30</v>
      </c>
      <c r="D17" s="68">
        <v>1455396</v>
      </c>
      <c r="E17" s="68">
        <v>0</v>
      </c>
      <c r="F17" s="68">
        <v>0</v>
      </c>
      <c r="G17" s="68">
        <v>0</v>
      </c>
      <c r="H17" s="68">
        <v>0</v>
      </c>
      <c r="I17" s="68">
        <v>2836338</v>
      </c>
      <c r="J17" s="68">
        <v>0</v>
      </c>
      <c r="K17" s="68">
        <v>0</v>
      </c>
      <c r="L17" s="68">
        <v>0</v>
      </c>
      <c r="M17" s="68">
        <v>0</v>
      </c>
      <c r="N17" s="68">
        <f t="shared" si="4"/>
        <v>4291734</v>
      </c>
      <c r="O17" s="69">
        <f t="shared" si="1"/>
        <v>61.807595374224114</v>
      </c>
      <c r="P17" s="70"/>
    </row>
    <row r="18" spans="1:16">
      <c r="A18" s="65"/>
      <c r="B18" s="66">
        <v>529</v>
      </c>
      <c r="C18" s="67" t="s">
        <v>31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70440</v>
      </c>
      <c r="J18" s="68">
        <v>0</v>
      </c>
      <c r="K18" s="68">
        <v>0</v>
      </c>
      <c r="L18" s="68">
        <v>0</v>
      </c>
      <c r="M18" s="68">
        <v>0</v>
      </c>
      <c r="N18" s="68">
        <f t="shared" si="4"/>
        <v>70440</v>
      </c>
      <c r="O18" s="69">
        <f t="shared" si="1"/>
        <v>1.0144447484770367</v>
      </c>
      <c r="P18" s="70"/>
    </row>
    <row r="19" spans="1:16" ht="15.75">
      <c r="A19" s="71" t="s">
        <v>32</v>
      </c>
      <c r="B19" s="72"/>
      <c r="C19" s="73"/>
      <c r="D19" s="74">
        <f t="shared" ref="D19:M19" si="5">SUM(D20:D26)</f>
        <v>5530652</v>
      </c>
      <c r="E19" s="74">
        <f t="shared" si="5"/>
        <v>0</v>
      </c>
      <c r="F19" s="74">
        <f t="shared" si="5"/>
        <v>0</v>
      </c>
      <c r="G19" s="74">
        <f t="shared" si="5"/>
        <v>0</v>
      </c>
      <c r="H19" s="74">
        <f t="shared" si="5"/>
        <v>0</v>
      </c>
      <c r="I19" s="74">
        <f t="shared" si="5"/>
        <v>58307244</v>
      </c>
      <c r="J19" s="74">
        <f t="shared" si="5"/>
        <v>0</v>
      </c>
      <c r="K19" s="74">
        <f t="shared" si="5"/>
        <v>0</v>
      </c>
      <c r="L19" s="74">
        <f t="shared" si="5"/>
        <v>0</v>
      </c>
      <c r="M19" s="74">
        <f t="shared" si="5"/>
        <v>0</v>
      </c>
      <c r="N19" s="75">
        <f t="shared" si="4"/>
        <v>63837896</v>
      </c>
      <c r="O19" s="76">
        <f t="shared" si="1"/>
        <v>919.36425824848425</v>
      </c>
      <c r="P19" s="77"/>
    </row>
    <row r="20" spans="1:16">
      <c r="A20" s="65"/>
      <c r="B20" s="66">
        <v>533</v>
      </c>
      <c r="C20" s="67" t="s">
        <v>33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4396060</v>
      </c>
      <c r="J20" s="68">
        <v>0</v>
      </c>
      <c r="K20" s="68">
        <v>0</v>
      </c>
      <c r="L20" s="68">
        <v>0</v>
      </c>
      <c r="M20" s="68">
        <v>0</v>
      </c>
      <c r="N20" s="68">
        <f t="shared" ref="N20:N26" si="6">SUM(D20:M20)</f>
        <v>4396060</v>
      </c>
      <c r="O20" s="69">
        <f t="shared" si="1"/>
        <v>63.310050837449772</v>
      </c>
      <c r="P20" s="70"/>
    </row>
    <row r="21" spans="1:16">
      <c r="A21" s="65"/>
      <c r="B21" s="66">
        <v>534</v>
      </c>
      <c r="C21" s="67" t="s">
        <v>72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8878238</v>
      </c>
      <c r="J21" s="68">
        <v>0</v>
      </c>
      <c r="K21" s="68">
        <v>0</v>
      </c>
      <c r="L21" s="68">
        <v>0</v>
      </c>
      <c r="M21" s="68">
        <v>0</v>
      </c>
      <c r="N21" s="68">
        <f t="shared" si="6"/>
        <v>8878238</v>
      </c>
      <c r="O21" s="69">
        <f t="shared" si="1"/>
        <v>127.86033382778633</v>
      </c>
      <c r="P21" s="70"/>
    </row>
    <row r="22" spans="1:16">
      <c r="A22" s="65"/>
      <c r="B22" s="66">
        <v>535</v>
      </c>
      <c r="C22" s="67" t="s">
        <v>35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9002120</v>
      </c>
      <c r="J22" s="68">
        <v>0</v>
      </c>
      <c r="K22" s="68">
        <v>0</v>
      </c>
      <c r="L22" s="68">
        <v>0</v>
      </c>
      <c r="M22" s="68">
        <v>0</v>
      </c>
      <c r="N22" s="68">
        <f t="shared" si="6"/>
        <v>9002120</v>
      </c>
      <c r="O22" s="69">
        <f t="shared" si="1"/>
        <v>129.64442588245461</v>
      </c>
      <c r="P22" s="70"/>
    </row>
    <row r="23" spans="1:16">
      <c r="A23" s="65"/>
      <c r="B23" s="66">
        <v>536</v>
      </c>
      <c r="C23" s="67" t="s">
        <v>73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32648686</v>
      </c>
      <c r="J23" s="68">
        <v>0</v>
      </c>
      <c r="K23" s="68">
        <v>0</v>
      </c>
      <c r="L23" s="68">
        <v>0</v>
      </c>
      <c r="M23" s="68">
        <v>0</v>
      </c>
      <c r="N23" s="68">
        <f t="shared" si="6"/>
        <v>32648686</v>
      </c>
      <c r="O23" s="69">
        <f t="shared" si="1"/>
        <v>470.1914829269698</v>
      </c>
      <c r="P23" s="70"/>
    </row>
    <row r="24" spans="1:16">
      <c r="A24" s="65"/>
      <c r="B24" s="66">
        <v>537</v>
      </c>
      <c r="C24" s="67" t="s">
        <v>74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2682916</v>
      </c>
      <c r="J24" s="68">
        <v>0</v>
      </c>
      <c r="K24" s="68">
        <v>0</v>
      </c>
      <c r="L24" s="68">
        <v>0</v>
      </c>
      <c r="M24" s="68">
        <v>0</v>
      </c>
      <c r="N24" s="68">
        <f t="shared" si="6"/>
        <v>2682916</v>
      </c>
      <c r="O24" s="69">
        <f t="shared" si="1"/>
        <v>38.638132407794117</v>
      </c>
      <c r="P24" s="70"/>
    </row>
    <row r="25" spans="1:16">
      <c r="A25" s="65"/>
      <c r="B25" s="66">
        <v>538</v>
      </c>
      <c r="C25" s="67" t="s">
        <v>75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699224</v>
      </c>
      <c r="J25" s="68">
        <v>0</v>
      </c>
      <c r="K25" s="68">
        <v>0</v>
      </c>
      <c r="L25" s="68">
        <v>0</v>
      </c>
      <c r="M25" s="68">
        <v>0</v>
      </c>
      <c r="N25" s="68">
        <f t="shared" si="6"/>
        <v>699224</v>
      </c>
      <c r="O25" s="69">
        <f t="shared" si="1"/>
        <v>10.069905093826058</v>
      </c>
      <c r="P25" s="70"/>
    </row>
    <row r="26" spans="1:16">
      <c r="A26" s="65"/>
      <c r="B26" s="66">
        <v>539</v>
      </c>
      <c r="C26" s="67" t="s">
        <v>38</v>
      </c>
      <c r="D26" s="68">
        <v>5530652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f t="shared" si="6"/>
        <v>5530652</v>
      </c>
      <c r="O26" s="69">
        <f t="shared" si="1"/>
        <v>79.649927272203584</v>
      </c>
      <c r="P26" s="70"/>
    </row>
    <row r="27" spans="1:16" ht="15.75">
      <c r="A27" s="71" t="s">
        <v>39</v>
      </c>
      <c r="B27" s="72"/>
      <c r="C27" s="73"/>
      <c r="D27" s="74">
        <f t="shared" ref="D27:M27" si="7">SUM(D28:D30)</f>
        <v>445696</v>
      </c>
      <c r="E27" s="74">
        <f t="shared" si="7"/>
        <v>3603898</v>
      </c>
      <c r="F27" s="74">
        <f t="shared" si="7"/>
        <v>0</v>
      </c>
      <c r="G27" s="74">
        <f t="shared" si="7"/>
        <v>10364066</v>
      </c>
      <c r="H27" s="74">
        <f t="shared" si="7"/>
        <v>0</v>
      </c>
      <c r="I27" s="74">
        <f t="shared" si="7"/>
        <v>1039309</v>
      </c>
      <c r="J27" s="74">
        <f t="shared" si="7"/>
        <v>0</v>
      </c>
      <c r="K27" s="74">
        <f t="shared" si="7"/>
        <v>0</v>
      </c>
      <c r="L27" s="74">
        <f t="shared" si="7"/>
        <v>0</v>
      </c>
      <c r="M27" s="74">
        <f t="shared" si="7"/>
        <v>0</v>
      </c>
      <c r="N27" s="74">
        <f t="shared" ref="N27:N34" si="8">SUM(D27:M27)</f>
        <v>15452969</v>
      </c>
      <c r="O27" s="76">
        <f t="shared" si="1"/>
        <v>222.54661059665597</v>
      </c>
      <c r="P27" s="77"/>
    </row>
    <row r="28" spans="1:16">
      <c r="A28" s="65"/>
      <c r="B28" s="66">
        <v>541</v>
      </c>
      <c r="C28" s="67" t="s">
        <v>76</v>
      </c>
      <c r="D28" s="68">
        <v>445696</v>
      </c>
      <c r="E28" s="68">
        <v>3603898</v>
      </c>
      <c r="F28" s="68">
        <v>0</v>
      </c>
      <c r="G28" s="68">
        <v>9681168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f t="shared" si="8"/>
        <v>13730762</v>
      </c>
      <c r="O28" s="69">
        <f t="shared" si="1"/>
        <v>197.74417097512853</v>
      </c>
      <c r="P28" s="70"/>
    </row>
    <row r="29" spans="1:16">
      <c r="A29" s="65"/>
      <c r="B29" s="66">
        <v>545</v>
      </c>
      <c r="C29" s="67" t="s">
        <v>41</v>
      </c>
      <c r="D29" s="68">
        <v>0</v>
      </c>
      <c r="E29" s="68">
        <v>0</v>
      </c>
      <c r="F29" s="68">
        <v>0</v>
      </c>
      <c r="G29" s="68">
        <v>682433</v>
      </c>
      <c r="H29" s="68">
        <v>0</v>
      </c>
      <c r="I29" s="68">
        <v>1039309</v>
      </c>
      <c r="J29" s="68">
        <v>0</v>
      </c>
      <c r="K29" s="68">
        <v>0</v>
      </c>
      <c r="L29" s="68">
        <v>0</v>
      </c>
      <c r="M29" s="68">
        <v>0</v>
      </c>
      <c r="N29" s="68">
        <f t="shared" si="8"/>
        <v>1721742</v>
      </c>
      <c r="O29" s="69">
        <f t="shared" si="1"/>
        <v>24.795742903639269</v>
      </c>
      <c r="P29" s="70"/>
    </row>
    <row r="30" spans="1:16">
      <c r="A30" s="65"/>
      <c r="B30" s="66">
        <v>549</v>
      </c>
      <c r="C30" s="67" t="s">
        <v>77</v>
      </c>
      <c r="D30" s="68">
        <v>0</v>
      </c>
      <c r="E30" s="68">
        <v>0</v>
      </c>
      <c r="F30" s="68">
        <v>0</v>
      </c>
      <c r="G30" s="68">
        <v>465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f t="shared" si="8"/>
        <v>465</v>
      </c>
      <c r="O30" s="69">
        <f t="shared" si="1"/>
        <v>6.6967178881576104E-3</v>
      </c>
      <c r="P30" s="70"/>
    </row>
    <row r="31" spans="1:16" ht="15.75">
      <c r="A31" s="71" t="s">
        <v>43</v>
      </c>
      <c r="B31" s="72"/>
      <c r="C31" s="73"/>
      <c r="D31" s="74">
        <f t="shared" ref="D31:M31" si="9">SUM(D32:D34)</f>
        <v>378005</v>
      </c>
      <c r="E31" s="74">
        <f t="shared" si="9"/>
        <v>4598333</v>
      </c>
      <c r="F31" s="74">
        <f t="shared" si="9"/>
        <v>0</v>
      </c>
      <c r="G31" s="74">
        <f t="shared" si="9"/>
        <v>19601</v>
      </c>
      <c r="H31" s="74">
        <f t="shared" si="9"/>
        <v>0</v>
      </c>
      <c r="I31" s="74">
        <f t="shared" si="9"/>
        <v>0</v>
      </c>
      <c r="J31" s="74">
        <f t="shared" si="9"/>
        <v>0</v>
      </c>
      <c r="K31" s="74">
        <f t="shared" si="9"/>
        <v>0</v>
      </c>
      <c r="L31" s="74">
        <f t="shared" si="9"/>
        <v>0</v>
      </c>
      <c r="M31" s="74">
        <f t="shared" si="9"/>
        <v>0</v>
      </c>
      <c r="N31" s="74">
        <f t="shared" si="8"/>
        <v>4995939</v>
      </c>
      <c r="O31" s="76">
        <f t="shared" si="1"/>
        <v>71.949234557944607</v>
      </c>
      <c r="P31" s="77"/>
    </row>
    <row r="32" spans="1:16">
      <c r="A32" s="65"/>
      <c r="B32" s="66">
        <v>552</v>
      </c>
      <c r="C32" s="67" t="s">
        <v>44</v>
      </c>
      <c r="D32" s="68">
        <v>378005</v>
      </c>
      <c r="E32" s="68">
        <v>2677105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f t="shared" si="8"/>
        <v>3055110</v>
      </c>
      <c r="O32" s="69">
        <f t="shared" si="1"/>
        <v>43.998300617826231</v>
      </c>
      <c r="P32" s="70"/>
    </row>
    <row r="33" spans="1:119">
      <c r="A33" s="65"/>
      <c r="B33" s="66">
        <v>554</v>
      </c>
      <c r="C33" s="67" t="s">
        <v>45</v>
      </c>
      <c r="D33" s="68">
        <v>0</v>
      </c>
      <c r="E33" s="68">
        <v>1418116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f t="shared" si="8"/>
        <v>1418116</v>
      </c>
      <c r="O33" s="69">
        <f t="shared" si="1"/>
        <v>20.423059752005415</v>
      </c>
      <c r="P33" s="70"/>
    </row>
    <row r="34" spans="1:119">
      <c r="A34" s="65"/>
      <c r="B34" s="66">
        <v>559</v>
      </c>
      <c r="C34" s="67" t="s">
        <v>46</v>
      </c>
      <c r="D34" s="68">
        <v>0</v>
      </c>
      <c r="E34" s="68">
        <v>503112</v>
      </c>
      <c r="F34" s="68">
        <v>0</v>
      </c>
      <c r="G34" s="68">
        <v>19601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f t="shared" si="8"/>
        <v>522713</v>
      </c>
      <c r="O34" s="69">
        <f t="shared" si="1"/>
        <v>7.5278741881129658</v>
      </c>
      <c r="P34" s="70"/>
    </row>
    <row r="35" spans="1:119" ht="15.75">
      <c r="A35" s="71" t="s">
        <v>47</v>
      </c>
      <c r="B35" s="72"/>
      <c r="C35" s="73"/>
      <c r="D35" s="74">
        <f t="shared" ref="D35:M35" si="10">SUM(D36:D40)</f>
        <v>2931606</v>
      </c>
      <c r="E35" s="74">
        <f t="shared" si="10"/>
        <v>0</v>
      </c>
      <c r="F35" s="74">
        <f t="shared" si="10"/>
        <v>0</v>
      </c>
      <c r="G35" s="74">
        <f t="shared" si="10"/>
        <v>700879</v>
      </c>
      <c r="H35" s="74">
        <f t="shared" si="10"/>
        <v>0</v>
      </c>
      <c r="I35" s="74">
        <f t="shared" si="10"/>
        <v>10879909</v>
      </c>
      <c r="J35" s="74">
        <f t="shared" si="10"/>
        <v>0</v>
      </c>
      <c r="K35" s="74">
        <f t="shared" si="10"/>
        <v>0</v>
      </c>
      <c r="L35" s="74">
        <f t="shared" si="10"/>
        <v>0</v>
      </c>
      <c r="M35" s="74">
        <f t="shared" si="10"/>
        <v>0</v>
      </c>
      <c r="N35" s="74">
        <f t="shared" ref="N35:N44" si="11">SUM(D35:M35)</f>
        <v>14512394</v>
      </c>
      <c r="O35" s="76">
        <f t="shared" si="1"/>
        <v>209.00087849417457</v>
      </c>
      <c r="P35" s="70"/>
    </row>
    <row r="36" spans="1:119">
      <c r="A36" s="65"/>
      <c r="B36" s="66">
        <v>572</v>
      </c>
      <c r="C36" s="67" t="s">
        <v>78</v>
      </c>
      <c r="D36" s="68">
        <v>2661372</v>
      </c>
      <c r="E36" s="68">
        <v>0</v>
      </c>
      <c r="F36" s="68">
        <v>0</v>
      </c>
      <c r="G36" s="68">
        <v>638763</v>
      </c>
      <c r="H36" s="68">
        <v>0</v>
      </c>
      <c r="I36" s="68">
        <v>4474537</v>
      </c>
      <c r="J36" s="68">
        <v>0</v>
      </c>
      <c r="K36" s="68">
        <v>0</v>
      </c>
      <c r="L36" s="68">
        <v>0</v>
      </c>
      <c r="M36" s="68">
        <v>0</v>
      </c>
      <c r="N36" s="68">
        <f t="shared" si="11"/>
        <v>7774672</v>
      </c>
      <c r="O36" s="69">
        <f t="shared" si="1"/>
        <v>111.96727969238303</v>
      </c>
      <c r="P36" s="70"/>
    </row>
    <row r="37" spans="1:119">
      <c r="A37" s="65"/>
      <c r="B37" s="66">
        <v>573</v>
      </c>
      <c r="C37" s="67" t="s">
        <v>49</v>
      </c>
      <c r="D37" s="68">
        <v>145000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f t="shared" si="11"/>
        <v>145000</v>
      </c>
      <c r="O37" s="69">
        <f t="shared" si="1"/>
        <v>2.0882238575975345</v>
      </c>
      <c r="P37" s="70"/>
    </row>
    <row r="38" spans="1:119">
      <c r="A38" s="65"/>
      <c r="B38" s="66">
        <v>574</v>
      </c>
      <c r="C38" s="67" t="s">
        <v>50</v>
      </c>
      <c r="D38" s="68">
        <v>125234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f t="shared" si="11"/>
        <v>125234</v>
      </c>
      <c r="O38" s="69">
        <f t="shared" si="1"/>
        <v>1.8035629419473767</v>
      </c>
      <c r="P38" s="70"/>
    </row>
    <row r="39" spans="1:119">
      <c r="A39" s="65"/>
      <c r="B39" s="66">
        <v>575</v>
      </c>
      <c r="C39" s="67" t="s">
        <v>79</v>
      </c>
      <c r="D39" s="68">
        <v>0</v>
      </c>
      <c r="E39" s="68">
        <v>0</v>
      </c>
      <c r="F39" s="68">
        <v>0</v>
      </c>
      <c r="G39" s="68">
        <v>56067</v>
      </c>
      <c r="H39" s="68">
        <v>0</v>
      </c>
      <c r="I39" s="68">
        <v>6405372</v>
      </c>
      <c r="J39" s="68">
        <v>0</v>
      </c>
      <c r="K39" s="68">
        <v>0</v>
      </c>
      <c r="L39" s="68">
        <v>0</v>
      </c>
      <c r="M39" s="68">
        <v>0</v>
      </c>
      <c r="N39" s="68">
        <f t="shared" si="11"/>
        <v>6461439</v>
      </c>
      <c r="O39" s="69">
        <f t="shared" si="1"/>
        <v>93.054697063525211</v>
      </c>
      <c r="P39" s="70"/>
    </row>
    <row r="40" spans="1:119">
      <c r="A40" s="65"/>
      <c r="B40" s="66">
        <v>579</v>
      </c>
      <c r="C40" s="67" t="s">
        <v>52</v>
      </c>
      <c r="D40" s="68">
        <v>0</v>
      </c>
      <c r="E40" s="68">
        <v>0</v>
      </c>
      <c r="F40" s="68">
        <v>0</v>
      </c>
      <c r="G40" s="68">
        <v>6049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f t="shared" si="11"/>
        <v>6049</v>
      </c>
      <c r="O40" s="69">
        <f t="shared" si="1"/>
        <v>8.7114938721430932E-2</v>
      </c>
      <c r="P40" s="70"/>
    </row>
    <row r="41" spans="1:119" ht="15.75">
      <c r="A41" s="71" t="s">
        <v>80</v>
      </c>
      <c r="B41" s="72"/>
      <c r="C41" s="73"/>
      <c r="D41" s="74">
        <f t="shared" ref="D41:M41" si="12">SUM(D42:D43)</f>
        <v>14117492</v>
      </c>
      <c r="E41" s="74">
        <f t="shared" si="12"/>
        <v>1868752</v>
      </c>
      <c r="F41" s="74">
        <f t="shared" si="12"/>
        <v>41330640</v>
      </c>
      <c r="G41" s="74">
        <f t="shared" si="12"/>
        <v>6204304</v>
      </c>
      <c r="H41" s="74">
        <f t="shared" si="12"/>
        <v>0</v>
      </c>
      <c r="I41" s="74">
        <f t="shared" si="12"/>
        <v>11593476</v>
      </c>
      <c r="J41" s="74">
        <f t="shared" si="12"/>
        <v>1197046</v>
      </c>
      <c r="K41" s="74">
        <f t="shared" si="12"/>
        <v>0</v>
      </c>
      <c r="L41" s="74">
        <f t="shared" si="12"/>
        <v>0</v>
      </c>
      <c r="M41" s="74">
        <f t="shared" si="12"/>
        <v>0</v>
      </c>
      <c r="N41" s="74">
        <f t="shared" si="11"/>
        <v>76311710</v>
      </c>
      <c r="O41" s="76">
        <f t="shared" si="1"/>
        <v>1099.006437490099</v>
      </c>
      <c r="P41" s="70"/>
    </row>
    <row r="42" spans="1:119">
      <c r="A42" s="65"/>
      <c r="B42" s="66">
        <v>581</v>
      </c>
      <c r="C42" s="67" t="s">
        <v>81</v>
      </c>
      <c r="D42" s="68">
        <v>14117492</v>
      </c>
      <c r="E42" s="68">
        <v>1868752</v>
      </c>
      <c r="F42" s="68">
        <v>10604000</v>
      </c>
      <c r="G42" s="68">
        <v>6204304</v>
      </c>
      <c r="H42" s="68">
        <v>0</v>
      </c>
      <c r="I42" s="68">
        <v>11593476</v>
      </c>
      <c r="J42" s="68">
        <v>1197046</v>
      </c>
      <c r="K42" s="68">
        <v>0</v>
      </c>
      <c r="L42" s="68">
        <v>0</v>
      </c>
      <c r="M42" s="68">
        <v>0</v>
      </c>
      <c r="N42" s="68">
        <f t="shared" si="11"/>
        <v>45585070</v>
      </c>
      <c r="O42" s="69">
        <f t="shared" si="1"/>
        <v>656.49538430519749</v>
      </c>
      <c r="P42" s="70"/>
    </row>
    <row r="43" spans="1:119" ht="15.75" thickBot="1">
      <c r="A43" s="65"/>
      <c r="B43" s="66">
        <v>585</v>
      </c>
      <c r="C43" s="67" t="s">
        <v>82</v>
      </c>
      <c r="D43" s="68">
        <v>0</v>
      </c>
      <c r="E43" s="68">
        <v>0</v>
      </c>
      <c r="F43" s="68">
        <v>30726640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f t="shared" si="11"/>
        <v>30726640</v>
      </c>
      <c r="O43" s="69">
        <f t="shared" si="1"/>
        <v>442.51105318490141</v>
      </c>
      <c r="P43" s="70"/>
    </row>
    <row r="44" spans="1:119" ht="16.5" thickBot="1">
      <c r="A44" s="78" t="s">
        <v>10</v>
      </c>
      <c r="B44" s="79"/>
      <c r="C44" s="80"/>
      <c r="D44" s="81">
        <f>SUM(D5,D14,D19,D27,D31,D35,D41)</f>
        <v>88413223</v>
      </c>
      <c r="E44" s="81">
        <f t="shared" ref="E44:M44" si="13">SUM(E5,E14,E19,E27,E31,E35,E41)</f>
        <v>12534193</v>
      </c>
      <c r="F44" s="81">
        <f t="shared" si="13"/>
        <v>53481104</v>
      </c>
      <c r="G44" s="81">
        <f t="shared" si="13"/>
        <v>18565783</v>
      </c>
      <c r="H44" s="81">
        <f t="shared" si="13"/>
        <v>0</v>
      </c>
      <c r="I44" s="81">
        <f t="shared" si="13"/>
        <v>84726716</v>
      </c>
      <c r="J44" s="81">
        <f t="shared" si="13"/>
        <v>16014102</v>
      </c>
      <c r="K44" s="81">
        <f t="shared" si="13"/>
        <v>21194725</v>
      </c>
      <c r="L44" s="81">
        <f t="shared" si="13"/>
        <v>0</v>
      </c>
      <c r="M44" s="81">
        <f t="shared" si="13"/>
        <v>0</v>
      </c>
      <c r="N44" s="81">
        <f t="shared" si="11"/>
        <v>294929846</v>
      </c>
      <c r="O44" s="82">
        <f t="shared" si="1"/>
        <v>4247.4451085156325</v>
      </c>
      <c r="P44" s="63"/>
      <c r="Q44" s="83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</row>
    <row r="45" spans="1:119">
      <c r="A45" s="85"/>
      <c r="B45" s="86"/>
      <c r="C45" s="86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8"/>
    </row>
    <row r="46" spans="1:119">
      <c r="A46" s="89"/>
      <c r="B46" s="90"/>
      <c r="C46" s="90"/>
      <c r="D46" s="91"/>
      <c r="E46" s="91"/>
      <c r="F46" s="91"/>
      <c r="G46" s="91"/>
      <c r="H46" s="91"/>
      <c r="I46" s="91"/>
      <c r="J46" s="91"/>
      <c r="K46" s="91"/>
      <c r="L46" s="118" t="s">
        <v>83</v>
      </c>
      <c r="M46" s="118"/>
      <c r="N46" s="118"/>
      <c r="O46" s="92">
        <v>69437</v>
      </c>
    </row>
    <row r="47" spans="1:119">
      <c r="A47" s="119"/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1"/>
    </row>
    <row r="48" spans="1:119" ht="15.75" customHeight="1" thickBot="1">
      <c r="A48" s="122" t="s">
        <v>61</v>
      </c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9517062</v>
      </c>
      <c r="E5" s="26">
        <f t="shared" si="0"/>
        <v>0</v>
      </c>
      <c r="F5" s="26">
        <f t="shared" si="0"/>
        <v>11834914</v>
      </c>
      <c r="G5" s="26">
        <f t="shared" si="0"/>
        <v>271304</v>
      </c>
      <c r="H5" s="26">
        <f t="shared" si="0"/>
        <v>0</v>
      </c>
      <c r="I5" s="26">
        <f t="shared" si="0"/>
        <v>0</v>
      </c>
      <c r="J5" s="26">
        <f t="shared" si="0"/>
        <v>14175478</v>
      </c>
      <c r="K5" s="26">
        <f t="shared" si="0"/>
        <v>20993491</v>
      </c>
      <c r="L5" s="26">
        <f t="shared" si="0"/>
        <v>0</v>
      </c>
      <c r="M5" s="26">
        <f t="shared" si="0"/>
        <v>0</v>
      </c>
      <c r="N5" s="27">
        <f>SUM(D5:M5)</f>
        <v>56792249</v>
      </c>
      <c r="O5" s="32">
        <f t="shared" ref="O5:O42" si="1">(N5/O$44)</f>
        <v>846.62197939804116</v>
      </c>
      <c r="P5" s="6"/>
    </row>
    <row r="6" spans="1:133">
      <c r="A6" s="12"/>
      <c r="B6" s="44">
        <v>511</v>
      </c>
      <c r="C6" s="20" t="s">
        <v>19</v>
      </c>
      <c r="D6" s="46">
        <v>794226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794226</v>
      </c>
      <c r="O6" s="47">
        <f t="shared" si="1"/>
        <v>11.839805608145376</v>
      </c>
      <c r="P6" s="9"/>
    </row>
    <row r="7" spans="1:133">
      <c r="A7" s="12"/>
      <c r="B7" s="44">
        <v>512</v>
      </c>
      <c r="C7" s="20" t="s">
        <v>20</v>
      </c>
      <c r="D7" s="46">
        <v>595948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595948</v>
      </c>
      <c r="O7" s="47">
        <f t="shared" si="1"/>
        <v>8.8840059033109231</v>
      </c>
      <c r="P7" s="9"/>
    </row>
    <row r="8" spans="1:133">
      <c r="A8" s="12"/>
      <c r="B8" s="44">
        <v>513</v>
      </c>
      <c r="C8" s="20" t="s">
        <v>21</v>
      </c>
      <c r="D8" s="46">
        <v>6372545</v>
      </c>
      <c r="E8" s="46">
        <v>0</v>
      </c>
      <c r="F8" s="46">
        <v>0</v>
      </c>
      <c r="G8" s="46">
        <v>74630</v>
      </c>
      <c r="H8" s="46">
        <v>0</v>
      </c>
      <c r="I8" s="46">
        <v>0</v>
      </c>
      <c r="J8" s="46">
        <v>8668379</v>
      </c>
      <c r="K8" s="46">
        <v>0</v>
      </c>
      <c r="L8" s="46">
        <v>0</v>
      </c>
      <c r="M8" s="46">
        <v>0</v>
      </c>
      <c r="N8" s="46">
        <f t="shared" si="2"/>
        <v>15115554</v>
      </c>
      <c r="O8" s="47">
        <f t="shared" si="1"/>
        <v>225.33286623634115</v>
      </c>
      <c r="P8" s="9"/>
    </row>
    <row r="9" spans="1:133">
      <c r="A9" s="12"/>
      <c r="B9" s="44">
        <v>514</v>
      </c>
      <c r="C9" s="20" t="s">
        <v>22</v>
      </c>
      <c r="D9" s="46">
        <v>786894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786894</v>
      </c>
      <c r="O9" s="47">
        <f t="shared" si="1"/>
        <v>11.730504911972094</v>
      </c>
      <c r="P9" s="9"/>
    </row>
    <row r="10" spans="1:133">
      <c r="A10" s="12"/>
      <c r="B10" s="44">
        <v>515</v>
      </c>
      <c r="C10" s="20" t="s">
        <v>23</v>
      </c>
      <c r="D10" s="46">
        <v>755319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755319</v>
      </c>
      <c r="O10" s="47">
        <f t="shared" si="1"/>
        <v>11.259805309998359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11834914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11834914</v>
      </c>
      <c r="O11" s="47">
        <f t="shared" si="1"/>
        <v>176.42721485964728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20993491</v>
      </c>
      <c r="L12" s="46">
        <v>0</v>
      </c>
      <c r="M12" s="46">
        <v>0</v>
      </c>
      <c r="N12" s="46">
        <f t="shared" si="2"/>
        <v>20993491</v>
      </c>
      <c r="O12" s="47">
        <f t="shared" si="1"/>
        <v>312.95733516196839</v>
      </c>
      <c r="P12" s="9"/>
    </row>
    <row r="13" spans="1:133">
      <c r="A13" s="12"/>
      <c r="B13" s="44">
        <v>519</v>
      </c>
      <c r="C13" s="20" t="s">
        <v>26</v>
      </c>
      <c r="D13" s="46">
        <v>212130</v>
      </c>
      <c r="E13" s="46">
        <v>0</v>
      </c>
      <c r="F13" s="46">
        <v>0</v>
      </c>
      <c r="G13" s="46">
        <v>196674</v>
      </c>
      <c r="H13" s="46">
        <v>0</v>
      </c>
      <c r="I13" s="46">
        <v>0</v>
      </c>
      <c r="J13" s="46">
        <v>5507099</v>
      </c>
      <c r="K13" s="46">
        <v>0</v>
      </c>
      <c r="L13" s="46">
        <v>0</v>
      </c>
      <c r="M13" s="46">
        <v>0</v>
      </c>
      <c r="N13" s="46">
        <f t="shared" si="2"/>
        <v>5915903</v>
      </c>
      <c r="O13" s="47">
        <f t="shared" si="1"/>
        <v>88.190441406657627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53428877</v>
      </c>
      <c r="E14" s="31">
        <f t="shared" si="3"/>
        <v>3565119</v>
      </c>
      <c r="F14" s="31">
        <f t="shared" si="3"/>
        <v>0</v>
      </c>
      <c r="G14" s="31">
        <f t="shared" si="3"/>
        <v>661600</v>
      </c>
      <c r="H14" s="31">
        <f t="shared" si="3"/>
        <v>0</v>
      </c>
      <c r="I14" s="31">
        <f t="shared" si="3"/>
        <v>2339039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59994635</v>
      </c>
      <c r="O14" s="43">
        <f t="shared" si="1"/>
        <v>894.36107094408248</v>
      </c>
      <c r="P14" s="10"/>
    </row>
    <row r="15" spans="1:133">
      <c r="A15" s="12"/>
      <c r="B15" s="44">
        <v>521</v>
      </c>
      <c r="C15" s="20" t="s">
        <v>28</v>
      </c>
      <c r="D15" s="46">
        <v>34316632</v>
      </c>
      <c r="E15" s="46">
        <v>779267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35095899</v>
      </c>
      <c r="O15" s="47">
        <f t="shared" si="1"/>
        <v>523.18687854981295</v>
      </c>
      <c r="P15" s="9"/>
    </row>
    <row r="16" spans="1:133">
      <c r="A16" s="12"/>
      <c r="B16" s="44">
        <v>522</v>
      </c>
      <c r="C16" s="20" t="s">
        <v>29</v>
      </c>
      <c r="D16" s="46">
        <v>17639181</v>
      </c>
      <c r="E16" s="46">
        <v>2785852</v>
      </c>
      <c r="F16" s="46">
        <v>0</v>
      </c>
      <c r="G16" s="46">
        <v>661600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21086633</v>
      </c>
      <c r="O16" s="47">
        <f t="shared" si="1"/>
        <v>314.3458356315499</v>
      </c>
      <c r="P16" s="9"/>
    </row>
    <row r="17" spans="1:16">
      <c r="A17" s="12"/>
      <c r="B17" s="44">
        <v>524</v>
      </c>
      <c r="C17" s="20" t="s">
        <v>30</v>
      </c>
      <c r="D17" s="46">
        <v>1473064</v>
      </c>
      <c r="E17" s="46">
        <v>0</v>
      </c>
      <c r="F17" s="46">
        <v>0</v>
      </c>
      <c r="G17" s="46">
        <v>0</v>
      </c>
      <c r="H17" s="46">
        <v>0</v>
      </c>
      <c r="I17" s="46">
        <v>2339039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3812103</v>
      </c>
      <c r="O17" s="47">
        <f t="shared" si="1"/>
        <v>56.8283567627197</v>
      </c>
      <c r="P17" s="9"/>
    </row>
    <row r="18" spans="1:16" ht="15.75">
      <c r="A18" s="28" t="s">
        <v>32</v>
      </c>
      <c r="B18" s="29"/>
      <c r="C18" s="30"/>
      <c r="D18" s="31">
        <f t="shared" ref="D18:M18" si="4">SUM(D19:D25)</f>
        <v>5157049</v>
      </c>
      <c r="E18" s="31">
        <f t="shared" si="4"/>
        <v>0</v>
      </c>
      <c r="F18" s="31">
        <f t="shared" si="4"/>
        <v>0</v>
      </c>
      <c r="G18" s="31">
        <f t="shared" si="4"/>
        <v>1193247</v>
      </c>
      <c r="H18" s="31">
        <f t="shared" si="4"/>
        <v>0</v>
      </c>
      <c r="I18" s="31">
        <f t="shared" si="4"/>
        <v>56504630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62854926</v>
      </c>
      <c r="O18" s="43">
        <f t="shared" si="1"/>
        <v>937.00043231317363</v>
      </c>
      <c r="P18" s="10"/>
    </row>
    <row r="19" spans="1:16">
      <c r="A19" s="12"/>
      <c r="B19" s="44">
        <v>533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4794877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4794877</v>
      </c>
      <c r="O19" s="47">
        <f t="shared" si="1"/>
        <v>71.47891355227263</v>
      </c>
      <c r="P19" s="9"/>
    </row>
    <row r="20" spans="1:16">
      <c r="A20" s="12"/>
      <c r="B20" s="44">
        <v>534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8718945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8718945</v>
      </c>
      <c r="O20" s="47">
        <f t="shared" si="1"/>
        <v>129.97637184895873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9421395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9421395</v>
      </c>
      <c r="O21" s="47">
        <f t="shared" si="1"/>
        <v>140.4480404287354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30882600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30882600</v>
      </c>
      <c r="O22" s="47">
        <f t="shared" si="1"/>
        <v>460.37775226964413</v>
      </c>
      <c r="P22" s="9"/>
    </row>
    <row r="23" spans="1:16">
      <c r="A23" s="12"/>
      <c r="B23" s="44">
        <v>537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2422320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2422320</v>
      </c>
      <c r="O23" s="47">
        <f t="shared" si="1"/>
        <v>36.110374025431938</v>
      </c>
      <c r="P23" s="9"/>
    </row>
    <row r="24" spans="1:16">
      <c r="A24" s="12"/>
      <c r="B24" s="44">
        <v>538</v>
      </c>
      <c r="C24" s="20" t="s">
        <v>59</v>
      </c>
      <c r="D24" s="46">
        <v>0</v>
      </c>
      <c r="E24" s="46">
        <v>0</v>
      </c>
      <c r="F24" s="46">
        <v>0</v>
      </c>
      <c r="G24" s="46">
        <v>1193247</v>
      </c>
      <c r="H24" s="46">
        <v>0</v>
      </c>
      <c r="I24" s="46">
        <v>264493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1457740</v>
      </c>
      <c r="O24" s="47">
        <f t="shared" si="1"/>
        <v>21.731041576601424</v>
      </c>
      <c r="P24" s="9"/>
    </row>
    <row r="25" spans="1:16">
      <c r="A25" s="12"/>
      <c r="B25" s="44">
        <v>539</v>
      </c>
      <c r="C25" s="20" t="s">
        <v>38</v>
      </c>
      <c r="D25" s="46">
        <v>5157049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5157049</v>
      </c>
      <c r="O25" s="47">
        <f t="shared" si="1"/>
        <v>76.877938611529345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SUM(D27:D29)</f>
        <v>441532</v>
      </c>
      <c r="E26" s="31">
        <f t="shared" si="6"/>
        <v>3512243</v>
      </c>
      <c r="F26" s="31">
        <f t="shared" si="6"/>
        <v>0</v>
      </c>
      <c r="G26" s="31">
        <f t="shared" si="6"/>
        <v>12397852</v>
      </c>
      <c r="H26" s="31">
        <f t="shared" si="6"/>
        <v>0</v>
      </c>
      <c r="I26" s="31">
        <f t="shared" si="6"/>
        <v>1067213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17418840</v>
      </c>
      <c r="O26" s="43">
        <f t="shared" si="1"/>
        <v>259.66875866489767</v>
      </c>
      <c r="P26" s="10"/>
    </row>
    <row r="27" spans="1:16">
      <c r="A27" s="12"/>
      <c r="B27" s="44">
        <v>541</v>
      </c>
      <c r="C27" s="20" t="s">
        <v>40</v>
      </c>
      <c r="D27" s="46">
        <v>441532</v>
      </c>
      <c r="E27" s="46">
        <v>3402735</v>
      </c>
      <c r="F27" s="46">
        <v>0</v>
      </c>
      <c r="G27" s="46">
        <v>6574340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10418607</v>
      </c>
      <c r="O27" s="47">
        <f t="shared" si="1"/>
        <v>155.31382954935077</v>
      </c>
      <c r="P27" s="9"/>
    </row>
    <row r="28" spans="1:16">
      <c r="A28" s="12"/>
      <c r="B28" s="44">
        <v>545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1067213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1067213</v>
      </c>
      <c r="O28" s="47">
        <f t="shared" si="1"/>
        <v>15.90931858499426</v>
      </c>
      <c r="P28" s="9"/>
    </row>
    <row r="29" spans="1:16">
      <c r="A29" s="12"/>
      <c r="B29" s="44">
        <v>549</v>
      </c>
      <c r="C29" s="20" t="s">
        <v>42</v>
      </c>
      <c r="D29" s="46">
        <v>0</v>
      </c>
      <c r="E29" s="46">
        <v>109508</v>
      </c>
      <c r="F29" s="46">
        <v>0</v>
      </c>
      <c r="G29" s="46">
        <v>5823512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5933020</v>
      </c>
      <c r="O29" s="47">
        <f t="shared" si="1"/>
        <v>88.445610530552614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330552</v>
      </c>
      <c r="E30" s="31">
        <f t="shared" si="8"/>
        <v>4338532</v>
      </c>
      <c r="F30" s="31">
        <f t="shared" si="8"/>
        <v>0</v>
      </c>
      <c r="G30" s="31">
        <f t="shared" si="8"/>
        <v>3073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4672157</v>
      </c>
      <c r="O30" s="43">
        <f t="shared" si="1"/>
        <v>69.649483460294277</v>
      </c>
      <c r="P30" s="10"/>
    </row>
    <row r="31" spans="1:16">
      <c r="A31" s="13"/>
      <c r="B31" s="45">
        <v>552</v>
      </c>
      <c r="C31" s="21" t="s">
        <v>44</v>
      </c>
      <c r="D31" s="46">
        <v>330552</v>
      </c>
      <c r="E31" s="46">
        <v>2316940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2647492</v>
      </c>
      <c r="O31" s="47">
        <f t="shared" si="1"/>
        <v>39.467092023076582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1581714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1581714</v>
      </c>
      <c r="O32" s="47">
        <f t="shared" si="1"/>
        <v>23.579165486501395</v>
      </c>
      <c r="P32" s="9"/>
    </row>
    <row r="33" spans="1:119">
      <c r="A33" s="13"/>
      <c r="B33" s="45">
        <v>559</v>
      </c>
      <c r="C33" s="21" t="s">
        <v>46</v>
      </c>
      <c r="D33" s="46">
        <v>0</v>
      </c>
      <c r="E33" s="46">
        <v>439878</v>
      </c>
      <c r="F33" s="46">
        <v>0</v>
      </c>
      <c r="G33" s="46">
        <v>3073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442951</v>
      </c>
      <c r="O33" s="47">
        <f t="shared" si="1"/>
        <v>6.6032259507162978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SUM(D35:D39)</f>
        <v>2553646</v>
      </c>
      <c r="E34" s="31">
        <f t="shared" si="9"/>
        <v>0</v>
      </c>
      <c r="F34" s="31">
        <f t="shared" si="9"/>
        <v>0</v>
      </c>
      <c r="G34" s="31">
        <f t="shared" si="9"/>
        <v>453447</v>
      </c>
      <c r="H34" s="31">
        <f t="shared" si="9"/>
        <v>0</v>
      </c>
      <c r="I34" s="31">
        <f t="shared" si="9"/>
        <v>10776378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2" si="10">SUM(D34:M34)</f>
        <v>13783471</v>
      </c>
      <c r="O34" s="43">
        <f t="shared" si="1"/>
        <v>205.47503764106079</v>
      </c>
      <c r="P34" s="9"/>
    </row>
    <row r="35" spans="1:119">
      <c r="A35" s="12"/>
      <c r="B35" s="44">
        <v>572</v>
      </c>
      <c r="C35" s="20" t="s">
        <v>48</v>
      </c>
      <c r="D35" s="46">
        <v>2387226</v>
      </c>
      <c r="E35" s="46">
        <v>0</v>
      </c>
      <c r="F35" s="46">
        <v>0</v>
      </c>
      <c r="G35" s="46">
        <v>396075</v>
      </c>
      <c r="H35" s="46">
        <v>0</v>
      </c>
      <c r="I35" s="46">
        <v>4418575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7201876</v>
      </c>
      <c r="O35" s="47">
        <f t="shared" si="1"/>
        <v>107.36089205587275</v>
      </c>
      <c r="P35" s="9"/>
    </row>
    <row r="36" spans="1:119">
      <c r="A36" s="12"/>
      <c r="B36" s="44">
        <v>573</v>
      </c>
      <c r="C36" s="20" t="s">
        <v>49</v>
      </c>
      <c r="D36" s="46">
        <v>48000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48000</v>
      </c>
      <c r="O36" s="47">
        <f t="shared" si="1"/>
        <v>0.7155528391049627</v>
      </c>
      <c r="P36" s="9"/>
    </row>
    <row r="37" spans="1:119">
      <c r="A37" s="12"/>
      <c r="B37" s="44">
        <v>574</v>
      </c>
      <c r="C37" s="20" t="s">
        <v>50</v>
      </c>
      <c r="D37" s="46">
        <v>118420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118420</v>
      </c>
      <c r="O37" s="47">
        <f t="shared" si="1"/>
        <v>1.7653284834752017</v>
      </c>
      <c r="P37" s="9"/>
    </row>
    <row r="38" spans="1:119">
      <c r="A38" s="12"/>
      <c r="B38" s="44">
        <v>575</v>
      </c>
      <c r="C38" s="20" t="s">
        <v>51</v>
      </c>
      <c r="D38" s="46">
        <v>0</v>
      </c>
      <c r="E38" s="46">
        <v>0</v>
      </c>
      <c r="F38" s="46">
        <v>0</v>
      </c>
      <c r="G38" s="46">
        <v>36608</v>
      </c>
      <c r="H38" s="46">
        <v>0</v>
      </c>
      <c r="I38" s="46">
        <v>6357803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6394411</v>
      </c>
      <c r="O38" s="47">
        <f t="shared" si="1"/>
        <v>95.323728030291733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0</v>
      </c>
      <c r="F39" s="46">
        <v>0</v>
      </c>
      <c r="G39" s="46">
        <v>20764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20764</v>
      </c>
      <c r="O39" s="47">
        <f t="shared" si="1"/>
        <v>0.30953623231615507</v>
      </c>
      <c r="P39" s="9"/>
    </row>
    <row r="40" spans="1:119" ht="15.75">
      <c r="A40" s="28" t="s">
        <v>54</v>
      </c>
      <c r="B40" s="29"/>
      <c r="C40" s="30"/>
      <c r="D40" s="31">
        <f t="shared" ref="D40:M40" si="11">SUM(D41:D41)</f>
        <v>14551705</v>
      </c>
      <c r="E40" s="31">
        <f t="shared" si="11"/>
        <v>520347</v>
      </c>
      <c r="F40" s="31">
        <f t="shared" si="11"/>
        <v>0</v>
      </c>
      <c r="G40" s="31">
        <f t="shared" si="11"/>
        <v>3509783</v>
      </c>
      <c r="H40" s="31">
        <f t="shared" si="11"/>
        <v>0</v>
      </c>
      <c r="I40" s="31">
        <f t="shared" si="11"/>
        <v>10842050</v>
      </c>
      <c r="J40" s="31">
        <f t="shared" si="11"/>
        <v>2883300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0"/>
        <v>32307185</v>
      </c>
      <c r="O40" s="43">
        <f t="shared" si="1"/>
        <v>481.61454062998462</v>
      </c>
      <c r="P40" s="9"/>
    </row>
    <row r="41" spans="1:119" ht="15.75" thickBot="1">
      <c r="A41" s="12"/>
      <c r="B41" s="44">
        <v>581</v>
      </c>
      <c r="C41" s="20" t="s">
        <v>53</v>
      </c>
      <c r="D41" s="46">
        <v>14551705</v>
      </c>
      <c r="E41" s="46">
        <v>520347</v>
      </c>
      <c r="F41" s="46">
        <v>0</v>
      </c>
      <c r="G41" s="46">
        <v>3509783</v>
      </c>
      <c r="H41" s="46">
        <v>0</v>
      </c>
      <c r="I41" s="46">
        <v>10842050</v>
      </c>
      <c r="J41" s="46">
        <v>2883300</v>
      </c>
      <c r="K41" s="46">
        <v>0</v>
      </c>
      <c r="L41" s="46">
        <v>0</v>
      </c>
      <c r="M41" s="46">
        <v>0</v>
      </c>
      <c r="N41" s="46">
        <f t="shared" si="10"/>
        <v>32307185</v>
      </c>
      <c r="O41" s="47">
        <f t="shared" si="1"/>
        <v>481.61454062998462</v>
      </c>
      <c r="P41" s="9"/>
    </row>
    <row r="42" spans="1:119" ht="16.5" thickBot="1">
      <c r="A42" s="14" t="s">
        <v>10</v>
      </c>
      <c r="B42" s="23"/>
      <c r="C42" s="22"/>
      <c r="D42" s="15">
        <f>SUM(D5,D14,D18,D26,D30,D34,D40)</f>
        <v>85980423</v>
      </c>
      <c r="E42" s="15">
        <f t="shared" ref="E42:M42" si="12">SUM(E5,E14,E18,E26,E30,E34,E40)</f>
        <v>11936241</v>
      </c>
      <c r="F42" s="15">
        <f t="shared" si="12"/>
        <v>11834914</v>
      </c>
      <c r="G42" s="15">
        <f t="shared" si="12"/>
        <v>18490306</v>
      </c>
      <c r="H42" s="15">
        <f t="shared" si="12"/>
        <v>0</v>
      </c>
      <c r="I42" s="15">
        <f t="shared" si="12"/>
        <v>81529310</v>
      </c>
      <c r="J42" s="15">
        <f t="shared" si="12"/>
        <v>17058778</v>
      </c>
      <c r="K42" s="15">
        <f t="shared" si="12"/>
        <v>20993491</v>
      </c>
      <c r="L42" s="15">
        <f t="shared" si="12"/>
        <v>0</v>
      </c>
      <c r="M42" s="15">
        <f t="shared" si="12"/>
        <v>0</v>
      </c>
      <c r="N42" s="15">
        <f t="shared" si="10"/>
        <v>247823463</v>
      </c>
      <c r="O42" s="37">
        <f t="shared" si="1"/>
        <v>3694.3913030515346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69</v>
      </c>
      <c r="M44" s="94"/>
      <c r="N44" s="94"/>
      <c r="O44" s="41">
        <v>67081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98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10760529</v>
      </c>
      <c r="E5" s="26">
        <f t="shared" si="0"/>
        <v>1849</v>
      </c>
      <c r="F5" s="26">
        <f t="shared" si="0"/>
        <v>11765207</v>
      </c>
      <c r="G5" s="26">
        <f t="shared" si="0"/>
        <v>1159696</v>
      </c>
      <c r="H5" s="26">
        <f t="shared" si="0"/>
        <v>0</v>
      </c>
      <c r="I5" s="26">
        <f t="shared" si="0"/>
        <v>0</v>
      </c>
      <c r="J5" s="26">
        <f t="shared" si="0"/>
        <v>13577629</v>
      </c>
      <c r="K5" s="26">
        <f t="shared" si="0"/>
        <v>19475140</v>
      </c>
      <c r="L5" s="26">
        <f t="shared" si="0"/>
        <v>0</v>
      </c>
      <c r="M5" s="26">
        <f t="shared" si="0"/>
        <v>0</v>
      </c>
      <c r="N5" s="27">
        <f>SUM(D5:M5)</f>
        <v>56740050</v>
      </c>
      <c r="O5" s="32">
        <f t="shared" ref="O5:O43" si="1">(N5/O$45)</f>
        <v>848.95713323857262</v>
      </c>
      <c r="P5" s="6"/>
    </row>
    <row r="6" spans="1:133">
      <c r="A6" s="12"/>
      <c r="B6" s="44">
        <v>511</v>
      </c>
      <c r="C6" s="20" t="s">
        <v>19</v>
      </c>
      <c r="D6" s="46">
        <v>780512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780512</v>
      </c>
      <c r="O6" s="47">
        <f t="shared" si="1"/>
        <v>11.678192563776465</v>
      </c>
      <c r="P6" s="9"/>
    </row>
    <row r="7" spans="1:133">
      <c r="A7" s="12"/>
      <c r="B7" s="44">
        <v>512</v>
      </c>
      <c r="C7" s="20" t="s">
        <v>20</v>
      </c>
      <c r="D7" s="46">
        <v>552777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552777</v>
      </c>
      <c r="O7" s="47">
        <f t="shared" si="1"/>
        <v>8.2707713024612861</v>
      </c>
      <c r="P7" s="9"/>
    </row>
    <row r="8" spans="1:133">
      <c r="A8" s="12"/>
      <c r="B8" s="44">
        <v>513</v>
      </c>
      <c r="C8" s="20" t="s">
        <v>21</v>
      </c>
      <c r="D8" s="46">
        <v>6910343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8016968</v>
      </c>
      <c r="K8" s="46">
        <v>0</v>
      </c>
      <c r="L8" s="46">
        <v>0</v>
      </c>
      <c r="M8" s="46">
        <v>0</v>
      </c>
      <c r="N8" s="46">
        <f t="shared" si="2"/>
        <v>14927311</v>
      </c>
      <c r="O8" s="47">
        <f t="shared" si="1"/>
        <v>223.34571706441236</v>
      </c>
      <c r="P8" s="9"/>
    </row>
    <row r="9" spans="1:133">
      <c r="A9" s="12"/>
      <c r="B9" s="44">
        <v>514</v>
      </c>
      <c r="C9" s="20" t="s">
        <v>22</v>
      </c>
      <c r="D9" s="46">
        <v>940513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940513</v>
      </c>
      <c r="O9" s="47">
        <f t="shared" si="1"/>
        <v>14.072162788957881</v>
      </c>
      <c r="P9" s="9"/>
    </row>
    <row r="10" spans="1:133">
      <c r="A10" s="12"/>
      <c r="B10" s="44">
        <v>515</v>
      </c>
      <c r="C10" s="20" t="s">
        <v>23</v>
      </c>
      <c r="D10" s="46">
        <v>823384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823384</v>
      </c>
      <c r="O10" s="47">
        <f t="shared" si="1"/>
        <v>12.31965287648687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11765207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11765207</v>
      </c>
      <c r="O11" s="47">
        <f t="shared" si="1"/>
        <v>176.03362010922422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19475140</v>
      </c>
      <c r="L12" s="46">
        <v>0</v>
      </c>
      <c r="M12" s="46">
        <v>0</v>
      </c>
      <c r="N12" s="46">
        <f t="shared" si="2"/>
        <v>19475140</v>
      </c>
      <c r="O12" s="47">
        <f t="shared" si="1"/>
        <v>291.39133687439215</v>
      </c>
      <c r="P12" s="9"/>
    </row>
    <row r="13" spans="1:133">
      <c r="A13" s="12"/>
      <c r="B13" s="44">
        <v>519</v>
      </c>
      <c r="C13" s="20" t="s">
        <v>26</v>
      </c>
      <c r="D13" s="46">
        <v>753000</v>
      </c>
      <c r="E13" s="46">
        <v>1849</v>
      </c>
      <c r="F13" s="46">
        <v>0</v>
      </c>
      <c r="G13" s="46">
        <v>1159696</v>
      </c>
      <c r="H13" s="46">
        <v>0</v>
      </c>
      <c r="I13" s="46">
        <v>0</v>
      </c>
      <c r="J13" s="46">
        <v>5560661</v>
      </c>
      <c r="K13" s="46">
        <v>0</v>
      </c>
      <c r="L13" s="46">
        <v>0</v>
      </c>
      <c r="M13" s="46">
        <v>0</v>
      </c>
      <c r="N13" s="46">
        <f t="shared" si="2"/>
        <v>7475206</v>
      </c>
      <c r="O13" s="47">
        <f t="shared" si="1"/>
        <v>111.84567965886137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50754500</v>
      </c>
      <c r="E14" s="31">
        <f t="shared" si="3"/>
        <v>3433603</v>
      </c>
      <c r="F14" s="31">
        <f t="shared" si="3"/>
        <v>0</v>
      </c>
      <c r="G14" s="31">
        <f t="shared" si="3"/>
        <v>99581</v>
      </c>
      <c r="H14" s="31">
        <f t="shared" si="3"/>
        <v>0</v>
      </c>
      <c r="I14" s="31">
        <f t="shared" si="3"/>
        <v>2470171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56757855</v>
      </c>
      <c r="O14" s="43">
        <f t="shared" si="1"/>
        <v>849.223535572679</v>
      </c>
      <c r="P14" s="10"/>
    </row>
    <row r="15" spans="1:133">
      <c r="A15" s="12"/>
      <c r="B15" s="44">
        <v>521</v>
      </c>
      <c r="C15" s="20" t="s">
        <v>28</v>
      </c>
      <c r="D15" s="46">
        <v>31908670</v>
      </c>
      <c r="E15" s="46">
        <v>1268433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33177103</v>
      </c>
      <c r="O15" s="47">
        <f t="shared" si="1"/>
        <v>496.40312710406226</v>
      </c>
      <c r="P15" s="9"/>
    </row>
    <row r="16" spans="1:133">
      <c r="A16" s="12"/>
      <c r="B16" s="44">
        <v>522</v>
      </c>
      <c r="C16" s="20" t="s">
        <v>29</v>
      </c>
      <c r="D16" s="46">
        <v>17232682</v>
      </c>
      <c r="E16" s="46">
        <v>2165170</v>
      </c>
      <c r="F16" s="46">
        <v>0</v>
      </c>
      <c r="G16" s="46">
        <v>99581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19497433</v>
      </c>
      <c r="O16" s="47">
        <f t="shared" si="1"/>
        <v>291.72488965362459</v>
      </c>
      <c r="P16" s="9"/>
    </row>
    <row r="17" spans="1:16">
      <c r="A17" s="12"/>
      <c r="B17" s="44">
        <v>524</v>
      </c>
      <c r="C17" s="20" t="s">
        <v>30</v>
      </c>
      <c r="D17" s="46">
        <v>1613148</v>
      </c>
      <c r="E17" s="46">
        <v>0</v>
      </c>
      <c r="F17" s="46">
        <v>0</v>
      </c>
      <c r="G17" s="46">
        <v>0</v>
      </c>
      <c r="H17" s="46">
        <v>0</v>
      </c>
      <c r="I17" s="46">
        <v>2470171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4083319</v>
      </c>
      <c r="O17" s="47">
        <f t="shared" si="1"/>
        <v>61.095518814992147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SUM(D19:D26)</f>
        <v>5381518</v>
      </c>
      <c r="E18" s="31">
        <f t="shared" si="5"/>
        <v>1811</v>
      </c>
      <c r="F18" s="31">
        <f t="shared" si="5"/>
        <v>0</v>
      </c>
      <c r="G18" s="31">
        <f t="shared" si="5"/>
        <v>4323213</v>
      </c>
      <c r="H18" s="31">
        <f t="shared" si="5"/>
        <v>0</v>
      </c>
      <c r="I18" s="31">
        <f t="shared" si="5"/>
        <v>63825914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73532456</v>
      </c>
      <c r="O18" s="43">
        <f t="shared" si="1"/>
        <v>1100.2088127478119</v>
      </c>
      <c r="P18" s="10"/>
    </row>
    <row r="19" spans="1:16">
      <c r="A19" s="12"/>
      <c r="B19" s="44">
        <v>531</v>
      </c>
      <c r="C19" s="20" t="s">
        <v>58</v>
      </c>
      <c r="D19" s="46">
        <v>0</v>
      </c>
      <c r="E19" s="46">
        <v>0</v>
      </c>
      <c r="F19" s="46">
        <v>0</v>
      </c>
      <c r="G19" s="46">
        <v>64895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64895</v>
      </c>
      <c r="O19" s="47">
        <f t="shared" si="1"/>
        <v>0.97097329243659758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4626204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4626204</v>
      </c>
      <c r="O20" s="47">
        <f t="shared" si="1"/>
        <v>69.218283833320868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8744345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8744345</v>
      </c>
      <c r="O21" s="47">
        <f t="shared" si="1"/>
        <v>130.83481708685568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9965195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9965195</v>
      </c>
      <c r="O22" s="47">
        <f t="shared" si="1"/>
        <v>149.10144385426798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353</v>
      </c>
      <c r="F23" s="46">
        <v>0</v>
      </c>
      <c r="G23" s="46">
        <v>0</v>
      </c>
      <c r="H23" s="46">
        <v>0</v>
      </c>
      <c r="I23" s="46">
        <v>37713134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37713487</v>
      </c>
      <c r="O23" s="47">
        <f t="shared" si="1"/>
        <v>564.27750430163837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2475764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2475764</v>
      </c>
      <c r="O24" s="47">
        <f t="shared" si="1"/>
        <v>37.042926610308967</v>
      </c>
      <c r="P24" s="9"/>
    </row>
    <row r="25" spans="1:16">
      <c r="A25" s="12"/>
      <c r="B25" s="44">
        <v>538</v>
      </c>
      <c r="C25" s="20" t="s">
        <v>59</v>
      </c>
      <c r="D25" s="46">
        <v>0</v>
      </c>
      <c r="E25" s="46">
        <v>575</v>
      </c>
      <c r="F25" s="46">
        <v>0</v>
      </c>
      <c r="G25" s="46">
        <v>4257833</v>
      </c>
      <c r="H25" s="46">
        <v>0</v>
      </c>
      <c r="I25" s="46">
        <v>301272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4559680</v>
      </c>
      <c r="O25" s="47">
        <f t="shared" si="1"/>
        <v>68.222937083863243</v>
      </c>
      <c r="P25" s="9"/>
    </row>
    <row r="26" spans="1:16">
      <c r="A26" s="12"/>
      <c r="B26" s="44">
        <v>539</v>
      </c>
      <c r="C26" s="20" t="s">
        <v>38</v>
      </c>
      <c r="D26" s="46">
        <v>5381518</v>
      </c>
      <c r="E26" s="46">
        <v>883</v>
      </c>
      <c r="F26" s="46">
        <v>0</v>
      </c>
      <c r="G26" s="46">
        <v>485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5382886</v>
      </c>
      <c r="O26" s="47">
        <f t="shared" si="1"/>
        <v>80.539926685120065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SUM(D28:D30)</f>
        <v>400183</v>
      </c>
      <c r="E27" s="31">
        <f t="shared" si="7"/>
        <v>3454367</v>
      </c>
      <c r="F27" s="31">
        <f t="shared" si="7"/>
        <v>0</v>
      </c>
      <c r="G27" s="31">
        <f t="shared" si="7"/>
        <v>10409690</v>
      </c>
      <c r="H27" s="31">
        <f t="shared" si="7"/>
        <v>0</v>
      </c>
      <c r="I27" s="31">
        <f t="shared" si="7"/>
        <v>984598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15248838</v>
      </c>
      <c r="O27" s="43">
        <f t="shared" si="1"/>
        <v>228.15647490087528</v>
      </c>
      <c r="P27" s="10"/>
    </row>
    <row r="28" spans="1:16">
      <c r="A28" s="12"/>
      <c r="B28" s="44">
        <v>541</v>
      </c>
      <c r="C28" s="20" t="s">
        <v>40</v>
      </c>
      <c r="D28" s="46">
        <v>400183</v>
      </c>
      <c r="E28" s="46">
        <v>3453945</v>
      </c>
      <c r="F28" s="46">
        <v>0</v>
      </c>
      <c r="G28" s="46">
        <v>10409185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14263313</v>
      </c>
      <c r="O28" s="47">
        <f t="shared" si="1"/>
        <v>213.41083264756489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984598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984598</v>
      </c>
      <c r="O29" s="47">
        <f t="shared" si="1"/>
        <v>14.731772275005611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422</v>
      </c>
      <c r="F30" s="46">
        <v>0</v>
      </c>
      <c r="G30" s="46">
        <v>505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927</v>
      </c>
      <c r="O30" s="47">
        <f t="shared" si="1"/>
        <v>1.386997830478043E-2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344953</v>
      </c>
      <c r="E31" s="31">
        <f t="shared" si="9"/>
        <v>4662349</v>
      </c>
      <c r="F31" s="31">
        <f t="shared" si="9"/>
        <v>0</v>
      </c>
      <c r="G31" s="31">
        <f t="shared" si="9"/>
        <v>73093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5080395</v>
      </c>
      <c r="O31" s="43">
        <f t="shared" si="1"/>
        <v>76.013989676067922</v>
      </c>
      <c r="P31" s="10"/>
    </row>
    <row r="32" spans="1:16">
      <c r="A32" s="13"/>
      <c r="B32" s="45">
        <v>552</v>
      </c>
      <c r="C32" s="21" t="s">
        <v>44</v>
      </c>
      <c r="D32" s="46">
        <v>344953</v>
      </c>
      <c r="E32" s="46">
        <v>2231390</v>
      </c>
      <c r="F32" s="46">
        <v>0</v>
      </c>
      <c r="G32" s="46">
        <v>72763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2649106</v>
      </c>
      <c r="O32" s="47">
        <f t="shared" si="1"/>
        <v>39.636507817760155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1452891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1452891</v>
      </c>
      <c r="O33" s="47">
        <f t="shared" si="1"/>
        <v>21.738475349741901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978068</v>
      </c>
      <c r="F34" s="46">
        <v>0</v>
      </c>
      <c r="G34" s="46">
        <v>330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978398</v>
      </c>
      <c r="O34" s="47">
        <f t="shared" si="1"/>
        <v>14.63900650856587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2743359</v>
      </c>
      <c r="E35" s="31">
        <f t="shared" si="10"/>
        <v>0</v>
      </c>
      <c r="F35" s="31">
        <f t="shared" si="10"/>
        <v>0</v>
      </c>
      <c r="G35" s="31">
        <f t="shared" si="10"/>
        <v>487886</v>
      </c>
      <c r="H35" s="31">
        <f t="shared" si="10"/>
        <v>0</v>
      </c>
      <c r="I35" s="31">
        <f t="shared" si="10"/>
        <v>10485007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3" si="11">SUM(D35:M35)</f>
        <v>13716252</v>
      </c>
      <c r="O35" s="43">
        <f t="shared" si="1"/>
        <v>205.2255853968729</v>
      </c>
      <c r="P35" s="9"/>
    </row>
    <row r="36" spans="1:119">
      <c r="A36" s="12"/>
      <c r="B36" s="44">
        <v>572</v>
      </c>
      <c r="C36" s="20" t="s">
        <v>48</v>
      </c>
      <c r="D36" s="46">
        <v>2496915</v>
      </c>
      <c r="E36" s="46">
        <v>0</v>
      </c>
      <c r="F36" s="46">
        <v>0</v>
      </c>
      <c r="G36" s="46">
        <v>426888</v>
      </c>
      <c r="H36" s="46">
        <v>0</v>
      </c>
      <c r="I36" s="46">
        <v>4469442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7393245</v>
      </c>
      <c r="O36" s="47">
        <f t="shared" si="1"/>
        <v>110.6193611131892</v>
      </c>
      <c r="P36" s="9"/>
    </row>
    <row r="37" spans="1:119">
      <c r="A37" s="12"/>
      <c r="B37" s="44">
        <v>573</v>
      </c>
      <c r="C37" s="20" t="s">
        <v>49</v>
      </c>
      <c r="D37" s="46">
        <v>125045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125045</v>
      </c>
      <c r="O37" s="47">
        <f t="shared" si="1"/>
        <v>1.8709508491060074</v>
      </c>
      <c r="P37" s="9"/>
    </row>
    <row r="38" spans="1:119">
      <c r="A38" s="12"/>
      <c r="B38" s="44">
        <v>574</v>
      </c>
      <c r="C38" s="20" t="s">
        <v>50</v>
      </c>
      <c r="D38" s="46">
        <v>121399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121399</v>
      </c>
      <c r="O38" s="47">
        <f t="shared" si="1"/>
        <v>1.816398593551283</v>
      </c>
      <c r="P38" s="9"/>
    </row>
    <row r="39" spans="1:119">
      <c r="A39" s="12"/>
      <c r="B39" s="44">
        <v>575</v>
      </c>
      <c r="C39" s="20" t="s">
        <v>51</v>
      </c>
      <c r="D39" s="46">
        <v>0</v>
      </c>
      <c r="E39" s="46">
        <v>0</v>
      </c>
      <c r="F39" s="46">
        <v>0</v>
      </c>
      <c r="G39" s="46">
        <v>678</v>
      </c>
      <c r="H39" s="46">
        <v>0</v>
      </c>
      <c r="I39" s="46">
        <v>6015565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6016243</v>
      </c>
      <c r="O39" s="47">
        <f t="shared" si="1"/>
        <v>90.016353706890101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0</v>
      </c>
      <c r="F40" s="46">
        <v>0</v>
      </c>
      <c r="G40" s="46">
        <v>60320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60320</v>
      </c>
      <c r="O40" s="47">
        <f t="shared" si="1"/>
        <v>0.90252113413630586</v>
      </c>
      <c r="P40" s="9"/>
    </row>
    <row r="41" spans="1:119" ht="15.75">
      <c r="A41" s="28" t="s">
        <v>54</v>
      </c>
      <c r="B41" s="29"/>
      <c r="C41" s="30"/>
      <c r="D41" s="31">
        <f t="shared" ref="D41:M41" si="12">SUM(D42:D42)</f>
        <v>15153858</v>
      </c>
      <c r="E41" s="31">
        <f t="shared" si="12"/>
        <v>1213202</v>
      </c>
      <c r="F41" s="31">
        <f t="shared" si="12"/>
        <v>234468</v>
      </c>
      <c r="G41" s="31">
        <f t="shared" si="12"/>
        <v>3294177</v>
      </c>
      <c r="H41" s="31">
        <f t="shared" si="12"/>
        <v>0</v>
      </c>
      <c r="I41" s="31">
        <f t="shared" si="12"/>
        <v>9769788</v>
      </c>
      <c r="J41" s="31">
        <f t="shared" si="12"/>
        <v>5522291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35187784</v>
      </c>
      <c r="O41" s="43">
        <f t="shared" si="1"/>
        <v>526.48737936709813</v>
      </c>
      <c r="P41" s="9"/>
    </row>
    <row r="42" spans="1:119" ht="15.75" thickBot="1">
      <c r="A42" s="12"/>
      <c r="B42" s="44">
        <v>581</v>
      </c>
      <c r="C42" s="20" t="s">
        <v>53</v>
      </c>
      <c r="D42" s="46">
        <v>15153858</v>
      </c>
      <c r="E42" s="46">
        <v>1213202</v>
      </c>
      <c r="F42" s="46">
        <v>234468</v>
      </c>
      <c r="G42" s="46">
        <v>3294177</v>
      </c>
      <c r="H42" s="46">
        <v>0</v>
      </c>
      <c r="I42" s="46">
        <v>9769788</v>
      </c>
      <c r="J42" s="46">
        <v>5522291</v>
      </c>
      <c r="K42" s="46">
        <v>0</v>
      </c>
      <c r="L42" s="46">
        <v>0</v>
      </c>
      <c r="M42" s="46">
        <v>0</v>
      </c>
      <c r="N42" s="46">
        <f t="shared" si="11"/>
        <v>35187784</v>
      </c>
      <c r="O42" s="47">
        <f t="shared" si="1"/>
        <v>526.48737936709813</v>
      </c>
      <c r="P42" s="9"/>
    </row>
    <row r="43" spans="1:119" ht="16.5" thickBot="1">
      <c r="A43" s="14" t="s">
        <v>10</v>
      </c>
      <c r="B43" s="23"/>
      <c r="C43" s="22"/>
      <c r="D43" s="15">
        <f>SUM(D5,D14,D18,D27,D31,D35,D41)</f>
        <v>85538900</v>
      </c>
      <c r="E43" s="15">
        <f t="shared" ref="E43:M43" si="13">SUM(E5,E14,E18,E27,E31,E35,E41)</f>
        <v>12767181</v>
      </c>
      <c r="F43" s="15">
        <f t="shared" si="13"/>
        <v>11999675</v>
      </c>
      <c r="G43" s="15">
        <f t="shared" si="13"/>
        <v>19847336</v>
      </c>
      <c r="H43" s="15">
        <f t="shared" si="13"/>
        <v>0</v>
      </c>
      <c r="I43" s="15">
        <f t="shared" si="13"/>
        <v>87535478</v>
      </c>
      <c r="J43" s="15">
        <f t="shared" si="13"/>
        <v>19099920</v>
      </c>
      <c r="K43" s="15">
        <f t="shared" si="13"/>
        <v>19475140</v>
      </c>
      <c r="L43" s="15">
        <f t="shared" si="13"/>
        <v>0</v>
      </c>
      <c r="M43" s="15">
        <f t="shared" si="13"/>
        <v>0</v>
      </c>
      <c r="N43" s="15">
        <f t="shared" si="11"/>
        <v>256263630</v>
      </c>
      <c r="O43" s="37">
        <f t="shared" si="1"/>
        <v>3834.2729108999774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65</v>
      </c>
      <c r="M45" s="94"/>
      <c r="N45" s="94"/>
      <c r="O45" s="41">
        <v>66835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9955159</v>
      </c>
      <c r="E5" s="26">
        <f t="shared" si="0"/>
        <v>0</v>
      </c>
      <c r="F5" s="26">
        <f t="shared" si="0"/>
        <v>11745027</v>
      </c>
      <c r="G5" s="26">
        <f t="shared" si="0"/>
        <v>1066680</v>
      </c>
      <c r="H5" s="26">
        <f t="shared" si="0"/>
        <v>0</v>
      </c>
      <c r="I5" s="26">
        <f t="shared" si="0"/>
        <v>0</v>
      </c>
      <c r="J5" s="26">
        <f t="shared" si="0"/>
        <v>13670876</v>
      </c>
      <c r="K5" s="26">
        <f t="shared" si="0"/>
        <v>17981818</v>
      </c>
      <c r="L5" s="26">
        <f t="shared" si="0"/>
        <v>0</v>
      </c>
      <c r="M5" s="26">
        <f t="shared" si="0"/>
        <v>0</v>
      </c>
      <c r="N5" s="27">
        <f>SUM(D5:M5)</f>
        <v>54419560</v>
      </c>
      <c r="O5" s="32">
        <f t="shared" ref="O5:O43" si="1">(N5/O$45)</f>
        <v>854.8201438848921</v>
      </c>
      <c r="P5" s="6"/>
    </row>
    <row r="6" spans="1:133">
      <c r="A6" s="12"/>
      <c r="B6" s="44">
        <v>511</v>
      </c>
      <c r="C6" s="20" t="s">
        <v>19</v>
      </c>
      <c r="D6" s="46">
        <v>841007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841007</v>
      </c>
      <c r="O6" s="47">
        <f t="shared" si="1"/>
        <v>13.210502340485689</v>
      </c>
      <c r="P6" s="9"/>
    </row>
    <row r="7" spans="1:133">
      <c r="A7" s="12"/>
      <c r="B7" s="44">
        <v>512</v>
      </c>
      <c r="C7" s="20" t="s">
        <v>20</v>
      </c>
      <c r="D7" s="46">
        <v>555878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555878</v>
      </c>
      <c r="O7" s="47">
        <f t="shared" si="1"/>
        <v>8.7317080833150076</v>
      </c>
      <c r="P7" s="9"/>
    </row>
    <row r="8" spans="1:133">
      <c r="A8" s="12"/>
      <c r="B8" s="44">
        <v>513</v>
      </c>
      <c r="C8" s="20" t="s">
        <v>21</v>
      </c>
      <c r="D8" s="46">
        <v>6740684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8340015</v>
      </c>
      <c r="K8" s="46">
        <v>0</v>
      </c>
      <c r="L8" s="46">
        <v>0</v>
      </c>
      <c r="M8" s="46">
        <v>0</v>
      </c>
      <c r="N8" s="46">
        <f t="shared" si="2"/>
        <v>15080699</v>
      </c>
      <c r="O8" s="47">
        <f t="shared" si="1"/>
        <v>236.88698124469857</v>
      </c>
      <c r="P8" s="9"/>
    </row>
    <row r="9" spans="1:133">
      <c r="A9" s="12"/>
      <c r="B9" s="44">
        <v>514</v>
      </c>
      <c r="C9" s="20" t="s">
        <v>22</v>
      </c>
      <c r="D9" s="46">
        <v>816421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816421</v>
      </c>
      <c r="O9" s="47">
        <f t="shared" si="1"/>
        <v>12.824306493669694</v>
      </c>
      <c r="P9" s="9"/>
    </row>
    <row r="10" spans="1:133">
      <c r="A10" s="12"/>
      <c r="B10" s="44">
        <v>515</v>
      </c>
      <c r="C10" s="20" t="s">
        <v>23</v>
      </c>
      <c r="D10" s="46">
        <v>822085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822085</v>
      </c>
      <c r="O10" s="47">
        <f t="shared" si="1"/>
        <v>12.913276365806917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11745027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11745027</v>
      </c>
      <c r="O11" s="47">
        <f t="shared" si="1"/>
        <v>184.49038672991739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17981818</v>
      </c>
      <c r="L12" s="46">
        <v>0</v>
      </c>
      <c r="M12" s="46">
        <v>0</v>
      </c>
      <c r="N12" s="46">
        <f t="shared" si="2"/>
        <v>17981818</v>
      </c>
      <c r="O12" s="47">
        <f t="shared" si="1"/>
        <v>282.4576356382143</v>
      </c>
      <c r="P12" s="9"/>
    </row>
    <row r="13" spans="1:133">
      <c r="A13" s="12"/>
      <c r="B13" s="44">
        <v>519</v>
      </c>
      <c r="C13" s="20" t="s">
        <v>26</v>
      </c>
      <c r="D13" s="46">
        <v>179084</v>
      </c>
      <c r="E13" s="46">
        <v>0</v>
      </c>
      <c r="F13" s="46">
        <v>0</v>
      </c>
      <c r="G13" s="46">
        <v>1066680</v>
      </c>
      <c r="H13" s="46">
        <v>0</v>
      </c>
      <c r="I13" s="46">
        <v>0</v>
      </c>
      <c r="J13" s="46">
        <v>5330861</v>
      </c>
      <c r="K13" s="46">
        <v>0</v>
      </c>
      <c r="L13" s="46">
        <v>0</v>
      </c>
      <c r="M13" s="46">
        <v>0</v>
      </c>
      <c r="N13" s="46">
        <f t="shared" si="2"/>
        <v>6576625</v>
      </c>
      <c r="O13" s="47">
        <f t="shared" si="1"/>
        <v>103.30534698878452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48726396</v>
      </c>
      <c r="E14" s="31">
        <f t="shared" si="3"/>
        <v>3086406</v>
      </c>
      <c r="F14" s="31">
        <f t="shared" si="3"/>
        <v>0</v>
      </c>
      <c r="G14" s="31">
        <f t="shared" si="3"/>
        <v>709898</v>
      </c>
      <c r="H14" s="31">
        <f t="shared" si="3"/>
        <v>0</v>
      </c>
      <c r="I14" s="31">
        <f t="shared" si="3"/>
        <v>2308477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54831177</v>
      </c>
      <c r="O14" s="43">
        <f t="shared" si="1"/>
        <v>861.28580628946622</v>
      </c>
      <c r="P14" s="10"/>
    </row>
    <row r="15" spans="1:133">
      <c r="A15" s="12"/>
      <c r="B15" s="44">
        <v>521</v>
      </c>
      <c r="C15" s="20" t="s">
        <v>28</v>
      </c>
      <c r="D15" s="46">
        <v>29307971</v>
      </c>
      <c r="E15" s="46">
        <v>1361330</v>
      </c>
      <c r="F15" s="46">
        <v>0</v>
      </c>
      <c r="G15" s="46">
        <v>20867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30690168</v>
      </c>
      <c r="O15" s="47">
        <f t="shared" si="1"/>
        <v>482.07985925669942</v>
      </c>
      <c r="P15" s="9"/>
    </row>
    <row r="16" spans="1:133">
      <c r="A16" s="12"/>
      <c r="B16" s="44">
        <v>522</v>
      </c>
      <c r="C16" s="20" t="s">
        <v>29</v>
      </c>
      <c r="D16" s="46">
        <v>17808627</v>
      </c>
      <c r="E16" s="46">
        <v>1725076</v>
      </c>
      <c r="F16" s="46">
        <v>0</v>
      </c>
      <c r="G16" s="46">
        <v>689031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20222734</v>
      </c>
      <c r="O16" s="47">
        <f t="shared" si="1"/>
        <v>317.6578492664384</v>
      </c>
      <c r="P16" s="9"/>
    </row>
    <row r="17" spans="1:16">
      <c r="A17" s="12"/>
      <c r="B17" s="44">
        <v>524</v>
      </c>
      <c r="C17" s="20" t="s">
        <v>30</v>
      </c>
      <c r="D17" s="46">
        <v>1609798</v>
      </c>
      <c r="E17" s="46">
        <v>0</v>
      </c>
      <c r="F17" s="46">
        <v>0</v>
      </c>
      <c r="G17" s="46">
        <v>0</v>
      </c>
      <c r="H17" s="46">
        <v>0</v>
      </c>
      <c r="I17" s="46">
        <v>2308477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3918275</v>
      </c>
      <c r="O17" s="47">
        <f t="shared" si="1"/>
        <v>61.548097766328425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SUM(D19:D26)</f>
        <v>5107152</v>
      </c>
      <c r="E18" s="31">
        <f t="shared" si="5"/>
        <v>0</v>
      </c>
      <c r="F18" s="31">
        <f t="shared" si="5"/>
        <v>0</v>
      </c>
      <c r="G18" s="31">
        <f t="shared" si="5"/>
        <v>951127</v>
      </c>
      <c r="H18" s="31">
        <f t="shared" si="5"/>
        <v>0</v>
      </c>
      <c r="I18" s="31">
        <f t="shared" si="5"/>
        <v>56406516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62464795</v>
      </c>
      <c r="O18" s="43">
        <f t="shared" si="1"/>
        <v>981.19435456002009</v>
      </c>
      <c r="P18" s="10"/>
    </row>
    <row r="19" spans="1:16">
      <c r="A19" s="12"/>
      <c r="B19" s="44">
        <v>531</v>
      </c>
      <c r="C19" s="20" t="s">
        <v>58</v>
      </c>
      <c r="D19" s="46">
        <v>0</v>
      </c>
      <c r="E19" s="46">
        <v>0</v>
      </c>
      <c r="F19" s="46">
        <v>0</v>
      </c>
      <c r="G19" s="46">
        <v>591152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591152</v>
      </c>
      <c r="O19" s="47">
        <f t="shared" si="1"/>
        <v>9.2857905815085928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4284300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4284300</v>
      </c>
      <c r="O20" s="47">
        <f t="shared" si="1"/>
        <v>67.297602965662406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9413560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9413560</v>
      </c>
      <c r="O21" s="47">
        <f t="shared" si="1"/>
        <v>147.86780182840627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9268422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9268422</v>
      </c>
      <c r="O22" s="47">
        <f t="shared" si="1"/>
        <v>145.58798027080519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30476930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30476930</v>
      </c>
      <c r="O23" s="47">
        <f t="shared" si="1"/>
        <v>478.73032578304168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2521913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2521913</v>
      </c>
      <c r="O24" s="47">
        <f t="shared" si="1"/>
        <v>39.614102604379376</v>
      </c>
      <c r="P24" s="9"/>
    </row>
    <row r="25" spans="1:16">
      <c r="A25" s="12"/>
      <c r="B25" s="44">
        <v>538</v>
      </c>
      <c r="C25" s="20" t="s">
        <v>59</v>
      </c>
      <c r="D25" s="46">
        <v>0</v>
      </c>
      <c r="E25" s="46">
        <v>0</v>
      </c>
      <c r="F25" s="46">
        <v>0</v>
      </c>
      <c r="G25" s="46">
        <v>359975</v>
      </c>
      <c r="H25" s="46">
        <v>0</v>
      </c>
      <c r="I25" s="46">
        <v>406391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766366</v>
      </c>
      <c r="O25" s="47">
        <f t="shared" si="1"/>
        <v>12.03804467343156</v>
      </c>
      <c r="P25" s="9"/>
    </row>
    <row r="26" spans="1:16">
      <c r="A26" s="12"/>
      <c r="B26" s="44">
        <v>539</v>
      </c>
      <c r="C26" s="20" t="s">
        <v>38</v>
      </c>
      <c r="D26" s="46">
        <v>5107152</v>
      </c>
      <c r="E26" s="46">
        <v>0</v>
      </c>
      <c r="F26" s="46">
        <v>0</v>
      </c>
      <c r="G26" s="46">
        <v>0</v>
      </c>
      <c r="H26" s="46">
        <v>0</v>
      </c>
      <c r="I26" s="46">
        <v>35000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5142152</v>
      </c>
      <c r="O26" s="47">
        <f t="shared" si="1"/>
        <v>80.772705852785023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SUM(D28:D30)</f>
        <v>405376</v>
      </c>
      <c r="E27" s="31">
        <f t="shared" si="7"/>
        <v>3295385</v>
      </c>
      <c r="F27" s="31">
        <f t="shared" si="7"/>
        <v>0</v>
      </c>
      <c r="G27" s="31">
        <f t="shared" si="7"/>
        <v>12273895</v>
      </c>
      <c r="H27" s="31">
        <f t="shared" si="7"/>
        <v>0</v>
      </c>
      <c r="I27" s="31">
        <f t="shared" si="7"/>
        <v>1003244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16977900</v>
      </c>
      <c r="O27" s="43">
        <f t="shared" si="1"/>
        <v>266.68813420879019</v>
      </c>
      <c r="P27" s="10"/>
    </row>
    <row r="28" spans="1:16">
      <c r="A28" s="12"/>
      <c r="B28" s="44">
        <v>541</v>
      </c>
      <c r="C28" s="20" t="s">
        <v>40</v>
      </c>
      <c r="D28" s="46">
        <v>405376</v>
      </c>
      <c r="E28" s="46">
        <v>3295385</v>
      </c>
      <c r="F28" s="46">
        <v>0</v>
      </c>
      <c r="G28" s="46">
        <v>12132362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15833123</v>
      </c>
      <c r="O28" s="47">
        <f t="shared" si="1"/>
        <v>248.70602557255506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116420</v>
      </c>
      <c r="H29" s="46">
        <v>0</v>
      </c>
      <c r="I29" s="46">
        <v>1003244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1119664</v>
      </c>
      <c r="O29" s="47">
        <f t="shared" si="1"/>
        <v>17.58763469573686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0</v>
      </c>
      <c r="F30" s="46">
        <v>0</v>
      </c>
      <c r="G30" s="46">
        <v>25113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25113</v>
      </c>
      <c r="O30" s="47">
        <f t="shared" si="1"/>
        <v>0.3944739404982564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321862</v>
      </c>
      <c r="E31" s="31">
        <f t="shared" si="9"/>
        <v>5551345</v>
      </c>
      <c r="F31" s="31">
        <f t="shared" si="9"/>
        <v>0</v>
      </c>
      <c r="G31" s="31">
        <f t="shared" si="9"/>
        <v>18861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5892068</v>
      </c>
      <c r="O31" s="43">
        <f t="shared" si="1"/>
        <v>92.552354622851936</v>
      </c>
      <c r="P31" s="10"/>
    </row>
    <row r="32" spans="1:16">
      <c r="A32" s="13"/>
      <c r="B32" s="45">
        <v>552</v>
      </c>
      <c r="C32" s="21" t="s">
        <v>44</v>
      </c>
      <c r="D32" s="46">
        <v>321862</v>
      </c>
      <c r="E32" s="46">
        <v>2747547</v>
      </c>
      <c r="F32" s="46">
        <v>0</v>
      </c>
      <c r="G32" s="46">
        <v>15739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3085148</v>
      </c>
      <c r="O32" s="47">
        <f t="shared" si="1"/>
        <v>48.46137413213534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1975507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1975507</v>
      </c>
      <c r="O33" s="47">
        <f t="shared" si="1"/>
        <v>31.031180295937922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828291</v>
      </c>
      <c r="F34" s="46">
        <v>0</v>
      </c>
      <c r="G34" s="46">
        <v>3122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831413</v>
      </c>
      <c r="O34" s="47">
        <f t="shared" si="1"/>
        <v>13.059800194778674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2880380</v>
      </c>
      <c r="E35" s="31">
        <f t="shared" si="10"/>
        <v>42500</v>
      </c>
      <c r="F35" s="31">
        <f t="shared" si="10"/>
        <v>0</v>
      </c>
      <c r="G35" s="31">
        <f t="shared" si="10"/>
        <v>1011244</v>
      </c>
      <c r="H35" s="31">
        <f t="shared" si="10"/>
        <v>0</v>
      </c>
      <c r="I35" s="31">
        <f t="shared" si="10"/>
        <v>10605545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3" si="11">SUM(D35:M35)</f>
        <v>14539669</v>
      </c>
      <c r="O35" s="43">
        <f t="shared" si="1"/>
        <v>228.38850491659073</v>
      </c>
      <c r="P35" s="9"/>
    </row>
    <row r="36" spans="1:119">
      <c r="A36" s="12"/>
      <c r="B36" s="44">
        <v>572</v>
      </c>
      <c r="C36" s="20" t="s">
        <v>48</v>
      </c>
      <c r="D36" s="46">
        <v>2633623</v>
      </c>
      <c r="E36" s="46">
        <v>0</v>
      </c>
      <c r="F36" s="46">
        <v>0</v>
      </c>
      <c r="G36" s="46">
        <v>780490</v>
      </c>
      <c r="H36" s="46">
        <v>0</v>
      </c>
      <c r="I36" s="46">
        <v>4272376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7686489</v>
      </c>
      <c r="O36" s="47">
        <f t="shared" si="1"/>
        <v>120.73904369953819</v>
      </c>
      <c r="P36" s="9"/>
    </row>
    <row r="37" spans="1:119">
      <c r="A37" s="12"/>
      <c r="B37" s="44">
        <v>573</v>
      </c>
      <c r="C37" s="20" t="s">
        <v>49</v>
      </c>
      <c r="D37" s="46">
        <v>125000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125000</v>
      </c>
      <c r="O37" s="47">
        <f t="shared" si="1"/>
        <v>1.9634947064182715</v>
      </c>
      <c r="P37" s="9"/>
    </row>
    <row r="38" spans="1:119">
      <c r="A38" s="12"/>
      <c r="B38" s="44">
        <v>574</v>
      </c>
      <c r="C38" s="20" t="s">
        <v>50</v>
      </c>
      <c r="D38" s="46">
        <v>121757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121757</v>
      </c>
      <c r="O38" s="47">
        <f t="shared" si="1"/>
        <v>1.9125537997549558</v>
      </c>
      <c r="P38" s="9"/>
    </row>
    <row r="39" spans="1:119">
      <c r="A39" s="12"/>
      <c r="B39" s="44">
        <v>575</v>
      </c>
      <c r="C39" s="20" t="s">
        <v>51</v>
      </c>
      <c r="D39" s="46">
        <v>0</v>
      </c>
      <c r="E39" s="46">
        <v>42500</v>
      </c>
      <c r="F39" s="46">
        <v>0</v>
      </c>
      <c r="G39" s="46">
        <v>200717</v>
      </c>
      <c r="H39" s="46">
        <v>0</v>
      </c>
      <c r="I39" s="46">
        <v>6333169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6576386</v>
      </c>
      <c r="O39" s="47">
        <f t="shared" si="1"/>
        <v>103.30159278690584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0</v>
      </c>
      <c r="F40" s="46">
        <v>0</v>
      </c>
      <c r="G40" s="46">
        <v>30037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30037</v>
      </c>
      <c r="O40" s="47">
        <f t="shared" si="1"/>
        <v>0.47181992397348499</v>
      </c>
      <c r="P40" s="9"/>
    </row>
    <row r="41" spans="1:119" ht="15.75">
      <c r="A41" s="28" t="s">
        <v>54</v>
      </c>
      <c r="B41" s="29"/>
      <c r="C41" s="30"/>
      <c r="D41" s="31">
        <f t="shared" ref="D41:M41" si="12">SUM(D42:D42)</f>
        <v>14767181</v>
      </c>
      <c r="E41" s="31">
        <f t="shared" si="12"/>
        <v>853666</v>
      </c>
      <c r="F41" s="31">
        <f t="shared" si="12"/>
        <v>213</v>
      </c>
      <c r="G41" s="31">
        <f t="shared" si="12"/>
        <v>3333991</v>
      </c>
      <c r="H41" s="31">
        <f t="shared" si="12"/>
        <v>0</v>
      </c>
      <c r="I41" s="31">
        <f t="shared" si="12"/>
        <v>9671745</v>
      </c>
      <c r="J41" s="31">
        <f t="shared" si="12"/>
        <v>1202935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29829731</v>
      </c>
      <c r="O41" s="43">
        <f t="shared" si="1"/>
        <v>468.56415129904809</v>
      </c>
      <c r="P41" s="9"/>
    </row>
    <row r="42" spans="1:119" ht="15.75" thickBot="1">
      <c r="A42" s="12"/>
      <c r="B42" s="44">
        <v>581</v>
      </c>
      <c r="C42" s="20" t="s">
        <v>53</v>
      </c>
      <c r="D42" s="46">
        <v>14767181</v>
      </c>
      <c r="E42" s="46">
        <v>853666</v>
      </c>
      <c r="F42" s="46">
        <v>213</v>
      </c>
      <c r="G42" s="46">
        <v>3333991</v>
      </c>
      <c r="H42" s="46">
        <v>0</v>
      </c>
      <c r="I42" s="46">
        <v>9671745</v>
      </c>
      <c r="J42" s="46">
        <v>1202935</v>
      </c>
      <c r="K42" s="46">
        <v>0</v>
      </c>
      <c r="L42" s="46">
        <v>0</v>
      </c>
      <c r="M42" s="46">
        <v>0</v>
      </c>
      <c r="N42" s="46">
        <f t="shared" si="11"/>
        <v>29829731</v>
      </c>
      <c r="O42" s="47">
        <f t="shared" si="1"/>
        <v>468.56415129904809</v>
      </c>
      <c r="P42" s="9"/>
    </row>
    <row r="43" spans="1:119" ht="16.5" thickBot="1">
      <c r="A43" s="14" t="s">
        <v>10</v>
      </c>
      <c r="B43" s="23"/>
      <c r="C43" s="22"/>
      <c r="D43" s="15">
        <f>SUM(D5,D14,D18,D27,D31,D35,D41)</f>
        <v>82163506</v>
      </c>
      <c r="E43" s="15">
        <f t="shared" ref="E43:M43" si="13">SUM(E5,E14,E18,E27,E31,E35,E41)</f>
        <v>12829302</v>
      </c>
      <c r="F43" s="15">
        <f t="shared" si="13"/>
        <v>11745240</v>
      </c>
      <c r="G43" s="15">
        <f t="shared" si="13"/>
        <v>19365696</v>
      </c>
      <c r="H43" s="15">
        <f t="shared" si="13"/>
        <v>0</v>
      </c>
      <c r="I43" s="15">
        <f t="shared" si="13"/>
        <v>79995527</v>
      </c>
      <c r="J43" s="15">
        <f t="shared" si="13"/>
        <v>14873811</v>
      </c>
      <c r="K43" s="15">
        <f t="shared" si="13"/>
        <v>17981818</v>
      </c>
      <c r="L43" s="15">
        <f t="shared" si="13"/>
        <v>0</v>
      </c>
      <c r="M43" s="15">
        <f t="shared" si="13"/>
        <v>0</v>
      </c>
      <c r="N43" s="15">
        <f t="shared" si="11"/>
        <v>238954900</v>
      </c>
      <c r="O43" s="37">
        <f t="shared" si="1"/>
        <v>3753.4934497816594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8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63</v>
      </c>
      <c r="M45" s="94"/>
      <c r="N45" s="94"/>
      <c r="O45" s="41">
        <v>63662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9207733</v>
      </c>
      <c r="E5" s="26">
        <f t="shared" ref="E5:M5" si="0">SUM(E6:E13)</f>
        <v>1920171</v>
      </c>
      <c r="F5" s="26">
        <f t="shared" si="0"/>
        <v>12934750</v>
      </c>
      <c r="G5" s="26">
        <f t="shared" si="0"/>
        <v>452407</v>
      </c>
      <c r="H5" s="26">
        <f t="shared" si="0"/>
        <v>0</v>
      </c>
      <c r="I5" s="26">
        <f t="shared" si="0"/>
        <v>20667</v>
      </c>
      <c r="J5" s="26">
        <f t="shared" si="0"/>
        <v>13110677</v>
      </c>
      <c r="K5" s="26">
        <f t="shared" si="0"/>
        <v>18055737</v>
      </c>
      <c r="L5" s="26">
        <f t="shared" si="0"/>
        <v>0</v>
      </c>
      <c r="M5" s="26">
        <f t="shared" si="0"/>
        <v>0</v>
      </c>
      <c r="N5" s="27">
        <f>SUM(D5:M5)</f>
        <v>55702142</v>
      </c>
      <c r="O5" s="32">
        <f t="shared" ref="O5:O43" si="1">(N5/O$45)</f>
        <v>894.12408102988854</v>
      </c>
      <c r="P5" s="6"/>
    </row>
    <row r="6" spans="1:133">
      <c r="A6" s="12"/>
      <c r="B6" s="44">
        <v>511</v>
      </c>
      <c r="C6" s="20" t="s">
        <v>19</v>
      </c>
      <c r="D6" s="46">
        <v>756871</v>
      </c>
      <c r="E6" s="46">
        <v>63416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820287</v>
      </c>
      <c r="O6" s="47">
        <f t="shared" si="1"/>
        <v>13.16714822305692</v>
      </c>
      <c r="P6" s="9"/>
    </row>
    <row r="7" spans="1:133">
      <c r="A7" s="12"/>
      <c r="B7" s="44">
        <v>512</v>
      </c>
      <c r="C7" s="20" t="s">
        <v>20</v>
      </c>
      <c r="D7" s="46">
        <v>568779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568779</v>
      </c>
      <c r="O7" s="47">
        <f t="shared" si="1"/>
        <v>9.1299720697293658</v>
      </c>
      <c r="P7" s="9"/>
    </row>
    <row r="8" spans="1:133">
      <c r="A8" s="12"/>
      <c r="B8" s="44">
        <v>513</v>
      </c>
      <c r="C8" s="20" t="s">
        <v>21</v>
      </c>
      <c r="D8" s="46">
        <v>6016810</v>
      </c>
      <c r="E8" s="46">
        <v>1659325</v>
      </c>
      <c r="F8" s="46">
        <v>0</v>
      </c>
      <c r="G8" s="46">
        <v>0</v>
      </c>
      <c r="H8" s="46">
        <v>0</v>
      </c>
      <c r="I8" s="46">
        <v>20667</v>
      </c>
      <c r="J8" s="46">
        <v>7816739</v>
      </c>
      <c r="K8" s="46">
        <v>0</v>
      </c>
      <c r="L8" s="46">
        <v>0</v>
      </c>
      <c r="M8" s="46">
        <v>0</v>
      </c>
      <c r="N8" s="46">
        <f t="shared" si="2"/>
        <v>15513541</v>
      </c>
      <c r="O8" s="47">
        <f t="shared" si="1"/>
        <v>249.02149346688498</v>
      </c>
      <c r="P8" s="9"/>
    </row>
    <row r="9" spans="1:133">
      <c r="A9" s="12"/>
      <c r="B9" s="44">
        <v>514</v>
      </c>
      <c r="C9" s="20" t="s">
        <v>22</v>
      </c>
      <c r="D9" s="46">
        <v>841067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841067</v>
      </c>
      <c r="O9" s="47">
        <f t="shared" si="1"/>
        <v>13.500706282705705</v>
      </c>
      <c r="P9" s="9"/>
    </row>
    <row r="10" spans="1:133">
      <c r="A10" s="12"/>
      <c r="B10" s="44">
        <v>515</v>
      </c>
      <c r="C10" s="20" t="s">
        <v>23</v>
      </c>
      <c r="D10" s="46">
        <v>948720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948720</v>
      </c>
      <c r="O10" s="47">
        <f t="shared" si="1"/>
        <v>15.228739285370317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12934750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12934750</v>
      </c>
      <c r="O11" s="47">
        <f t="shared" si="1"/>
        <v>207.62705062762851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18055737</v>
      </c>
      <c r="L12" s="46">
        <v>0</v>
      </c>
      <c r="M12" s="46">
        <v>0</v>
      </c>
      <c r="N12" s="46">
        <f t="shared" si="2"/>
        <v>18055737</v>
      </c>
      <c r="O12" s="47">
        <f t="shared" si="1"/>
        <v>289.82851776943079</v>
      </c>
      <c r="P12" s="9"/>
    </row>
    <row r="13" spans="1:133">
      <c r="A13" s="12"/>
      <c r="B13" s="44">
        <v>519</v>
      </c>
      <c r="C13" s="20" t="s">
        <v>26</v>
      </c>
      <c r="D13" s="46">
        <v>75486</v>
      </c>
      <c r="E13" s="46">
        <v>197430</v>
      </c>
      <c r="F13" s="46">
        <v>0</v>
      </c>
      <c r="G13" s="46">
        <v>452407</v>
      </c>
      <c r="H13" s="46">
        <v>0</v>
      </c>
      <c r="I13" s="46">
        <v>0</v>
      </c>
      <c r="J13" s="46">
        <v>5293938</v>
      </c>
      <c r="K13" s="46">
        <v>0</v>
      </c>
      <c r="L13" s="46">
        <v>0</v>
      </c>
      <c r="M13" s="46">
        <v>0</v>
      </c>
      <c r="N13" s="46">
        <f t="shared" si="2"/>
        <v>6019261</v>
      </c>
      <c r="O13" s="47">
        <f t="shared" si="1"/>
        <v>96.620453305082023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47362995</v>
      </c>
      <c r="E14" s="31">
        <f t="shared" si="3"/>
        <v>2545045</v>
      </c>
      <c r="F14" s="31">
        <f t="shared" si="3"/>
        <v>0</v>
      </c>
      <c r="G14" s="31">
        <f t="shared" si="3"/>
        <v>457588</v>
      </c>
      <c r="H14" s="31">
        <f t="shared" si="3"/>
        <v>0</v>
      </c>
      <c r="I14" s="31">
        <f t="shared" si="3"/>
        <v>2688252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53053880</v>
      </c>
      <c r="O14" s="43">
        <f t="shared" si="1"/>
        <v>851.61449805772259</v>
      </c>
      <c r="P14" s="10"/>
    </row>
    <row r="15" spans="1:133">
      <c r="A15" s="12"/>
      <c r="B15" s="44">
        <v>521</v>
      </c>
      <c r="C15" s="20" t="s">
        <v>28</v>
      </c>
      <c r="D15" s="46">
        <v>29508983</v>
      </c>
      <c r="E15" s="46">
        <v>2418100</v>
      </c>
      <c r="F15" s="46">
        <v>0</v>
      </c>
      <c r="G15" s="46">
        <v>185130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32112213</v>
      </c>
      <c r="O15" s="47">
        <f t="shared" si="1"/>
        <v>515.46137917750173</v>
      </c>
      <c r="P15" s="9"/>
    </row>
    <row r="16" spans="1:133">
      <c r="A16" s="12"/>
      <c r="B16" s="44">
        <v>522</v>
      </c>
      <c r="C16" s="20" t="s">
        <v>29</v>
      </c>
      <c r="D16" s="46">
        <v>16048929</v>
      </c>
      <c r="E16" s="46">
        <v>126945</v>
      </c>
      <c r="F16" s="46">
        <v>0</v>
      </c>
      <c r="G16" s="46">
        <v>272458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16448332</v>
      </c>
      <c r="O16" s="47">
        <f t="shared" si="1"/>
        <v>264.02664612026069</v>
      </c>
      <c r="P16" s="9"/>
    </row>
    <row r="17" spans="1:16">
      <c r="A17" s="12"/>
      <c r="B17" s="44">
        <v>524</v>
      </c>
      <c r="C17" s="20" t="s">
        <v>30</v>
      </c>
      <c r="D17" s="46">
        <v>1805083</v>
      </c>
      <c r="E17" s="46">
        <v>0</v>
      </c>
      <c r="F17" s="46">
        <v>0</v>
      </c>
      <c r="G17" s="46">
        <v>0</v>
      </c>
      <c r="H17" s="46">
        <v>0</v>
      </c>
      <c r="I17" s="46">
        <v>2688252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4493335</v>
      </c>
      <c r="O17" s="47">
        <f t="shared" si="1"/>
        <v>72.126472759960194</v>
      </c>
      <c r="P17" s="9"/>
    </row>
    <row r="18" spans="1:16" ht="15.75">
      <c r="A18" s="28" t="s">
        <v>32</v>
      </c>
      <c r="B18" s="29"/>
      <c r="C18" s="30"/>
      <c r="D18" s="31">
        <f>SUM(D19:D26)</f>
        <v>5384552</v>
      </c>
      <c r="E18" s="31">
        <f t="shared" ref="E18:M18" si="5">SUM(E19:E26)</f>
        <v>0</v>
      </c>
      <c r="F18" s="31">
        <f t="shared" si="5"/>
        <v>0</v>
      </c>
      <c r="G18" s="31">
        <f t="shared" si="5"/>
        <v>96788</v>
      </c>
      <c r="H18" s="31">
        <f t="shared" si="5"/>
        <v>0</v>
      </c>
      <c r="I18" s="31">
        <f t="shared" si="5"/>
        <v>56479964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61961304</v>
      </c>
      <c r="O18" s="43">
        <f t="shared" si="1"/>
        <v>994.59539632090923</v>
      </c>
      <c r="P18" s="10"/>
    </row>
    <row r="19" spans="1:16">
      <c r="A19" s="12"/>
      <c r="B19" s="44">
        <v>531</v>
      </c>
      <c r="C19" s="20" t="s">
        <v>58</v>
      </c>
      <c r="D19" s="46">
        <v>0</v>
      </c>
      <c r="E19" s="46">
        <v>0</v>
      </c>
      <c r="F19" s="46">
        <v>0</v>
      </c>
      <c r="G19" s="46">
        <v>96953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96953</v>
      </c>
      <c r="O19" s="47">
        <f t="shared" si="1"/>
        <v>1.5562778901409355</v>
      </c>
      <c r="P19" s="9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4603454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4603454</v>
      </c>
      <c r="O20" s="47">
        <f t="shared" si="1"/>
        <v>73.894089697903624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10541991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10541991</v>
      </c>
      <c r="O21" s="47">
        <f t="shared" si="1"/>
        <v>169.21877106809208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9526082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9526082</v>
      </c>
      <c r="O22" s="47">
        <f t="shared" si="1"/>
        <v>152.91152203923079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29736116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29736116</v>
      </c>
      <c r="O23" s="47">
        <f t="shared" si="1"/>
        <v>477.32055603711194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1868914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1868914</v>
      </c>
      <c r="O24" s="47">
        <f t="shared" si="1"/>
        <v>29.999582651128446</v>
      </c>
      <c r="P24" s="9"/>
    </row>
    <row r="25" spans="1:16">
      <c r="A25" s="12"/>
      <c r="B25" s="44">
        <v>538</v>
      </c>
      <c r="C25" s="20" t="s">
        <v>59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184992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184992</v>
      </c>
      <c r="O25" s="47">
        <f t="shared" si="1"/>
        <v>2.9694693248579407</v>
      </c>
      <c r="P25" s="9"/>
    </row>
    <row r="26" spans="1:16">
      <c r="A26" s="12"/>
      <c r="B26" s="44">
        <v>539</v>
      </c>
      <c r="C26" s="20" t="s">
        <v>38</v>
      </c>
      <c r="D26" s="46">
        <v>5384552</v>
      </c>
      <c r="E26" s="46">
        <v>0</v>
      </c>
      <c r="F26" s="46">
        <v>0</v>
      </c>
      <c r="G26" s="46">
        <v>-165</v>
      </c>
      <c r="H26" s="46">
        <v>0</v>
      </c>
      <c r="I26" s="46">
        <v>18415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5402802</v>
      </c>
      <c r="O26" s="47">
        <f t="shared" si="1"/>
        <v>86.725127612443416</v>
      </c>
      <c r="P26" s="9"/>
    </row>
    <row r="27" spans="1:16" ht="15.75">
      <c r="A27" s="28" t="s">
        <v>39</v>
      </c>
      <c r="B27" s="29"/>
      <c r="C27" s="30"/>
      <c r="D27" s="31">
        <f>SUM(D28:D30)</f>
        <v>430834</v>
      </c>
      <c r="E27" s="31">
        <f t="shared" ref="E27:M27" si="7">SUM(E28:E30)</f>
        <v>3126116</v>
      </c>
      <c r="F27" s="31">
        <f t="shared" si="7"/>
        <v>0</v>
      </c>
      <c r="G27" s="31">
        <f t="shared" si="7"/>
        <v>10813848</v>
      </c>
      <c r="H27" s="31">
        <f t="shared" si="7"/>
        <v>0</v>
      </c>
      <c r="I27" s="31">
        <f t="shared" si="7"/>
        <v>1026229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15397027</v>
      </c>
      <c r="O27" s="43">
        <f t="shared" si="1"/>
        <v>247.1512247584192</v>
      </c>
      <c r="P27" s="10"/>
    </row>
    <row r="28" spans="1:16">
      <c r="A28" s="12"/>
      <c r="B28" s="44">
        <v>541</v>
      </c>
      <c r="C28" s="20" t="s">
        <v>40</v>
      </c>
      <c r="D28" s="46">
        <v>430834</v>
      </c>
      <c r="E28" s="46">
        <v>3126116</v>
      </c>
      <c r="F28" s="46">
        <v>0</v>
      </c>
      <c r="G28" s="46">
        <v>10397065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13954015</v>
      </c>
      <c r="O28" s="47">
        <f t="shared" si="1"/>
        <v>223.98816976467944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175323</v>
      </c>
      <c r="H29" s="46">
        <v>0</v>
      </c>
      <c r="I29" s="46">
        <v>1026229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1201552</v>
      </c>
      <c r="O29" s="47">
        <f t="shared" si="1"/>
        <v>19.287168127387716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0</v>
      </c>
      <c r="F30" s="46">
        <v>0</v>
      </c>
      <c r="G30" s="46">
        <v>241460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241460</v>
      </c>
      <c r="O30" s="47">
        <f t="shared" si="1"/>
        <v>3.87588686635205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0</v>
      </c>
      <c r="E31" s="31">
        <f t="shared" si="9"/>
        <v>8498481</v>
      </c>
      <c r="F31" s="31">
        <f t="shared" si="9"/>
        <v>0</v>
      </c>
      <c r="G31" s="31">
        <f t="shared" si="9"/>
        <v>256972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8755453</v>
      </c>
      <c r="O31" s="43">
        <f t="shared" si="1"/>
        <v>140.5414780570805</v>
      </c>
      <c r="P31" s="10"/>
    </row>
    <row r="32" spans="1:16">
      <c r="A32" s="13"/>
      <c r="B32" s="45">
        <v>552</v>
      </c>
      <c r="C32" s="21" t="s">
        <v>44</v>
      </c>
      <c r="D32" s="46">
        <v>0</v>
      </c>
      <c r="E32" s="46">
        <v>4602764</v>
      </c>
      <c r="F32" s="46">
        <v>0</v>
      </c>
      <c r="G32" s="46">
        <v>244666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4847430</v>
      </c>
      <c r="O32" s="47">
        <f t="shared" si="1"/>
        <v>77.810363093518248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3132790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3132790</v>
      </c>
      <c r="O33" s="47">
        <f t="shared" si="1"/>
        <v>50.287168127387716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762927</v>
      </c>
      <c r="F34" s="46">
        <v>0</v>
      </c>
      <c r="G34" s="46">
        <v>12306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775233</v>
      </c>
      <c r="O34" s="47">
        <f t="shared" si="1"/>
        <v>12.443946836174517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3212703</v>
      </c>
      <c r="E35" s="31">
        <f t="shared" si="10"/>
        <v>433926</v>
      </c>
      <c r="F35" s="31">
        <f t="shared" si="10"/>
        <v>0</v>
      </c>
      <c r="G35" s="31">
        <f t="shared" si="10"/>
        <v>173484</v>
      </c>
      <c r="H35" s="31">
        <f t="shared" si="10"/>
        <v>0</v>
      </c>
      <c r="I35" s="31">
        <f t="shared" si="10"/>
        <v>10820499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3" si="11">SUM(D35:M35)</f>
        <v>14640612</v>
      </c>
      <c r="O35" s="43">
        <f t="shared" si="1"/>
        <v>235.00934219397092</v>
      </c>
      <c r="P35" s="9"/>
    </row>
    <row r="36" spans="1:119">
      <c r="A36" s="12"/>
      <c r="B36" s="44">
        <v>572</v>
      </c>
      <c r="C36" s="20" t="s">
        <v>48</v>
      </c>
      <c r="D36" s="46">
        <v>2892607</v>
      </c>
      <c r="E36" s="46">
        <v>0</v>
      </c>
      <c r="F36" s="46">
        <v>0</v>
      </c>
      <c r="G36" s="46">
        <v>58393</v>
      </c>
      <c r="H36" s="46">
        <v>0</v>
      </c>
      <c r="I36" s="46">
        <v>4447609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7398609</v>
      </c>
      <c r="O36" s="47">
        <f t="shared" si="1"/>
        <v>118.76158143118559</v>
      </c>
      <c r="P36" s="9"/>
    </row>
    <row r="37" spans="1:119">
      <c r="A37" s="12"/>
      <c r="B37" s="44">
        <v>573</v>
      </c>
      <c r="C37" s="20" t="s">
        <v>49</v>
      </c>
      <c r="D37" s="46">
        <v>214800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214800</v>
      </c>
      <c r="O37" s="47">
        <f t="shared" si="1"/>
        <v>3.4479437542136182</v>
      </c>
      <c r="P37" s="9"/>
    </row>
    <row r="38" spans="1:119">
      <c r="A38" s="12"/>
      <c r="B38" s="44">
        <v>574</v>
      </c>
      <c r="C38" s="20" t="s">
        <v>50</v>
      </c>
      <c r="D38" s="46">
        <v>105296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105296</v>
      </c>
      <c r="O38" s="47">
        <f t="shared" si="1"/>
        <v>1.6901987222703778</v>
      </c>
      <c r="P38" s="9"/>
    </row>
    <row r="39" spans="1:119">
      <c r="A39" s="12"/>
      <c r="B39" s="44">
        <v>575</v>
      </c>
      <c r="C39" s="20" t="s">
        <v>51</v>
      </c>
      <c r="D39" s="46">
        <v>0</v>
      </c>
      <c r="E39" s="46">
        <v>433926</v>
      </c>
      <c r="F39" s="46">
        <v>0</v>
      </c>
      <c r="G39" s="46">
        <v>79932</v>
      </c>
      <c r="H39" s="46">
        <v>0</v>
      </c>
      <c r="I39" s="46">
        <v>6372890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6886748</v>
      </c>
      <c r="O39" s="47">
        <f t="shared" si="1"/>
        <v>110.54525024880414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0</v>
      </c>
      <c r="F40" s="46">
        <v>0</v>
      </c>
      <c r="G40" s="46">
        <v>35159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35159</v>
      </c>
      <c r="O40" s="47">
        <f t="shared" si="1"/>
        <v>0.56436803749719089</v>
      </c>
      <c r="P40" s="9"/>
    </row>
    <row r="41" spans="1:119" ht="15.75">
      <c r="A41" s="28" t="s">
        <v>54</v>
      </c>
      <c r="B41" s="29"/>
      <c r="C41" s="30"/>
      <c r="D41" s="31">
        <f t="shared" ref="D41:M41" si="12">SUM(D42:D42)</f>
        <v>19491746</v>
      </c>
      <c r="E41" s="31">
        <f t="shared" si="12"/>
        <v>1563516</v>
      </c>
      <c r="F41" s="31">
        <f t="shared" si="12"/>
        <v>59628</v>
      </c>
      <c r="G41" s="31">
        <f t="shared" si="12"/>
        <v>3418732</v>
      </c>
      <c r="H41" s="31">
        <f t="shared" si="12"/>
        <v>0</v>
      </c>
      <c r="I41" s="31">
        <f t="shared" si="12"/>
        <v>12045388</v>
      </c>
      <c r="J41" s="31">
        <f t="shared" si="12"/>
        <v>4150391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40729401</v>
      </c>
      <c r="O41" s="43">
        <f t="shared" si="1"/>
        <v>653.78344409130307</v>
      </c>
      <c r="P41" s="9"/>
    </row>
    <row r="42" spans="1:119" ht="15.75" thickBot="1">
      <c r="A42" s="12"/>
      <c r="B42" s="44">
        <v>581</v>
      </c>
      <c r="C42" s="20" t="s">
        <v>53</v>
      </c>
      <c r="D42" s="46">
        <v>19491746</v>
      </c>
      <c r="E42" s="46">
        <v>1563516</v>
      </c>
      <c r="F42" s="46">
        <v>59628</v>
      </c>
      <c r="G42" s="46">
        <v>3418732</v>
      </c>
      <c r="H42" s="46">
        <v>0</v>
      </c>
      <c r="I42" s="46">
        <v>12045388</v>
      </c>
      <c r="J42" s="46">
        <v>4150391</v>
      </c>
      <c r="K42" s="46">
        <v>0</v>
      </c>
      <c r="L42" s="46">
        <v>0</v>
      </c>
      <c r="M42" s="46">
        <v>0</v>
      </c>
      <c r="N42" s="46">
        <f t="shared" si="11"/>
        <v>40729401</v>
      </c>
      <c r="O42" s="47">
        <f t="shared" si="1"/>
        <v>653.78344409130307</v>
      </c>
      <c r="P42" s="9"/>
    </row>
    <row r="43" spans="1:119" ht="16.5" thickBot="1">
      <c r="A43" s="14" t="s">
        <v>10</v>
      </c>
      <c r="B43" s="23"/>
      <c r="C43" s="22"/>
      <c r="D43" s="15">
        <f>SUM(D5,D14,D18,D27,D31,D35,D41)</f>
        <v>85090563</v>
      </c>
      <c r="E43" s="15">
        <f t="shared" ref="E43:M43" si="13">SUM(E5,E14,E18,E27,E31,E35,E41)</f>
        <v>18087255</v>
      </c>
      <c r="F43" s="15">
        <f t="shared" si="13"/>
        <v>12994378</v>
      </c>
      <c r="G43" s="15">
        <f t="shared" si="13"/>
        <v>15669819</v>
      </c>
      <c r="H43" s="15">
        <f t="shared" si="13"/>
        <v>0</v>
      </c>
      <c r="I43" s="15">
        <f t="shared" si="13"/>
        <v>83080999</v>
      </c>
      <c r="J43" s="15">
        <f t="shared" si="13"/>
        <v>17261068</v>
      </c>
      <c r="K43" s="15">
        <f t="shared" si="13"/>
        <v>18055737</v>
      </c>
      <c r="L43" s="15">
        <f t="shared" si="13"/>
        <v>0</v>
      </c>
      <c r="M43" s="15">
        <f t="shared" si="13"/>
        <v>0</v>
      </c>
      <c r="N43" s="15">
        <f t="shared" si="11"/>
        <v>250239819</v>
      </c>
      <c r="O43" s="37">
        <f t="shared" si="1"/>
        <v>4016.819464509294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60</v>
      </c>
      <c r="M45" s="94"/>
      <c r="N45" s="94"/>
      <c r="O45" s="41">
        <v>62298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10479170</v>
      </c>
      <c r="E5" s="26">
        <f t="shared" ref="E5:M5" si="0">SUM(E6:E13)</f>
        <v>2233988</v>
      </c>
      <c r="F5" s="26">
        <f t="shared" si="0"/>
        <v>12970781</v>
      </c>
      <c r="G5" s="26">
        <f t="shared" si="0"/>
        <v>1035873</v>
      </c>
      <c r="H5" s="26">
        <f t="shared" si="0"/>
        <v>0</v>
      </c>
      <c r="I5" s="26">
        <f t="shared" si="0"/>
        <v>0</v>
      </c>
      <c r="J5" s="26">
        <f t="shared" si="0"/>
        <v>13938226</v>
      </c>
      <c r="K5" s="26">
        <f t="shared" si="0"/>
        <v>24032285</v>
      </c>
      <c r="L5" s="26">
        <f t="shared" si="0"/>
        <v>0</v>
      </c>
      <c r="M5" s="26">
        <f t="shared" si="0"/>
        <v>0</v>
      </c>
      <c r="N5" s="27">
        <f>SUM(D5:M5)</f>
        <v>64690323</v>
      </c>
      <c r="O5" s="32">
        <f t="shared" ref="O5:O42" si="1">(N5/O$44)</f>
        <v>940.00672779319666</v>
      </c>
      <c r="P5" s="6"/>
    </row>
    <row r="6" spans="1:133">
      <c r="A6" s="12"/>
      <c r="B6" s="44">
        <v>511</v>
      </c>
      <c r="C6" s="20" t="s">
        <v>19</v>
      </c>
      <c r="D6" s="46">
        <v>1303120</v>
      </c>
      <c r="E6" s="46">
        <v>75767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1378887</v>
      </c>
      <c r="O6" s="47">
        <f t="shared" si="1"/>
        <v>20.036428893183569</v>
      </c>
      <c r="P6" s="9"/>
    </row>
    <row r="7" spans="1:133">
      <c r="A7" s="12"/>
      <c r="B7" s="44">
        <v>512</v>
      </c>
      <c r="C7" s="20" t="s">
        <v>20</v>
      </c>
      <c r="D7" s="46">
        <v>621688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621688</v>
      </c>
      <c r="O7" s="47">
        <f t="shared" si="1"/>
        <v>9.033668027724902</v>
      </c>
      <c r="P7" s="9"/>
    </row>
    <row r="8" spans="1:133">
      <c r="A8" s="12"/>
      <c r="B8" s="44">
        <v>513</v>
      </c>
      <c r="C8" s="20" t="s">
        <v>21</v>
      </c>
      <c r="D8" s="46">
        <v>6041712</v>
      </c>
      <c r="E8" s="46">
        <v>2140568</v>
      </c>
      <c r="F8" s="46">
        <v>0</v>
      </c>
      <c r="G8" s="46">
        <v>0</v>
      </c>
      <c r="H8" s="46">
        <v>0</v>
      </c>
      <c r="I8" s="46">
        <v>0</v>
      </c>
      <c r="J8" s="46">
        <v>8363578</v>
      </c>
      <c r="K8" s="46">
        <v>0</v>
      </c>
      <c r="L8" s="46">
        <v>0</v>
      </c>
      <c r="M8" s="46">
        <v>0</v>
      </c>
      <c r="N8" s="46">
        <f t="shared" si="2"/>
        <v>16545858</v>
      </c>
      <c r="O8" s="47">
        <f t="shared" si="1"/>
        <v>240.42572545372644</v>
      </c>
      <c r="P8" s="9"/>
    </row>
    <row r="9" spans="1:133">
      <c r="A9" s="12"/>
      <c r="B9" s="44">
        <v>514</v>
      </c>
      <c r="C9" s="20" t="s">
        <v>22</v>
      </c>
      <c r="D9" s="46">
        <v>885333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885333</v>
      </c>
      <c r="O9" s="47">
        <f t="shared" si="1"/>
        <v>12.86465946904198</v>
      </c>
      <c r="P9" s="9"/>
    </row>
    <row r="10" spans="1:133">
      <c r="A10" s="12"/>
      <c r="B10" s="44">
        <v>515</v>
      </c>
      <c r="C10" s="20" t="s">
        <v>23</v>
      </c>
      <c r="D10" s="46">
        <v>1179325</v>
      </c>
      <c r="E10" s="46">
        <v>15133</v>
      </c>
      <c r="F10" s="46">
        <v>0</v>
      </c>
      <c r="G10" s="46">
        <v>42794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1237252</v>
      </c>
      <c r="O10" s="47">
        <f t="shared" si="1"/>
        <v>17.978349002455719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12970781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12970781</v>
      </c>
      <c r="O11" s="47">
        <f t="shared" si="1"/>
        <v>188.47674334122843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24032285</v>
      </c>
      <c r="L12" s="46">
        <v>0</v>
      </c>
      <c r="M12" s="46">
        <v>0</v>
      </c>
      <c r="N12" s="46">
        <f t="shared" si="2"/>
        <v>24032285</v>
      </c>
      <c r="O12" s="47">
        <f t="shared" si="1"/>
        <v>349.21002920705035</v>
      </c>
      <c r="P12" s="9"/>
    </row>
    <row r="13" spans="1:133">
      <c r="A13" s="12"/>
      <c r="B13" s="44">
        <v>519</v>
      </c>
      <c r="C13" s="20" t="s">
        <v>26</v>
      </c>
      <c r="D13" s="46">
        <v>447992</v>
      </c>
      <c r="E13" s="46">
        <v>2520</v>
      </c>
      <c r="F13" s="46">
        <v>0</v>
      </c>
      <c r="G13" s="46">
        <v>993079</v>
      </c>
      <c r="H13" s="46">
        <v>0</v>
      </c>
      <c r="I13" s="46">
        <v>0</v>
      </c>
      <c r="J13" s="46">
        <v>5574648</v>
      </c>
      <c r="K13" s="46">
        <v>0</v>
      </c>
      <c r="L13" s="46">
        <v>0</v>
      </c>
      <c r="M13" s="46">
        <v>0</v>
      </c>
      <c r="N13" s="46">
        <f t="shared" si="2"/>
        <v>7018239</v>
      </c>
      <c r="O13" s="47">
        <f t="shared" si="1"/>
        <v>101.98112439878521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50259211</v>
      </c>
      <c r="E14" s="31">
        <f t="shared" si="3"/>
        <v>1930586</v>
      </c>
      <c r="F14" s="31">
        <f t="shared" si="3"/>
        <v>0</v>
      </c>
      <c r="G14" s="31">
        <f t="shared" si="3"/>
        <v>4733905</v>
      </c>
      <c r="H14" s="31">
        <f t="shared" si="3"/>
        <v>0</v>
      </c>
      <c r="I14" s="31">
        <f t="shared" si="3"/>
        <v>3913932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60837634</v>
      </c>
      <c r="O14" s="43">
        <f t="shared" si="1"/>
        <v>884.02380156642789</v>
      </c>
      <c r="P14" s="10"/>
    </row>
    <row r="15" spans="1:133">
      <c r="A15" s="12"/>
      <c r="B15" s="44">
        <v>521</v>
      </c>
      <c r="C15" s="20" t="s">
        <v>28</v>
      </c>
      <c r="D15" s="46">
        <v>29188885</v>
      </c>
      <c r="E15" s="46">
        <v>1910023</v>
      </c>
      <c r="F15" s="46">
        <v>0</v>
      </c>
      <c r="G15" s="46">
        <v>471815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31570723</v>
      </c>
      <c r="O15" s="47">
        <f t="shared" si="1"/>
        <v>458.75009808337813</v>
      </c>
      <c r="P15" s="9"/>
    </row>
    <row r="16" spans="1:133">
      <c r="A16" s="12"/>
      <c r="B16" s="44">
        <v>522</v>
      </c>
      <c r="C16" s="20" t="s">
        <v>29</v>
      </c>
      <c r="D16" s="46">
        <v>18333458</v>
      </c>
      <c r="E16" s="46">
        <v>20563</v>
      </c>
      <c r="F16" s="46">
        <v>0</v>
      </c>
      <c r="G16" s="46">
        <v>4196812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22550833</v>
      </c>
      <c r="O16" s="47">
        <f t="shared" si="1"/>
        <v>327.6832415466659</v>
      </c>
      <c r="P16" s="9"/>
    </row>
    <row r="17" spans="1:16">
      <c r="A17" s="12"/>
      <c r="B17" s="44">
        <v>524</v>
      </c>
      <c r="C17" s="20" t="s">
        <v>30</v>
      </c>
      <c r="D17" s="46">
        <v>2736868</v>
      </c>
      <c r="E17" s="46">
        <v>0</v>
      </c>
      <c r="F17" s="46">
        <v>0</v>
      </c>
      <c r="G17" s="46">
        <v>0</v>
      </c>
      <c r="H17" s="46">
        <v>0</v>
      </c>
      <c r="I17" s="46">
        <v>3913932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6650800</v>
      </c>
      <c r="O17" s="47">
        <f t="shared" si="1"/>
        <v>96.641915750010895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65278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65278</v>
      </c>
      <c r="O18" s="47">
        <f t="shared" si="1"/>
        <v>0.9485461863729493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SUM(D20:D25)</f>
        <v>6295406</v>
      </c>
      <c r="E19" s="31">
        <f t="shared" si="5"/>
        <v>1215</v>
      </c>
      <c r="F19" s="31">
        <f t="shared" si="5"/>
        <v>0</v>
      </c>
      <c r="G19" s="31">
        <f t="shared" si="5"/>
        <v>43842</v>
      </c>
      <c r="H19" s="31">
        <f t="shared" si="5"/>
        <v>0</v>
      </c>
      <c r="I19" s="31">
        <f t="shared" si="5"/>
        <v>49417287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55757750</v>
      </c>
      <c r="O19" s="43">
        <f t="shared" si="1"/>
        <v>810.20866330519186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5645443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5645443</v>
      </c>
      <c r="O20" s="47">
        <f t="shared" si="1"/>
        <v>82.033203039858179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11069318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11069318</v>
      </c>
      <c r="O21" s="47">
        <f t="shared" si="1"/>
        <v>160.84683009052733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11314321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11314321</v>
      </c>
      <c r="O22" s="47">
        <f t="shared" si="1"/>
        <v>164.40693703773667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19527665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19527665</v>
      </c>
      <c r="O23" s="47">
        <f t="shared" si="1"/>
        <v>283.75397782589113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25</v>
      </c>
      <c r="F24" s="46">
        <v>0</v>
      </c>
      <c r="G24" s="46">
        <v>0</v>
      </c>
      <c r="H24" s="46">
        <v>0</v>
      </c>
      <c r="I24" s="46">
        <v>1640896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1640921</v>
      </c>
      <c r="O24" s="47">
        <f t="shared" si="1"/>
        <v>23.84401110158532</v>
      </c>
      <c r="P24" s="9"/>
    </row>
    <row r="25" spans="1:16">
      <c r="A25" s="12"/>
      <c r="B25" s="44">
        <v>539</v>
      </c>
      <c r="C25" s="20" t="s">
        <v>38</v>
      </c>
      <c r="D25" s="46">
        <v>6295406</v>
      </c>
      <c r="E25" s="46">
        <v>1190</v>
      </c>
      <c r="F25" s="46">
        <v>0</v>
      </c>
      <c r="G25" s="46">
        <v>43842</v>
      </c>
      <c r="H25" s="46">
        <v>0</v>
      </c>
      <c r="I25" s="46">
        <v>219644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6560082</v>
      </c>
      <c r="O25" s="47">
        <f t="shared" si="1"/>
        <v>95.323704209593288</v>
      </c>
      <c r="P25" s="9"/>
    </row>
    <row r="26" spans="1:16" ht="15.75">
      <c r="A26" s="28" t="s">
        <v>39</v>
      </c>
      <c r="B26" s="29"/>
      <c r="C26" s="30"/>
      <c r="D26" s="31">
        <f>SUM(D27:D29)</f>
        <v>457472</v>
      </c>
      <c r="E26" s="31">
        <f t="shared" ref="E26:M26" si="7">SUM(E27:E29)</f>
        <v>3558940</v>
      </c>
      <c r="F26" s="31">
        <f t="shared" si="7"/>
        <v>0</v>
      </c>
      <c r="G26" s="31">
        <f t="shared" si="7"/>
        <v>7672257</v>
      </c>
      <c r="H26" s="31">
        <f t="shared" si="7"/>
        <v>0</v>
      </c>
      <c r="I26" s="31">
        <f t="shared" si="7"/>
        <v>1028549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12717218</v>
      </c>
      <c r="O26" s="43">
        <f t="shared" si="1"/>
        <v>184.79225213967072</v>
      </c>
      <c r="P26" s="10"/>
    </row>
    <row r="27" spans="1:16">
      <c r="A27" s="12"/>
      <c r="B27" s="44">
        <v>541</v>
      </c>
      <c r="C27" s="20" t="s">
        <v>40</v>
      </c>
      <c r="D27" s="46">
        <v>457472</v>
      </c>
      <c r="E27" s="46">
        <v>3558940</v>
      </c>
      <c r="F27" s="46">
        <v>0</v>
      </c>
      <c r="G27" s="46">
        <v>6675335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10691747</v>
      </c>
      <c r="O27" s="47">
        <f t="shared" si="1"/>
        <v>155.3603946584519</v>
      </c>
      <c r="P27" s="9"/>
    </row>
    <row r="28" spans="1:16">
      <c r="A28" s="12"/>
      <c r="B28" s="44">
        <v>545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1028549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1028549</v>
      </c>
      <c r="O28" s="47">
        <f t="shared" si="1"/>
        <v>14.945712666560107</v>
      </c>
      <c r="P28" s="9"/>
    </row>
    <row r="29" spans="1:16">
      <c r="A29" s="12"/>
      <c r="B29" s="44">
        <v>549</v>
      </c>
      <c r="C29" s="20" t="s">
        <v>42</v>
      </c>
      <c r="D29" s="46">
        <v>0</v>
      </c>
      <c r="E29" s="46">
        <v>0</v>
      </c>
      <c r="F29" s="46">
        <v>0</v>
      </c>
      <c r="G29" s="46">
        <v>996922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996922</v>
      </c>
      <c r="O29" s="47">
        <f t="shared" si="1"/>
        <v>14.486144814658742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0</v>
      </c>
      <c r="E30" s="31">
        <f t="shared" si="9"/>
        <v>8000470</v>
      </c>
      <c r="F30" s="31">
        <f t="shared" si="9"/>
        <v>0</v>
      </c>
      <c r="G30" s="31">
        <f t="shared" si="9"/>
        <v>168991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8169461</v>
      </c>
      <c r="O30" s="43">
        <f t="shared" si="1"/>
        <v>118.70938258329822</v>
      </c>
      <c r="P30" s="10"/>
    </row>
    <row r="31" spans="1:16">
      <c r="A31" s="13"/>
      <c r="B31" s="45">
        <v>552</v>
      </c>
      <c r="C31" s="21" t="s">
        <v>44</v>
      </c>
      <c r="D31" s="46">
        <v>0</v>
      </c>
      <c r="E31" s="46">
        <v>5694926</v>
      </c>
      <c r="F31" s="46">
        <v>0</v>
      </c>
      <c r="G31" s="46">
        <v>142534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5837460</v>
      </c>
      <c r="O31" s="47">
        <f t="shared" si="1"/>
        <v>84.823377264999493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1744981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1744981</v>
      </c>
      <c r="O32" s="47">
        <f t="shared" si="1"/>
        <v>25.356093520684695</v>
      </c>
      <c r="P32" s="9"/>
    </row>
    <row r="33" spans="1:119">
      <c r="A33" s="13"/>
      <c r="B33" s="45">
        <v>559</v>
      </c>
      <c r="C33" s="21" t="s">
        <v>46</v>
      </c>
      <c r="D33" s="46">
        <v>0</v>
      </c>
      <c r="E33" s="46">
        <v>560563</v>
      </c>
      <c r="F33" s="46">
        <v>0</v>
      </c>
      <c r="G33" s="46">
        <v>26457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587020</v>
      </c>
      <c r="O33" s="47">
        <f t="shared" si="1"/>
        <v>8.5299117976140302</v>
      </c>
      <c r="P33" s="9"/>
    </row>
    <row r="34" spans="1:119" ht="15.75">
      <c r="A34" s="28" t="s">
        <v>47</v>
      </c>
      <c r="B34" s="29"/>
      <c r="C34" s="30"/>
      <c r="D34" s="31">
        <f t="shared" ref="D34:M34" si="10">SUM(D35:D39)</f>
        <v>3697641</v>
      </c>
      <c r="E34" s="31">
        <f t="shared" si="10"/>
        <v>190585</v>
      </c>
      <c r="F34" s="31">
        <f t="shared" si="10"/>
        <v>0</v>
      </c>
      <c r="G34" s="31">
        <f t="shared" si="10"/>
        <v>1318286</v>
      </c>
      <c r="H34" s="31">
        <f t="shared" si="10"/>
        <v>0</v>
      </c>
      <c r="I34" s="31">
        <f t="shared" si="10"/>
        <v>10534759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ref="N34:N42" si="11">SUM(D34:M34)</f>
        <v>15741271</v>
      </c>
      <c r="O34" s="43">
        <f t="shared" si="1"/>
        <v>228.73437568113457</v>
      </c>
      <c r="P34" s="9"/>
    </row>
    <row r="35" spans="1:119">
      <c r="A35" s="12"/>
      <c r="B35" s="44">
        <v>572</v>
      </c>
      <c r="C35" s="20" t="s">
        <v>48</v>
      </c>
      <c r="D35" s="46">
        <v>3408142</v>
      </c>
      <c r="E35" s="46">
        <v>0</v>
      </c>
      <c r="F35" s="46">
        <v>0</v>
      </c>
      <c r="G35" s="46">
        <v>112536</v>
      </c>
      <c r="H35" s="46">
        <v>0</v>
      </c>
      <c r="I35" s="46">
        <v>4573599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8094277</v>
      </c>
      <c r="O35" s="47">
        <f t="shared" si="1"/>
        <v>117.61689359043288</v>
      </c>
      <c r="P35" s="9"/>
    </row>
    <row r="36" spans="1:119">
      <c r="A36" s="12"/>
      <c r="B36" s="44">
        <v>573</v>
      </c>
      <c r="C36" s="20" t="s">
        <v>49</v>
      </c>
      <c r="D36" s="46">
        <v>150000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150000</v>
      </c>
      <c r="O36" s="47">
        <f t="shared" si="1"/>
        <v>2.1796306252633721</v>
      </c>
      <c r="P36" s="9"/>
    </row>
    <row r="37" spans="1:119">
      <c r="A37" s="12"/>
      <c r="B37" s="44">
        <v>574</v>
      </c>
      <c r="C37" s="20" t="s">
        <v>50</v>
      </c>
      <c r="D37" s="46">
        <v>139499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139499</v>
      </c>
      <c r="O37" s="47">
        <f t="shared" si="1"/>
        <v>2.0270419506241009</v>
      </c>
      <c r="P37" s="9"/>
    </row>
    <row r="38" spans="1:119">
      <c r="A38" s="12"/>
      <c r="B38" s="44">
        <v>575</v>
      </c>
      <c r="C38" s="20" t="s">
        <v>51</v>
      </c>
      <c r="D38" s="46">
        <v>0</v>
      </c>
      <c r="E38" s="46">
        <v>190585</v>
      </c>
      <c r="F38" s="46">
        <v>0</v>
      </c>
      <c r="G38" s="46">
        <v>1199324</v>
      </c>
      <c r="H38" s="46">
        <v>0</v>
      </c>
      <c r="I38" s="46">
        <v>5961160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7351069</v>
      </c>
      <c r="O38" s="47">
        <f t="shared" si="1"/>
        <v>106.81743413882793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0</v>
      </c>
      <c r="F39" s="46">
        <v>0</v>
      </c>
      <c r="G39" s="46">
        <v>6426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6426</v>
      </c>
      <c r="O39" s="47">
        <f t="shared" si="1"/>
        <v>9.3375375986282858E-2</v>
      </c>
      <c r="P39" s="9"/>
    </row>
    <row r="40" spans="1:119" ht="15.75">
      <c r="A40" s="28" t="s">
        <v>54</v>
      </c>
      <c r="B40" s="29"/>
      <c r="C40" s="30"/>
      <c r="D40" s="31">
        <f t="shared" ref="D40:M40" si="12">SUM(D41:D41)</f>
        <v>21322877</v>
      </c>
      <c r="E40" s="31">
        <f t="shared" si="12"/>
        <v>2305997</v>
      </c>
      <c r="F40" s="31">
        <f t="shared" si="12"/>
        <v>0</v>
      </c>
      <c r="G40" s="31">
        <f t="shared" si="12"/>
        <v>6636495</v>
      </c>
      <c r="H40" s="31">
        <f t="shared" si="12"/>
        <v>0</v>
      </c>
      <c r="I40" s="31">
        <f t="shared" si="12"/>
        <v>10083636</v>
      </c>
      <c r="J40" s="31">
        <f t="shared" si="12"/>
        <v>2200342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1"/>
        <v>42549347</v>
      </c>
      <c r="O40" s="43">
        <f t="shared" si="1"/>
        <v>618.27906537438787</v>
      </c>
      <c r="P40" s="9"/>
    </row>
    <row r="41" spans="1:119" ht="15.75" thickBot="1">
      <c r="A41" s="12"/>
      <c r="B41" s="44">
        <v>581</v>
      </c>
      <c r="C41" s="20" t="s">
        <v>53</v>
      </c>
      <c r="D41" s="46">
        <v>21322877</v>
      </c>
      <c r="E41" s="46">
        <v>2305997</v>
      </c>
      <c r="F41" s="46">
        <v>0</v>
      </c>
      <c r="G41" s="46">
        <v>6636495</v>
      </c>
      <c r="H41" s="46">
        <v>0</v>
      </c>
      <c r="I41" s="46">
        <v>10083636</v>
      </c>
      <c r="J41" s="46">
        <v>2200342</v>
      </c>
      <c r="K41" s="46">
        <v>0</v>
      </c>
      <c r="L41" s="46">
        <v>0</v>
      </c>
      <c r="M41" s="46">
        <v>0</v>
      </c>
      <c r="N41" s="46">
        <f t="shared" si="11"/>
        <v>42549347</v>
      </c>
      <c r="O41" s="47">
        <f t="shared" si="1"/>
        <v>618.27906537438787</v>
      </c>
      <c r="P41" s="9"/>
    </row>
    <row r="42" spans="1:119" ht="16.5" thickBot="1">
      <c r="A42" s="14" t="s">
        <v>10</v>
      </c>
      <c r="B42" s="23"/>
      <c r="C42" s="22"/>
      <c r="D42" s="15">
        <f>SUM(D5,D14,D19,D26,D30,D34,D40)</f>
        <v>92511777</v>
      </c>
      <c r="E42" s="15">
        <f t="shared" ref="E42:M42" si="13">SUM(E5,E14,E19,E26,E30,E34,E40)</f>
        <v>18221781</v>
      </c>
      <c r="F42" s="15">
        <f t="shared" si="13"/>
        <v>12970781</v>
      </c>
      <c r="G42" s="15">
        <f t="shared" si="13"/>
        <v>21609649</v>
      </c>
      <c r="H42" s="15">
        <f t="shared" si="13"/>
        <v>0</v>
      </c>
      <c r="I42" s="15">
        <f t="shared" si="13"/>
        <v>74978163</v>
      </c>
      <c r="J42" s="15">
        <f t="shared" si="13"/>
        <v>16138568</v>
      </c>
      <c r="K42" s="15">
        <f t="shared" si="13"/>
        <v>24032285</v>
      </c>
      <c r="L42" s="15">
        <f t="shared" si="13"/>
        <v>0</v>
      </c>
      <c r="M42" s="15">
        <f t="shared" si="13"/>
        <v>0</v>
      </c>
      <c r="N42" s="15">
        <f t="shared" si="11"/>
        <v>260463004</v>
      </c>
      <c r="O42" s="37">
        <f t="shared" si="1"/>
        <v>3784.7542684433079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55</v>
      </c>
      <c r="M44" s="94"/>
      <c r="N44" s="94"/>
      <c r="O44" s="41">
        <v>68819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thickBot="1">
      <c r="A46" s="98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10796437</v>
      </c>
      <c r="E5" s="26">
        <f t="shared" si="0"/>
        <v>2322608</v>
      </c>
      <c r="F5" s="26">
        <f t="shared" si="0"/>
        <v>11670659</v>
      </c>
      <c r="G5" s="26">
        <f t="shared" si="0"/>
        <v>2741069</v>
      </c>
      <c r="H5" s="26">
        <f t="shared" si="0"/>
        <v>0</v>
      </c>
      <c r="I5" s="26">
        <f t="shared" si="0"/>
        <v>100478</v>
      </c>
      <c r="J5" s="26">
        <f t="shared" si="0"/>
        <v>15150849</v>
      </c>
      <c r="K5" s="26">
        <f t="shared" si="0"/>
        <v>9730766</v>
      </c>
      <c r="L5" s="26">
        <f t="shared" si="0"/>
        <v>0</v>
      </c>
      <c r="M5" s="26">
        <f t="shared" si="0"/>
        <v>0</v>
      </c>
      <c r="N5" s="27">
        <f>SUM(D5:M5)</f>
        <v>52512866</v>
      </c>
      <c r="O5" s="32">
        <f t="shared" ref="O5:O43" si="1">(N5/O$45)</f>
        <v>764.50182707565989</v>
      </c>
      <c r="P5" s="6"/>
    </row>
    <row r="6" spans="1:133">
      <c r="A6" s="12"/>
      <c r="B6" s="44">
        <v>511</v>
      </c>
      <c r="C6" s="20" t="s">
        <v>19</v>
      </c>
      <c r="D6" s="46">
        <v>1288339</v>
      </c>
      <c r="E6" s="46">
        <v>224559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1512898</v>
      </c>
      <c r="O6" s="47">
        <f t="shared" si="1"/>
        <v>22.025331566917554</v>
      </c>
      <c r="P6" s="9"/>
    </row>
    <row r="7" spans="1:133">
      <c r="A7" s="12"/>
      <c r="B7" s="44">
        <v>512</v>
      </c>
      <c r="C7" s="20" t="s">
        <v>20</v>
      </c>
      <c r="D7" s="46">
        <v>550987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550987</v>
      </c>
      <c r="O7" s="47">
        <f t="shared" si="1"/>
        <v>8.0214735983927561</v>
      </c>
      <c r="P7" s="9"/>
    </row>
    <row r="8" spans="1:133">
      <c r="A8" s="12"/>
      <c r="B8" s="44">
        <v>513</v>
      </c>
      <c r="C8" s="20" t="s">
        <v>21</v>
      </c>
      <c r="D8" s="46">
        <v>5972278</v>
      </c>
      <c r="E8" s="46">
        <v>2028101</v>
      </c>
      <c r="F8" s="46">
        <v>0</v>
      </c>
      <c r="G8" s="46">
        <v>0</v>
      </c>
      <c r="H8" s="46">
        <v>0</v>
      </c>
      <c r="I8" s="46">
        <v>100478</v>
      </c>
      <c r="J8" s="46">
        <v>8108082</v>
      </c>
      <c r="K8" s="46">
        <v>0</v>
      </c>
      <c r="L8" s="46">
        <v>0</v>
      </c>
      <c r="M8" s="46">
        <v>0</v>
      </c>
      <c r="N8" s="46">
        <f t="shared" si="2"/>
        <v>16208939</v>
      </c>
      <c r="O8" s="47">
        <f t="shared" si="1"/>
        <v>235.97576031096682</v>
      </c>
      <c r="P8" s="9"/>
    </row>
    <row r="9" spans="1:133">
      <c r="A9" s="12"/>
      <c r="B9" s="44">
        <v>514</v>
      </c>
      <c r="C9" s="20" t="s">
        <v>22</v>
      </c>
      <c r="D9" s="46">
        <v>794639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794639</v>
      </c>
      <c r="O9" s="47">
        <f t="shared" si="1"/>
        <v>11.568650002183755</v>
      </c>
      <c r="P9" s="9"/>
    </row>
    <row r="10" spans="1:133">
      <c r="A10" s="12"/>
      <c r="B10" s="44">
        <v>515</v>
      </c>
      <c r="C10" s="20" t="s">
        <v>23</v>
      </c>
      <c r="D10" s="46">
        <v>1330173</v>
      </c>
      <c r="E10" s="46">
        <v>39396</v>
      </c>
      <c r="F10" s="46">
        <v>0</v>
      </c>
      <c r="G10" s="46">
        <v>2550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1372119</v>
      </c>
      <c r="O10" s="47">
        <f t="shared" si="1"/>
        <v>19.97581854445399</v>
      </c>
      <c r="P10" s="9"/>
    </row>
    <row r="11" spans="1:133">
      <c r="A11" s="12"/>
      <c r="B11" s="44">
        <v>517</v>
      </c>
      <c r="C11" s="20" t="s">
        <v>24</v>
      </c>
      <c r="D11" s="46">
        <v>1059</v>
      </c>
      <c r="E11" s="46">
        <v>0</v>
      </c>
      <c r="F11" s="46">
        <v>11670659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11671718</v>
      </c>
      <c r="O11" s="47">
        <f t="shared" si="1"/>
        <v>169.92121009186332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9730766</v>
      </c>
      <c r="L12" s="46">
        <v>0</v>
      </c>
      <c r="M12" s="46">
        <v>0</v>
      </c>
      <c r="N12" s="46">
        <f t="shared" si="2"/>
        <v>9730766</v>
      </c>
      <c r="O12" s="47">
        <f t="shared" si="1"/>
        <v>141.66410924602192</v>
      </c>
      <c r="P12" s="9"/>
    </row>
    <row r="13" spans="1:133">
      <c r="A13" s="12"/>
      <c r="B13" s="44">
        <v>519</v>
      </c>
      <c r="C13" s="20" t="s">
        <v>26</v>
      </c>
      <c r="D13" s="46">
        <v>858962</v>
      </c>
      <c r="E13" s="46">
        <v>30552</v>
      </c>
      <c r="F13" s="46">
        <v>0</v>
      </c>
      <c r="G13" s="46">
        <v>2738519</v>
      </c>
      <c r="H13" s="46">
        <v>0</v>
      </c>
      <c r="I13" s="46">
        <v>0</v>
      </c>
      <c r="J13" s="46">
        <v>7042767</v>
      </c>
      <c r="K13" s="46">
        <v>0</v>
      </c>
      <c r="L13" s="46">
        <v>0</v>
      </c>
      <c r="M13" s="46">
        <v>0</v>
      </c>
      <c r="N13" s="46">
        <f t="shared" si="2"/>
        <v>10670800</v>
      </c>
      <c r="O13" s="47">
        <f t="shared" si="1"/>
        <v>155.34947371485973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49963665</v>
      </c>
      <c r="E14" s="31">
        <f t="shared" si="3"/>
        <v>2376918</v>
      </c>
      <c r="F14" s="31">
        <f t="shared" si="3"/>
        <v>0</v>
      </c>
      <c r="G14" s="31">
        <f t="shared" si="3"/>
        <v>1201566</v>
      </c>
      <c r="H14" s="31">
        <f t="shared" si="3"/>
        <v>0</v>
      </c>
      <c r="I14" s="31">
        <f t="shared" si="3"/>
        <v>4795164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58337313</v>
      </c>
      <c r="O14" s="43">
        <f t="shared" si="1"/>
        <v>849.2962919827047</v>
      </c>
      <c r="P14" s="10"/>
    </row>
    <row r="15" spans="1:133">
      <c r="A15" s="12"/>
      <c r="B15" s="44">
        <v>521</v>
      </c>
      <c r="C15" s="20" t="s">
        <v>28</v>
      </c>
      <c r="D15" s="46">
        <v>28479512</v>
      </c>
      <c r="E15" s="46">
        <v>2307812</v>
      </c>
      <c r="F15" s="46">
        <v>0</v>
      </c>
      <c r="G15" s="46">
        <v>65791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30853115</v>
      </c>
      <c r="O15" s="47">
        <f t="shared" si="1"/>
        <v>449.17111910203965</v>
      </c>
      <c r="P15" s="9"/>
    </row>
    <row r="16" spans="1:133">
      <c r="A16" s="12"/>
      <c r="B16" s="44">
        <v>522</v>
      </c>
      <c r="C16" s="20" t="s">
        <v>29</v>
      </c>
      <c r="D16" s="46">
        <v>18803231</v>
      </c>
      <c r="E16" s="46">
        <v>46323</v>
      </c>
      <c r="F16" s="46">
        <v>0</v>
      </c>
      <c r="G16" s="46">
        <v>968240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19817794</v>
      </c>
      <c r="O16" s="47">
        <f t="shared" si="1"/>
        <v>288.51481314329806</v>
      </c>
      <c r="P16" s="9"/>
    </row>
    <row r="17" spans="1:16">
      <c r="A17" s="12"/>
      <c r="B17" s="44">
        <v>524</v>
      </c>
      <c r="C17" s="20" t="s">
        <v>30</v>
      </c>
      <c r="D17" s="46">
        <v>2680922</v>
      </c>
      <c r="E17" s="46">
        <v>6045</v>
      </c>
      <c r="F17" s="46">
        <v>0</v>
      </c>
      <c r="G17" s="46">
        <v>0</v>
      </c>
      <c r="H17" s="46">
        <v>0</v>
      </c>
      <c r="I17" s="46">
        <v>4795164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7482131</v>
      </c>
      <c r="O17" s="47">
        <f t="shared" si="1"/>
        <v>108.92764489219526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16738</v>
      </c>
      <c r="F18" s="46">
        <v>0</v>
      </c>
      <c r="G18" s="46">
        <v>167535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184273</v>
      </c>
      <c r="O18" s="47">
        <f t="shared" si="1"/>
        <v>2.682714845171716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SUM(D20:D26)</f>
        <v>6226526</v>
      </c>
      <c r="E19" s="31">
        <f t="shared" si="5"/>
        <v>1526514</v>
      </c>
      <c r="F19" s="31">
        <f t="shared" si="5"/>
        <v>0</v>
      </c>
      <c r="G19" s="31">
        <f t="shared" si="5"/>
        <v>2159369</v>
      </c>
      <c r="H19" s="31">
        <f t="shared" si="5"/>
        <v>0</v>
      </c>
      <c r="I19" s="31">
        <f t="shared" si="5"/>
        <v>51932137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61844546</v>
      </c>
      <c r="O19" s="43">
        <f t="shared" si="1"/>
        <v>900.35589395681984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6609326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6609326</v>
      </c>
      <c r="O20" s="47">
        <f t="shared" si="1"/>
        <v>96.221025200541575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19127</v>
      </c>
      <c r="F21" s="46">
        <v>0</v>
      </c>
      <c r="G21" s="46">
        <v>0</v>
      </c>
      <c r="H21" s="46">
        <v>0</v>
      </c>
      <c r="I21" s="46">
        <v>12242537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12261664</v>
      </c>
      <c r="O21" s="47">
        <f t="shared" si="1"/>
        <v>178.50986329688888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6860</v>
      </c>
      <c r="F22" s="46">
        <v>0</v>
      </c>
      <c r="G22" s="46">
        <v>0</v>
      </c>
      <c r="H22" s="46">
        <v>0</v>
      </c>
      <c r="I22" s="46">
        <v>11792038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11798898</v>
      </c>
      <c r="O22" s="47">
        <f t="shared" si="1"/>
        <v>171.77274381633157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30691</v>
      </c>
      <c r="F23" s="46">
        <v>0</v>
      </c>
      <c r="G23" s="46">
        <v>0</v>
      </c>
      <c r="H23" s="46">
        <v>0</v>
      </c>
      <c r="I23" s="46">
        <v>21348706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21379397</v>
      </c>
      <c r="O23" s="47">
        <f t="shared" si="1"/>
        <v>311.24921020833028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1421027</v>
      </c>
      <c r="F24" s="46">
        <v>0</v>
      </c>
      <c r="G24" s="46">
        <v>698988</v>
      </c>
      <c r="H24" s="46">
        <v>0</v>
      </c>
      <c r="I24" s="46">
        <v>-287241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1832774</v>
      </c>
      <c r="O24" s="47">
        <f t="shared" si="1"/>
        <v>26.682205302159005</v>
      </c>
      <c r="P24" s="9"/>
    </row>
    <row r="25" spans="1:16">
      <c r="A25" s="12"/>
      <c r="B25" s="44">
        <v>538</v>
      </c>
      <c r="C25" s="20" t="s">
        <v>59</v>
      </c>
      <c r="D25" s="46">
        <v>0</v>
      </c>
      <c r="E25" s="46">
        <v>0</v>
      </c>
      <c r="F25" s="46">
        <v>0</v>
      </c>
      <c r="G25" s="46">
        <v>1135157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1135157</v>
      </c>
      <c r="O25" s="47">
        <f t="shared" si="1"/>
        <v>16.526037647949455</v>
      </c>
      <c r="P25" s="9"/>
    </row>
    <row r="26" spans="1:16">
      <c r="A26" s="12"/>
      <c r="B26" s="44">
        <v>539</v>
      </c>
      <c r="C26" s="20" t="s">
        <v>38</v>
      </c>
      <c r="D26" s="46">
        <v>6226526</v>
      </c>
      <c r="E26" s="46">
        <v>48809</v>
      </c>
      <c r="F26" s="46">
        <v>0</v>
      </c>
      <c r="G26" s="46">
        <v>325224</v>
      </c>
      <c r="H26" s="46">
        <v>0</v>
      </c>
      <c r="I26" s="46">
        <v>226771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6827330</v>
      </c>
      <c r="O26" s="47">
        <f t="shared" si="1"/>
        <v>99.394808484619077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SUM(D28:D30)</f>
        <v>477940</v>
      </c>
      <c r="E27" s="31">
        <f t="shared" si="7"/>
        <v>3566357</v>
      </c>
      <c r="F27" s="31">
        <f t="shared" si="7"/>
        <v>0</v>
      </c>
      <c r="G27" s="31">
        <f t="shared" si="7"/>
        <v>15602397</v>
      </c>
      <c r="H27" s="31">
        <f t="shared" si="7"/>
        <v>0</v>
      </c>
      <c r="I27" s="31">
        <f t="shared" si="7"/>
        <v>979551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20626245</v>
      </c>
      <c r="O27" s="43">
        <f t="shared" si="1"/>
        <v>300.28454337666875</v>
      </c>
      <c r="P27" s="10"/>
    </row>
    <row r="28" spans="1:16">
      <c r="A28" s="12"/>
      <c r="B28" s="44">
        <v>541</v>
      </c>
      <c r="C28" s="20" t="s">
        <v>40</v>
      </c>
      <c r="D28" s="46">
        <v>477940</v>
      </c>
      <c r="E28" s="46">
        <v>3552118</v>
      </c>
      <c r="F28" s="46">
        <v>0</v>
      </c>
      <c r="G28" s="46">
        <v>15303005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19333063</v>
      </c>
      <c r="O28" s="47">
        <f t="shared" si="1"/>
        <v>281.45791902633607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8123</v>
      </c>
      <c r="F29" s="46">
        <v>0</v>
      </c>
      <c r="G29" s="46">
        <v>15000</v>
      </c>
      <c r="H29" s="46">
        <v>0</v>
      </c>
      <c r="I29" s="46">
        <v>979551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1002674</v>
      </c>
      <c r="O29" s="47">
        <f t="shared" si="1"/>
        <v>14.597300877869818</v>
      </c>
      <c r="P29" s="9"/>
    </row>
    <row r="30" spans="1:16">
      <c r="A30" s="12"/>
      <c r="B30" s="44">
        <v>549</v>
      </c>
      <c r="C30" s="20" t="s">
        <v>42</v>
      </c>
      <c r="D30" s="46">
        <v>0</v>
      </c>
      <c r="E30" s="46">
        <v>6116</v>
      </c>
      <c r="F30" s="46">
        <v>0</v>
      </c>
      <c r="G30" s="46">
        <v>284392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290508</v>
      </c>
      <c r="O30" s="47">
        <f t="shared" si="1"/>
        <v>4.2293234724628395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0</v>
      </c>
      <c r="E31" s="31">
        <f t="shared" si="9"/>
        <v>5270376</v>
      </c>
      <c r="F31" s="31">
        <f t="shared" si="9"/>
        <v>0</v>
      </c>
      <c r="G31" s="31">
        <f t="shared" si="9"/>
        <v>3799893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9070269</v>
      </c>
      <c r="O31" s="43">
        <f t="shared" si="1"/>
        <v>132.04834835272024</v>
      </c>
      <c r="P31" s="10"/>
    </row>
    <row r="32" spans="1:16">
      <c r="A32" s="13"/>
      <c r="B32" s="45">
        <v>552</v>
      </c>
      <c r="C32" s="21" t="s">
        <v>44</v>
      </c>
      <c r="D32" s="46">
        <v>0</v>
      </c>
      <c r="E32" s="46">
        <v>3520250</v>
      </c>
      <c r="F32" s="46">
        <v>0</v>
      </c>
      <c r="G32" s="46">
        <v>3773147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7293397</v>
      </c>
      <c r="O32" s="47">
        <f t="shared" si="1"/>
        <v>106.17998515046077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1446157</v>
      </c>
      <c r="F33" s="46">
        <v>0</v>
      </c>
      <c r="G33" s="46">
        <v>12434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1458591</v>
      </c>
      <c r="O33" s="47">
        <f t="shared" si="1"/>
        <v>21.23471007002577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303969</v>
      </c>
      <c r="F34" s="46">
        <v>0</v>
      </c>
      <c r="G34" s="46">
        <v>14312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318281</v>
      </c>
      <c r="O34" s="47">
        <f t="shared" si="1"/>
        <v>4.6336531322336914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3569695</v>
      </c>
      <c r="E35" s="31">
        <f t="shared" si="10"/>
        <v>27521</v>
      </c>
      <c r="F35" s="31">
        <f t="shared" si="10"/>
        <v>0</v>
      </c>
      <c r="G35" s="31">
        <f t="shared" si="10"/>
        <v>3756947</v>
      </c>
      <c r="H35" s="31">
        <f t="shared" si="10"/>
        <v>0</v>
      </c>
      <c r="I35" s="31">
        <f t="shared" si="10"/>
        <v>11215372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3" si="11">SUM(D35:M35)</f>
        <v>18569535</v>
      </c>
      <c r="O35" s="43">
        <f t="shared" si="1"/>
        <v>270.34219452896389</v>
      </c>
      <c r="P35" s="9"/>
    </row>
    <row r="36" spans="1:119">
      <c r="A36" s="12"/>
      <c r="B36" s="44">
        <v>572</v>
      </c>
      <c r="C36" s="20" t="s">
        <v>48</v>
      </c>
      <c r="D36" s="46">
        <v>3272036</v>
      </c>
      <c r="E36" s="46">
        <v>6286</v>
      </c>
      <c r="F36" s="46">
        <v>0</v>
      </c>
      <c r="G36" s="46">
        <v>2681303</v>
      </c>
      <c r="H36" s="46">
        <v>0</v>
      </c>
      <c r="I36" s="46">
        <v>4831539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10791164</v>
      </c>
      <c r="O36" s="47">
        <f t="shared" si="1"/>
        <v>157.10177757719578</v>
      </c>
      <c r="P36" s="9"/>
    </row>
    <row r="37" spans="1:119">
      <c r="A37" s="12"/>
      <c r="B37" s="44">
        <v>573</v>
      </c>
      <c r="C37" s="20" t="s">
        <v>49</v>
      </c>
      <c r="D37" s="46">
        <v>144900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144900</v>
      </c>
      <c r="O37" s="47">
        <f t="shared" si="1"/>
        <v>2.1095080726171584</v>
      </c>
      <c r="P37" s="9"/>
    </row>
    <row r="38" spans="1:119">
      <c r="A38" s="12"/>
      <c r="B38" s="44">
        <v>574</v>
      </c>
      <c r="C38" s="20" t="s">
        <v>50</v>
      </c>
      <c r="D38" s="46">
        <v>152759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152759</v>
      </c>
      <c r="O38" s="47">
        <f t="shared" si="1"/>
        <v>2.2239223165281197</v>
      </c>
      <c r="P38" s="9"/>
    </row>
    <row r="39" spans="1:119">
      <c r="A39" s="12"/>
      <c r="B39" s="44">
        <v>575</v>
      </c>
      <c r="C39" s="20" t="s">
        <v>51</v>
      </c>
      <c r="D39" s="46">
        <v>0</v>
      </c>
      <c r="E39" s="46">
        <v>21235</v>
      </c>
      <c r="F39" s="46">
        <v>0</v>
      </c>
      <c r="G39" s="46">
        <v>1073676</v>
      </c>
      <c r="H39" s="46">
        <v>0</v>
      </c>
      <c r="I39" s="46">
        <v>6383833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7478744</v>
      </c>
      <c r="O39" s="47">
        <f t="shared" si="1"/>
        <v>108.87833568693678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0</v>
      </c>
      <c r="F40" s="46">
        <v>0</v>
      </c>
      <c r="G40" s="46">
        <v>1968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1968</v>
      </c>
      <c r="O40" s="47">
        <f t="shared" si="1"/>
        <v>2.8650875686063271E-2</v>
      </c>
      <c r="P40" s="9"/>
    </row>
    <row r="41" spans="1:119" ht="15.75">
      <c r="A41" s="28" t="s">
        <v>54</v>
      </c>
      <c r="B41" s="29"/>
      <c r="C41" s="30"/>
      <c r="D41" s="31">
        <f t="shared" ref="D41:M41" si="12">SUM(D42:D42)</f>
        <v>21855593</v>
      </c>
      <c r="E41" s="31">
        <f t="shared" si="12"/>
        <v>3221071</v>
      </c>
      <c r="F41" s="31">
        <f t="shared" si="12"/>
        <v>475000</v>
      </c>
      <c r="G41" s="31">
        <f t="shared" si="12"/>
        <v>10419211</v>
      </c>
      <c r="H41" s="31">
        <f t="shared" si="12"/>
        <v>0</v>
      </c>
      <c r="I41" s="31">
        <f t="shared" si="12"/>
        <v>11563212</v>
      </c>
      <c r="J41" s="31">
        <f t="shared" si="12"/>
        <v>720295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48254382</v>
      </c>
      <c r="O41" s="43">
        <f t="shared" si="1"/>
        <v>702.5052337346591</v>
      </c>
      <c r="P41" s="9"/>
    </row>
    <row r="42" spans="1:119" ht="15.75" thickBot="1">
      <c r="A42" s="12"/>
      <c r="B42" s="44">
        <v>581</v>
      </c>
      <c r="C42" s="20" t="s">
        <v>53</v>
      </c>
      <c r="D42" s="46">
        <v>21855593</v>
      </c>
      <c r="E42" s="46">
        <v>3221071</v>
      </c>
      <c r="F42" s="46">
        <v>475000</v>
      </c>
      <c r="G42" s="46">
        <v>10419211</v>
      </c>
      <c r="H42" s="46">
        <v>0</v>
      </c>
      <c r="I42" s="46">
        <v>11563212</v>
      </c>
      <c r="J42" s="46">
        <v>720295</v>
      </c>
      <c r="K42" s="46">
        <v>0</v>
      </c>
      <c r="L42" s="46">
        <v>0</v>
      </c>
      <c r="M42" s="46">
        <v>0</v>
      </c>
      <c r="N42" s="46">
        <f t="shared" si="11"/>
        <v>48254382</v>
      </c>
      <c r="O42" s="47">
        <f t="shared" si="1"/>
        <v>702.5052337346591</v>
      </c>
      <c r="P42" s="9"/>
    </row>
    <row r="43" spans="1:119" ht="16.5" thickBot="1">
      <c r="A43" s="14" t="s">
        <v>10</v>
      </c>
      <c r="B43" s="23"/>
      <c r="C43" s="22"/>
      <c r="D43" s="15">
        <f>SUM(D5,D14,D19,D27,D31,D35,D41)</f>
        <v>92889856</v>
      </c>
      <c r="E43" s="15">
        <f t="shared" ref="E43:M43" si="13">SUM(E5,E14,E19,E27,E31,E35,E41)</f>
        <v>18311365</v>
      </c>
      <c r="F43" s="15">
        <f t="shared" si="13"/>
        <v>12145659</v>
      </c>
      <c r="G43" s="15">
        <f t="shared" si="13"/>
        <v>39680452</v>
      </c>
      <c r="H43" s="15">
        <f t="shared" si="13"/>
        <v>0</v>
      </c>
      <c r="I43" s="15">
        <f t="shared" si="13"/>
        <v>80585914</v>
      </c>
      <c r="J43" s="15">
        <f t="shared" si="13"/>
        <v>15871144</v>
      </c>
      <c r="K43" s="15">
        <f t="shared" si="13"/>
        <v>9730766</v>
      </c>
      <c r="L43" s="15">
        <f t="shared" si="13"/>
        <v>0</v>
      </c>
      <c r="M43" s="15">
        <f t="shared" si="13"/>
        <v>0</v>
      </c>
      <c r="N43" s="15">
        <f t="shared" si="11"/>
        <v>269215156</v>
      </c>
      <c r="O43" s="37">
        <f t="shared" si="1"/>
        <v>3919.3343330081962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67</v>
      </c>
      <c r="M45" s="94"/>
      <c r="N45" s="94"/>
      <c r="O45" s="41">
        <v>68689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11050561</v>
      </c>
      <c r="E5" s="26">
        <f t="shared" si="0"/>
        <v>958604</v>
      </c>
      <c r="F5" s="26">
        <f t="shared" si="0"/>
        <v>15735502</v>
      </c>
      <c r="G5" s="26">
        <f t="shared" si="0"/>
        <v>1545281</v>
      </c>
      <c r="H5" s="26">
        <f t="shared" si="0"/>
        <v>0</v>
      </c>
      <c r="I5" s="26">
        <f t="shared" si="0"/>
        <v>0</v>
      </c>
      <c r="J5" s="26">
        <f t="shared" si="0"/>
        <v>13335834</v>
      </c>
      <c r="K5" s="26">
        <f t="shared" si="0"/>
        <v>9027013</v>
      </c>
      <c r="L5" s="26">
        <f t="shared" si="0"/>
        <v>0</v>
      </c>
      <c r="M5" s="26">
        <f t="shared" si="0"/>
        <v>0</v>
      </c>
      <c r="N5" s="27">
        <f>SUM(D5:M5)</f>
        <v>51652795</v>
      </c>
      <c r="O5" s="32">
        <f t="shared" ref="O5:O45" si="1">(N5/O$47)</f>
        <v>761.26799899780406</v>
      </c>
      <c r="P5" s="6"/>
    </row>
    <row r="6" spans="1:133">
      <c r="A6" s="12"/>
      <c r="B6" s="44">
        <v>511</v>
      </c>
      <c r="C6" s="20" t="s">
        <v>19</v>
      </c>
      <c r="D6" s="46">
        <v>1207262</v>
      </c>
      <c r="E6" s="46">
        <v>248090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1455352</v>
      </c>
      <c r="O6" s="47">
        <f t="shared" si="1"/>
        <v>21.449234351741314</v>
      </c>
      <c r="P6" s="9"/>
    </row>
    <row r="7" spans="1:133">
      <c r="A7" s="12"/>
      <c r="B7" s="44">
        <v>512</v>
      </c>
      <c r="C7" s="20" t="s">
        <v>20</v>
      </c>
      <c r="D7" s="46">
        <v>454834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454834</v>
      </c>
      <c r="O7" s="47">
        <f t="shared" si="1"/>
        <v>6.7034236783540404</v>
      </c>
      <c r="P7" s="9"/>
    </row>
    <row r="8" spans="1:133">
      <c r="A8" s="12"/>
      <c r="B8" s="44">
        <v>513</v>
      </c>
      <c r="C8" s="20" t="s">
        <v>21</v>
      </c>
      <c r="D8" s="46">
        <v>5346413</v>
      </c>
      <c r="E8" s="46">
        <v>5807</v>
      </c>
      <c r="F8" s="46">
        <v>0</v>
      </c>
      <c r="G8" s="46">
        <v>0</v>
      </c>
      <c r="H8" s="46">
        <v>0</v>
      </c>
      <c r="I8" s="46">
        <v>0</v>
      </c>
      <c r="J8" s="46">
        <v>6774567</v>
      </c>
      <c r="K8" s="46">
        <v>0</v>
      </c>
      <c r="L8" s="46">
        <v>0</v>
      </c>
      <c r="M8" s="46">
        <v>0</v>
      </c>
      <c r="N8" s="46">
        <f t="shared" si="2"/>
        <v>12126787</v>
      </c>
      <c r="O8" s="47">
        <f t="shared" si="1"/>
        <v>178.72672473508129</v>
      </c>
      <c r="P8" s="9"/>
    </row>
    <row r="9" spans="1:133">
      <c r="A9" s="12"/>
      <c r="B9" s="44">
        <v>514</v>
      </c>
      <c r="C9" s="20" t="s">
        <v>22</v>
      </c>
      <c r="D9" s="46">
        <v>809648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809648</v>
      </c>
      <c r="O9" s="47">
        <f t="shared" si="1"/>
        <v>11.932734963375632</v>
      </c>
      <c r="P9" s="9"/>
    </row>
    <row r="10" spans="1:133">
      <c r="A10" s="12"/>
      <c r="B10" s="44">
        <v>515</v>
      </c>
      <c r="C10" s="20" t="s">
        <v>23</v>
      </c>
      <c r="D10" s="46">
        <v>1259090</v>
      </c>
      <c r="E10" s="46">
        <v>598259</v>
      </c>
      <c r="F10" s="46">
        <v>0</v>
      </c>
      <c r="G10" s="46">
        <v>81025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1938374</v>
      </c>
      <c r="O10" s="47">
        <f t="shared" si="1"/>
        <v>28.568097743585209</v>
      </c>
      <c r="P10" s="9"/>
    </row>
    <row r="11" spans="1:133">
      <c r="A11" s="12"/>
      <c r="B11" s="44">
        <v>517</v>
      </c>
      <c r="C11" s="20" t="s">
        <v>24</v>
      </c>
      <c r="D11" s="46">
        <v>4116</v>
      </c>
      <c r="E11" s="46">
        <v>0</v>
      </c>
      <c r="F11" s="46">
        <v>15735502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15739618</v>
      </c>
      <c r="O11" s="47">
        <f t="shared" si="1"/>
        <v>231.97326494819532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9027013</v>
      </c>
      <c r="L12" s="46">
        <v>0</v>
      </c>
      <c r="M12" s="46">
        <v>0</v>
      </c>
      <c r="N12" s="46">
        <f t="shared" si="2"/>
        <v>9027013</v>
      </c>
      <c r="O12" s="47">
        <f t="shared" si="1"/>
        <v>133.04170903892353</v>
      </c>
      <c r="P12" s="9"/>
    </row>
    <row r="13" spans="1:133">
      <c r="A13" s="12"/>
      <c r="B13" s="44">
        <v>519</v>
      </c>
      <c r="C13" s="20" t="s">
        <v>26</v>
      </c>
      <c r="D13" s="46">
        <v>1969198</v>
      </c>
      <c r="E13" s="46">
        <v>106448</v>
      </c>
      <c r="F13" s="46">
        <v>0</v>
      </c>
      <c r="G13" s="46">
        <v>1464256</v>
      </c>
      <c r="H13" s="46">
        <v>0</v>
      </c>
      <c r="I13" s="46">
        <v>0</v>
      </c>
      <c r="J13" s="46">
        <v>6561267</v>
      </c>
      <c r="K13" s="46">
        <v>0</v>
      </c>
      <c r="L13" s="46">
        <v>0</v>
      </c>
      <c r="M13" s="46">
        <v>0</v>
      </c>
      <c r="N13" s="46">
        <f t="shared" si="2"/>
        <v>10101169</v>
      </c>
      <c r="O13" s="47">
        <f t="shared" si="1"/>
        <v>148.8728095385477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47412877</v>
      </c>
      <c r="E14" s="31">
        <f t="shared" si="3"/>
        <v>2587061</v>
      </c>
      <c r="F14" s="31">
        <f t="shared" si="3"/>
        <v>0</v>
      </c>
      <c r="G14" s="31">
        <f t="shared" si="3"/>
        <v>1155559</v>
      </c>
      <c r="H14" s="31">
        <f t="shared" si="3"/>
        <v>0</v>
      </c>
      <c r="I14" s="31">
        <f t="shared" si="3"/>
        <v>4543886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55699383</v>
      </c>
      <c r="O14" s="43">
        <f t="shared" si="1"/>
        <v>820.90732634743779</v>
      </c>
      <c r="P14" s="10"/>
    </row>
    <row r="15" spans="1:133">
      <c r="A15" s="12"/>
      <c r="B15" s="44">
        <v>521</v>
      </c>
      <c r="C15" s="20" t="s">
        <v>28</v>
      </c>
      <c r="D15" s="46">
        <v>27283107</v>
      </c>
      <c r="E15" s="46">
        <v>2520728</v>
      </c>
      <c r="F15" s="46">
        <v>0</v>
      </c>
      <c r="G15" s="46">
        <v>75606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29879441</v>
      </c>
      <c r="O15" s="47">
        <f t="shared" si="1"/>
        <v>440.3684691456279</v>
      </c>
      <c r="P15" s="9"/>
    </row>
    <row r="16" spans="1:133">
      <c r="A16" s="12"/>
      <c r="B16" s="44">
        <v>522</v>
      </c>
      <c r="C16" s="20" t="s">
        <v>29</v>
      </c>
      <c r="D16" s="46">
        <v>17238170</v>
      </c>
      <c r="E16" s="46">
        <v>66333</v>
      </c>
      <c r="F16" s="46">
        <v>0</v>
      </c>
      <c r="G16" s="46">
        <v>1044877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18349380</v>
      </c>
      <c r="O16" s="47">
        <f t="shared" si="1"/>
        <v>270.43639740018568</v>
      </c>
      <c r="P16" s="9"/>
    </row>
    <row r="17" spans="1:16">
      <c r="A17" s="12"/>
      <c r="B17" s="44">
        <v>524</v>
      </c>
      <c r="C17" s="20" t="s">
        <v>30</v>
      </c>
      <c r="D17" s="46">
        <v>2891600</v>
      </c>
      <c r="E17" s="46">
        <v>0</v>
      </c>
      <c r="F17" s="46">
        <v>0</v>
      </c>
      <c r="G17" s="46">
        <v>0</v>
      </c>
      <c r="H17" s="46">
        <v>0</v>
      </c>
      <c r="I17" s="46">
        <v>4543886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7435486</v>
      </c>
      <c r="O17" s="47">
        <f t="shared" si="1"/>
        <v>109.58550352979323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35076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35076</v>
      </c>
      <c r="O18" s="47">
        <f t="shared" si="1"/>
        <v>0.51695627183092363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SUM(D20:D26)</f>
        <v>6586947</v>
      </c>
      <c r="E19" s="31">
        <f t="shared" si="5"/>
        <v>1684540</v>
      </c>
      <c r="F19" s="31">
        <f t="shared" si="5"/>
        <v>0</v>
      </c>
      <c r="G19" s="31">
        <f t="shared" si="5"/>
        <v>641250</v>
      </c>
      <c r="H19" s="31">
        <f t="shared" si="5"/>
        <v>0</v>
      </c>
      <c r="I19" s="31">
        <f t="shared" si="5"/>
        <v>47358539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56271276</v>
      </c>
      <c r="O19" s="43">
        <f t="shared" si="1"/>
        <v>829.335986205067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6276093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6276093</v>
      </c>
      <c r="O20" s="47">
        <f t="shared" si="1"/>
        <v>92.498165097050887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127480</v>
      </c>
      <c r="F21" s="46">
        <v>0</v>
      </c>
      <c r="G21" s="46">
        <v>0</v>
      </c>
      <c r="H21" s="46">
        <v>0</v>
      </c>
      <c r="I21" s="46">
        <v>11221911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11349391</v>
      </c>
      <c r="O21" s="47">
        <f t="shared" si="1"/>
        <v>167.26932543367084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9648438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9648438</v>
      </c>
      <c r="O22" s="47">
        <f t="shared" si="1"/>
        <v>142.20038024494849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91018</v>
      </c>
      <c r="F23" s="46">
        <v>0</v>
      </c>
      <c r="G23" s="46">
        <v>0</v>
      </c>
      <c r="H23" s="46">
        <v>0</v>
      </c>
      <c r="I23" s="46">
        <v>19934079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20025097</v>
      </c>
      <c r="O23" s="47">
        <f t="shared" si="1"/>
        <v>295.13340997185009</v>
      </c>
      <c r="P23" s="9"/>
    </row>
    <row r="24" spans="1:16">
      <c r="A24" s="12"/>
      <c r="B24" s="44">
        <v>537</v>
      </c>
      <c r="C24" s="20" t="s">
        <v>37</v>
      </c>
      <c r="D24" s="46">
        <v>0</v>
      </c>
      <c r="E24" s="46">
        <v>1196612</v>
      </c>
      <c r="F24" s="46">
        <v>0</v>
      </c>
      <c r="G24" s="46">
        <v>274656</v>
      </c>
      <c r="H24" s="46">
        <v>0</v>
      </c>
      <c r="I24" s="46">
        <v>278018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1749286</v>
      </c>
      <c r="O24" s="47">
        <f t="shared" si="1"/>
        <v>25.781285463736719</v>
      </c>
      <c r="P24" s="9"/>
    </row>
    <row r="25" spans="1:16">
      <c r="A25" s="12"/>
      <c r="B25" s="44">
        <v>538</v>
      </c>
      <c r="C25" s="20" t="s">
        <v>59</v>
      </c>
      <c r="D25" s="46">
        <v>0</v>
      </c>
      <c r="E25" s="46">
        <v>0</v>
      </c>
      <c r="F25" s="46">
        <v>0</v>
      </c>
      <c r="G25" s="46">
        <v>108175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108175</v>
      </c>
      <c r="O25" s="47">
        <f t="shared" si="1"/>
        <v>1.5943022210431681</v>
      </c>
      <c r="P25" s="9"/>
    </row>
    <row r="26" spans="1:16">
      <c r="A26" s="12"/>
      <c r="B26" s="44">
        <v>539</v>
      </c>
      <c r="C26" s="20" t="s">
        <v>38</v>
      </c>
      <c r="D26" s="46">
        <v>6586947</v>
      </c>
      <c r="E26" s="46">
        <v>269430</v>
      </c>
      <c r="F26" s="46">
        <v>0</v>
      </c>
      <c r="G26" s="46">
        <v>258419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7114796</v>
      </c>
      <c r="O26" s="47">
        <f t="shared" si="1"/>
        <v>104.85911777276679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SUM(D28:D31)</f>
        <v>520542</v>
      </c>
      <c r="E27" s="31">
        <f t="shared" si="7"/>
        <v>3233621</v>
      </c>
      <c r="F27" s="31">
        <f t="shared" si="7"/>
        <v>0</v>
      </c>
      <c r="G27" s="31">
        <f t="shared" si="7"/>
        <v>7552903</v>
      </c>
      <c r="H27" s="31">
        <f t="shared" si="7"/>
        <v>0</v>
      </c>
      <c r="I27" s="31">
        <f t="shared" si="7"/>
        <v>995977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12303043</v>
      </c>
      <c r="O27" s="43">
        <f t="shared" si="1"/>
        <v>181.32441673667302</v>
      </c>
      <c r="P27" s="10"/>
    </row>
    <row r="28" spans="1:16">
      <c r="A28" s="12"/>
      <c r="B28" s="44">
        <v>541</v>
      </c>
      <c r="C28" s="20" t="s">
        <v>40</v>
      </c>
      <c r="D28" s="46">
        <v>456477</v>
      </c>
      <c r="E28" s="46">
        <v>3233621</v>
      </c>
      <c r="F28" s="46">
        <v>0</v>
      </c>
      <c r="G28" s="46">
        <v>6671402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10361500</v>
      </c>
      <c r="O28" s="47">
        <f t="shared" si="1"/>
        <v>152.70961371239923</v>
      </c>
      <c r="P28" s="9"/>
    </row>
    <row r="29" spans="1:16">
      <c r="A29" s="12"/>
      <c r="B29" s="44">
        <v>544</v>
      </c>
      <c r="C29" s="20" t="s">
        <v>85</v>
      </c>
      <c r="D29" s="46">
        <v>64065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64065</v>
      </c>
      <c r="O29" s="47">
        <f t="shared" si="1"/>
        <v>0.94420126453552633</v>
      </c>
      <c r="P29" s="9"/>
    </row>
    <row r="30" spans="1:16">
      <c r="A30" s="12"/>
      <c r="B30" s="44">
        <v>545</v>
      </c>
      <c r="C30" s="20" t="s">
        <v>41</v>
      </c>
      <c r="D30" s="46">
        <v>0</v>
      </c>
      <c r="E30" s="46">
        <v>0</v>
      </c>
      <c r="F30" s="46">
        <v>0</v>
      </c>
      <c r="G30" s="46">
        <v>70214</v>
      </c>
      <c r="H30" s="46">
        <v>0</v>
      </c>
      <c r="I30" s="46">
        <v>995977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1066191</v>
      </c>
      <c r="O30" s="47">
        <f t="shared" si="1"/>
        <v>15.713710925410091</v>
      </c>
      <c r="P30" s="9"/>
    </row>
    <row r="31" spans="1:16">
      <c r="A31" s="12"/>
      <c r="B31" s="44">
        <v>549</v>
      </c>
      <c r="C31" s="20" t="s">
        <v>42</v>
      </c>
      <c r="D31" s="46">
        <v>0</v>
      </c>
      <c r="E31" s="46">
        <v>0</v>
      </c>
      <c r="F31" s="46">
        <v>0</v>
      </c>
      <c r="G31" s="46">
        <v>811287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811287</v>
      </c>
      <c r="O31" s="47">
        <f t="shared" si="1"/>
        <v>11.95689083432816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SUM(D33:D35)</f>
        <v>42934</v>
      </c>
      <c r="E32" s="31">
        <f t="shared" si="9"/>
        <v>4546069</v>
      </c>
      <c r="F32" s="31">
        <f t="shared" si="9"/>
        <v>0</v>
      </c>
      <c r="G32" s="31">
        <f t="shared" si="9"/>
        <v>489089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5078092</v>
      </c>
      <c r="O32" s="43">
        <f t="shared" si="1"/>
        <v>74.841815153792865</v>
      </c>
      <c r="P32" s="10"/>
    </row>
    <row r="33" spans="1:119">
      <c r="A33" s="13"/>
      <c r="B33" s="45">
        <v>552</v>
      </c>
      <c r="C33" s="21" t="s">
        <v>44</v>
      </c>
      <c r="D33" s="46">
        <v>0</v>
      </c>
      <c r="E33" s="46">
        <v>2698857</v>
      </c>
      <c r="F33" s="46">
        <v>0</v>
      </c>
      <c r="G33" s="46">
        <v>276794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2975651</v>
      </c>
      <c r="O33" s="47">
        <f t="shared" si="1"/>
        <v>43.855669039513053</v>
      </c>
      <c r="P33" s="9"/>
    </row>
    <row r="34" spans="1:119">
      <c r="A34" s="13"/>
      <c r="B34" s="45">
        <v>554</v>
      </c>
      <c r="C34" s="21" t="s">
        <v>45</v>
      </c>
      <c r="D34" s="46">
        <v>0</v>
      </c>
      <c r="E34" s="46">
        <v>1672713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1672713</v>
      </c>
      <c r="O34" s="47">
        <f t="shared" si="1"/>
        <v>24.652739090064994</v>
      </c>
      <c r="P34" s="9"/>
    </row>
    <row r="35" spans="1:119">
      <c r="A35" s="13"/>
      <c r="B35" s="45">
        <v>559</v>
      </c>
      <c r="C35" s="21" t="s">
        <v>46</v>
      </c>
      <c r="D35" s="46">
        <v>42934</v>
      </c>
      <c r="E35" s="46">
        <v>174499</v>
      </c>
      <c r="F35" s="46">
        <v>0</v>
      </c>
      <c r="G35" s="46">
        <v>212295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429728</v>
      </c>
      <c r="O35" s="47">
        <f t="shared" si="1"/>
        <v>6.3334070242148233</v>
      </c>
      <c r="P35" s="9"/>
    </row>
    <row r="36" spans="1:119" ht="15.75">
      <c r="A36" s="28" t="s">
        <v>47</v>
      </c>
      <c r="B36" s="29"/>
      <c r="C36" s="30"/>
      <c r="D36" s="31">
        <f t="shared" ref="D36:M36" si="10">SUM(D37:D41)</f>
        <v>3311056</v>
      </c>
      <c r="E36" s="31">
        <f t="shared" si="10"/>
        <v>81170</v>
      </c>
      <c r="F36" s="31">
        <f t="shared" si="10"/>
        <v>0</v>
      </c>
      <c r="G36" s="31">
        <f t="shared" si="10"/>
        <v>3242511</v>
      </c>
      <c r="H36" s="31">
        <f t="shared" si="10"/>
        <v>0</v>
      </c>
      <c r="I36" s="31">
        <f t="shared" si="10"/>
        <v>10276299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ref="N36:N45" si="11">SUM(D36:M36)</f>
        <v>16911036</v>
      </c>
      <c r="O36" s="43">
        <f t="shared" si="1"/>
        <v>249.23782995092188</v>
      </c>
      <c r="P36" s="9"/>
    </row>
    <row r="37" spans="1:119">
      <c r="A37" s="12"/>
      <c r="B37" s="44">
        <v>572</v>
      </c>
      <c r="C37" s="20" t="s">
        <v>48</v>
      </c>
      <c r="D37" s="46">
        <v>2998721</v>
      </c>
      <c r="E37" s="46">
        <v>0</v>
      </c>
      <c r="F37" s="46">
        <v>0</v>
      </c>
      <c r="G37" s="46">
        <v>1587018</v>
      </c>
      <c r="H37" s="46">
        <v>0</v>
      </c>
      <c r="I37" s="46">
        <v>3907957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8493696</v>
      </c>
      <c r="O37" s="47">
        <f t="shared" si="1"/>
        <v>125.18158907016846</v>
      </c>
      <c r="P37" s="9"/>
    </row>
    <row r="38" spans="1:119">
      <c r="A38" s="12"/>
      <c r="B38" s="44">
        <v>573</v>
      </c>
      <c r="C38" s="20" t="s">
        <v>49</v>
      </c>
      <c r="D38" s="46">
        <v>98131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98131</v>
      </c>
      <c r="O38" s="47">
        <f t="shared" si="1"/>
        <v>1.4462719783054045</v>
      </c>
      <c r="P38" s="9"/>
    </row>
    <row r="39" spans="1:119">
      <c r="A39" s="12"/>
      <c r="B39" s="44">
        <v>574</v>
      </c>
      <c r="C39" s="20" t="s">
        <v>50</v>
      </c>
      <c r="D39" s="46">
        <v>148840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148840</v>
      </c>
      <c r="O39" s="47">
        <f t="shared" si="1"/>
        <v>2.1936301602039765</v>
      </c>
      <c r="P39" s="9"/>
    </row>
    <row r="40" spans="1:119">
      <c r="A40" s="12"/>
      <c r="B40" s="44">
        <v>575</v>
      </c>
      <c r="C40" s="20" t="s">
        <v>51</v>
      </c>
      <c r="D40" s="46">
        <v>0</v>
      </c>
      <c r="E40" s="46">
        <v>9885</v>
      </c>
      <c r="F40" s="46">
        <v>0</v>
      </c>
      <c r="G40" s="46">
        <v>1655493</v>
      </c>
      <c r="H40" s="46">
        <v>0</v>
      </c>
      <c r="I40" s="46">
        <v>6368342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8033720</v>
      </c>
      <c r="O40" s="47">
        <f t="shared" si="1"/>
        <v>118.40238168928977</v>
      </c>
      <c r="P40" s="9"/>
    </row>
    <row r="41" spans="1:119">
      <c r="A41" s="12"/>
      <c r="B41" s="44">
        <v>579</v>
      </c>
      <c r="C41" s="20" t="s">
        <v>52</v>
      </c>
      <c r="D41" s="46">
        <v>65364</v>
      </c>
      <c r="E41" s="46">
        <v>71285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136649</v>
      </c>
      <c r="O41" s="47">
        <f t="shared" si="1"/>
        <v>2.0139570529542676</v>
      </c>
      <c r="P41" s="9"/>
    </row>
    <row r="42" spans="1:119" ht="15.75">
      <c r="A42" s="28" t="s">
        <v>54</v>
      </c>
      <c r="B42" s="29"/>
      <c r="C42" s="30"/>
      <c r="D42" s="31">
        <f t="shared" ref="D42:M42" si="12">SUM(D43:D44)</f>
        <v>20422922</v>
      </c>
      <c r="E42" s="31">
        <f t="shared" si="12"/>
        <v>1819446</v>
      </c>
      <c r="F42" s="31">
        <f t="shared" si="12"/>
        <v>92301576</v>
      </c>
      <c r="G42" s="31">
        <f t="shared" si="12"/>
        <v>6562649</v>
      </c>
      <c r="H42" s="31">
        <f t="shared" si="12"/>
        <v>0</v>
      </c>
      <c r="I42" s="31">
        <f t="shared" si="12"/>
        <v>16405704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1"/>
        <v>137512297</v>
      </c>
      <c r="O42" s="43">
        <f t="shared" si="1"/>
        <v>2026.680476337858</v>
      </c>
      <c r="P42" s="9"/>
    </row>
    <row r="43" spans="1:119">
      <c r="A43" s="12"/>
      <c r="B43" s="44">
        <v>581</v>
      </c>
      <c r="C43" s="20" t="s">
        <v>53</v>
      </c>
      <c r="D43" s="46">
        <v>20422922</v>
      </c>
      <c r="E43" s="46">
        <v>1819446</v>
      </c>
      <c r="F43" s="46">
        <v>48216800</v>
      </c>
      <c r="G43" s="46">
        <v>6562649</v>
      </c>
      <c r="H43" s="46">
        <v>0</v>
      </c>
      <c r="I43" s="46">
        <v>16405704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93427521</v>
      </c>
      <c r="O43" s="47">
        <f t="shared" si="1"/>
        <v>1376.9512755891585</v>
      </c>
      <c r="P43" s="9"/>
    </row>
    <row r="44" spans="1:119" ht="15.75" thickBot="1">
      <c r="A44" s="12"/>
      <c r="B44" s="44">
        <v>585</v>
      </c>
      <c r="C44" s="20" t="s">
        <v>82</v>
      </c>
      <c r="D44" s="46">
        <v>0</v>
      </c>
      <c r="E44" s="46">
        <v>0</v>
      </c>
      <c r="F44" s="46">
        <v>44084776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44084776</v>
      </c>
      <c r="O44" s="47">
        <f t="shared" si="1"/>
        <v>649.72920074869933</v>
      </c>
      <c r="P44" s="9"/>
    </row>
    <row r="45" spans="1:119" ht="16.5" thickBot="1">
      <c r="A45" s="14" t="s">
        <v>10</v>
      </c>
      <c r="B45" s="23"/>
      <c r="C45" s="22"/>
      <c r="D45" s="15">
        <f>SUM(D5,D14,D19,D27,D32,D36,D42)</f>
        <v>89347839</v>
      </c>
      <c r="E45" s="15">
        <f t="shared" ref="E45:M45" si="13">SUM(E5,E14,E19,E27,E32,E36,E42)</f>
        <v>14910511</v>
      </c>
      <c r="F45" s="15">
        <f t="shared" si="13"/>
        <v>108037078</v>
      </c>
      <c r="G45" s="15">
        <f t="shared" si="13"/>
        <v>21189242</v>
      </c>
      <c r="H45" s="15">
        <f t="shared" si="13"/>
        <v>0</v>
      </c>
      <c r="I45" s="15">
        <f t="shared" si="13"/>
        <v>79580405</v>
      </c>
      <c r="J45" s="15">
        <f t="shared" si="13"/>
        <v>13335834</v>
      </c>
      <c r="K45" s="15">
        <f t="shared" si="13"/>
        <v>9027013</v>
      </c>
      <c r="L45" s="15">
        <f t="shared" si="13"/>
        <v>0</v>
      </c>
      <c r="M45" s="15">
        <f t="shared" si="13"/>
        <v>0</v>
      </c>
      <c r="N45" s="15">
        <f t="shared" si="11"/>
        <v>335427922</v>
      </c>
      <c r="O45" s="37">
        <f t="shared" si="1"/>
        <v>4943.5958497295542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4" t="s">
        <v>86</v>
      </c>
      <c r="M47" s="94"/>
      <c r="N47" s="94"/>
      <c r="O47" s="41">
        <v>67851</v>
      </c>
    </row>
    <row r="48" spans="1:119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98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101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17202636</v>
      </c>
      <c r="E5" s="26">
        <f t="shared" si="0"/>
        <v>454190</v>
      </c>
      <c r="F5" s="26">
        <f t="shared" si="0"/>
        <v>39066328</v>
      </c>
      <c r="G5" s="26">
        <f t="shared" si="0"/>
        <v>1418585</v>
      </c>
      <c r="H5" s="26">
        <f t="shared" si="0"/>
        <v>0</v>
      </c>
      <c r="I5" s="26">
        <f t="shared" si="0"/>
        <v>60898</v>
      </c>
      <c r="J5" s="26">
        <f t="shared" si="0"/>
        <v>22913716</v>
      </c>
      <c r="K5" s="26">
        <f t="shared" si="0"/>
        <v>37637943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118754296</v>
      </c>
      <c r="P5" s="32">
        <f t="shared" ref="P5:P44" si="1">(O5/P$46)</f>
        <v>1227.3711539455326</v>
      </c>
      <c r="Q5" s="6"/>
    </row>
    <row r="6" spans="1:134">
      <c r="A6" s="12"/>
      <c r="B6" s="44">
        <v>511</v>
      </c>
      <c r="C6" s="20" t="s">
        <v>19</v>
      </c>
      <c r="D6" s="46">
        <v>1272226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1272226</v>
      </c>
      <c r="P6" s="47">
        <f t="shared" si="1"/>
        <v>13.148943207069403</v>
      </c>
      <c r="Q6" s="9"/>
    </row>
    <row r="7" spans="1:134">
      <c r="A7" s="12"/>
      <c r="B7" s="44">
        <v>512</v>
      </c>
      <c r="C7" s="20" t="s">
        <v>20</v>
      </c>
      <c r="D7" s="46">
        <v>1515897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1515897</v>
      </c>
      <c r="P7" s="47">
        <f t="shared" si="1"/>
        <v>15.667376362978658</v>
      </c>
      <c r="Q7" s="9"/>
    </row>
    <row r="8" spans="1:134">
      <c r="A8" s="12"/>
      <c r="B8" s="44">
        <v>513</v>
      </c>
      <c r="C8" s="20" t="s">
        <v>21</v>
      </c>
      <c r="D8" s="46">
        <v>9137075</v>
      </c>
      <c r="E8" s="46">
        <v>5737</v>
      </c>
      <c r="F8" s="46">
        <v>551</v>
      </c>
      <c r="G8" s="46">
        <v>1095934</v>
      </c>
      <c r="H8" s="46">
        <v>0</v>
      </c>
      <c r="I8" s="46">
        <v>60898</v>
      </c>
      <c r="J8" s="46">
        <v>15083133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25383328</v>
      </c>
      <c r="P8" s="47">
        <f t="shared" si="1"/>
        <v>262.34642137357241</v>
      </c>
      <c r="Q8" s="9"/>
    </row>
    <row r="9" spans="1:134">
      <c r="A9" s="12"/>
      <c r="B9" s="44">
        <v>514</v>
      </c>
      <c r="C9" s="20" t="s">
        <v>22</v>
      </c>
      <c r="D9" s="46">
        <v>1801872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1801872</v>
      </c>
      <c r="P9" s="47">
        <f t="shared" si="1"/>
        <v>18.623037569117876</v>
      </c>
      <c r="Q9" s="9"/>
    </row>
    <row r="10" spans="1:134">
      <c r="A10" s="12"/>
      <c r="B10" s="44">
        <v>515</v>
      </c>
      <c r="C10" s="20" t="s">
        <v>23</v>
      </c>
      <c r="D10" s="46">
        <v>1814054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1814054</v>
      </c>
      <c r="P10" s="47">
        <f t="shared" si="1"/>
        <v>18.748943207069402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39065777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39065777</v>
      </c>
      <c r="P11" s="47">
        <f t="shared" si="1"/>
        <v>403.75977468864659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37637943</v>
      </c>
      <c r="L12" s="46">
        <v>0</v>
      </c>
      <c r="M12" s="46">
        <v>0</v>
      </c>
      <c r="N12" s="46">
        <v>0</v>
      </c>
      <c r="O12" s="46">
        <f t="shared" si="2"/>
        <v>37637943</v>
      </c>
      <c r="P12" s="47">
        <f t="shared" si="1"/>
        <v>389.00256317502971</v>
      </c>
      <c r="Q12" s="9"/>
    </row>
    <row r="13" spans="1:134">
      <c r="A13" s="12"/>
      <c r="B13" s="44">
        <v>519</v>
      </c>
      <c r="C13" s="20" t="s">
        <v>26</v>
      </c>
      <c r="D13" s="46">
        <v>1661512</v>
      </c>
      <c r="E13" s="46">
        <v>448453</v>
      </c>
      <c r="F13" s="46">
        <v>0</v>
      </c>
      <c r="G13" s="46">
        <v>322651</v>
      </c>
      <c r="H13" s="46">
        <v>0</v>
      </c>
      <c r="I13" s="46">
        <v>0</v>
      </c>
      <c r="J13" s="46">
        <v>7830583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10263199</v>
      </c>
      <c r="P13" s="47">
        <f t="shared" si="1"/>
        <v>106.07409436204847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92676718</v>
      </c>
      <c r="E14" s="31">
        <f t="shared" si="3"/>
        <v>2427858</v>
      </c>
      <c r="F14" s="31">
        <f t="shared" si="3"/>
        <v>2068658</v>
      </c>
      <c r="G14" s="31">
        <f t="shared" si="3"/>
        <v>4240868</v>
      </c>
      <c r="H14" s="31">
        <f t="shared" si="3"/>
        <v>0</v>
      </c>
      <c r="I14" s="31">
        <f t="shared" si="3"/>
        <v>4118730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105532832</v>
      </c>
      <c r="P14" s="43">
        <f t="shared" si="1"/>
        <v>1090.7222572476874</v>
      </c>
      <c r="Q14" s="10"/>
    </row>
    <row r="15" spans="1:134">
      <c r="A15" s="12"/>
      <c r="B15" s="44">
        <v>521</v>
      </c>
      <c r="C15" s="20" t="s">
        <v>28</v>
      </c>
      <c r="D15" s="46">
        <v>57892001</v>
      </c>
      <c r="E15" s="46">
        <v>1990065</v>
      </c>
      <c r="F15" s="46">
        <v>1449337</v>
      </c>
      <c r="G15" s="46">
        <v>92386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61423789</v>
      </c>
      <c r="P15" s="47">
        <f t="shared" si="1"/>
        <v>634.83839594852975</v>
      </c>
      <c r="Q15" s="9"/>
    </row>
    <row r="16" spans="1:134">
      <c r="A16" s="12"/>
      <c r="B16" s="44">
        <v>522</v>
      </c>
      <c r="C16" s="20" t="s">
        <v>29</v>
      </c>
      <c r="D16" s="46">
        <v>33152013</v>
      </c>
      <c r="E16" s="46">
        <v>409879</v>
      </c>
      <c r="F16" s="46">
        <v>619321</v>
      </c>
      <c r="G16" s="46">
        <v>4138517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38319730</v>
      </c>
      <c r="P16" s="47">
        <f t="shared" si="1"/>
        <v>396.04909307012559</v>
      </c>
      <c r="Q16" s="9"/>
    </row>
    <row r="17" spans="1:17">
      <c r="A17" s="12"/>
      <c r="B17" s="44">
        <v>524</v>
      </c>
      <c r="C17" s="20" t="s">
        <v>30</v>
      </c>
      <c r="D17" s="46">
        <v>1632704</v>
      </c>
      <c r="E17" s="46">
        <v>27914</v>
      </c>
      <c r="F17" s="46">
        <v>0</v>
      </c>
      <c r="G17" s="46">
        <v>0</v>
      </c>
      <c r="H17" s="46">
        <v>0</v>
      </c>
      <c r="I17" s="46">
        <v>4118730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5779348</v>
      </c>
      <c r="P17" s="47">
        <f t="shared" si="1"/>
        <v>59.731776135600228</v>
      </c>
      <c r="Q17" s="9"/>
    </row>
    <row r="18" spans="1:17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9965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9965</v>
      </c>
      <c r="P18" s="47">
        <f t="shared" si="1"/>
        <v>0.10299209343186398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SUM(D20:D26)</f>
        <v>8178613</v>
      </c>
      <c r="E19" s="31">
        <f t="shared" si="5"/>
        <v>365376</v>
      </c>
      <c r="F19" s="31">
        <f t="shared" si="5"/>
        <v>27994</v>
      </c>
      <c r="G19" s="31">
        <f t="shared" si="5"/>
        <v>5523</v>
      </c>
      <c r="H19" s="31">
        <f t="shared" si="5"/>
        <v>0</v>
      </c>
      <c r="I19" s="31">
        <f t="shared" si="5"/>
        <v>84272855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92850361</v>
      </c>
      <c r="P19" s="43">
        <f t="shared" si="1"/>
        <v>959.64405973851478</v>
      </c>
      <c r="Q19" s="10"/>
    </row>
    <row r="20" spans="1:17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8859503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40" si="6">SUM(D20:N20)</f>
        <v>8859503</v>
      </c>
      <c r="P20" s="47">
        <f t="shared" si="1"/>
        <v>91.566358327735003</v>
      </c>
      <c r="Q20" s="9"/>
    </row>
    <row r="21" spans="1:17">
      <c r="A21" s="12"/>
      <c r="B21" s="44">
        <v>534</v>
      </c>
      <c r="C21" s="20" t="s">
        <v>34</v>
      </c>
      <c r="D21" s="46">
        <v>0</v>
      </c>
      <c r="E21" s="46">
        <v>47527</v>
      </c>
      <c r="F21" s="46">
        <v>0</v>
      </c>
      <c r="G21" s="46">
        <v>0</v>
      </c>
      <c r="H21" s="46">
        <v>0</v>
      </c>
      <c r="I21" s="46">
        <v>15735288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15782815</v>
      </c>
      <c r="P21" s="47">
        <f t="shared" si="1"/>
        <v>163.12144075241591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17628481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17628481</v>
      </c>
      <c r="P22" s="47">
        <f t="shared" si="1"/>
        <v>182.1971060927084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190714</v>
      </c>
      <c r="F23" s="46">
        <v>0</v>
      </c>
      <c r="G23" s="46">
        <v>0</v>
      </c>
      <c r="H23" s="46">
        <v>0</v>
      </c>
      <c r="I23" s="46">
        <v>36759401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36950115</v>
      </c>
      <c r="P23" s="47">
        <f t="shared" si="1"/>
        <v>381.89359723011728</v>
      </c>
      <c r="Q23" s="9"/>
    </row>
    <row r="24" spans="1:17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4110731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4110731</v>
      </c>
      <c r="P24" s="47">
        <f t="shared" si="1"/>
        <v>42.485980052710453</v>
      </c>
      <c r="Q24" s="9"/>
    </row>
    <row r="25" spans="1:17">
      <c r="A25" s="12"/>
      <c r="B25" s="44">
        <v>538</v>
      </c>
      <c r="C25" s="20" t="s">
        <v>59</v>
      </c>
      <c r="D25" s="46">
        <v>0</v>
      </c>
      <c r="E25" s="46">
        <v>27468</v>
      </c>
      <c r="F25" s="46">
        <v>0</v>
      </c>
      <c r="G25" s="46">
        <v>0</v>
      </c>
      <c r="H25" s="46">
        <v>0</v>
      </c>
      <c r="I25" s="46">
        <v>1179451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1206919</v>
      </c>
      <c r="P25" s="47">
        <f t="shared" si="1"/>
        <v>12.473970337450261</v>
      </c>
      <c r="Q25" s="9"/>
    </row>
    <row r="26" spans="1:17">
      <c r="A26" s="12"/>
      <c r="B26" s="44">
        <v>539</v>
      </c>
      <c r="C26" s="20" t="s">
        <v>38</v>
      </c>
      <c r="D26" s="46">
        <v>8178613</v>
      </c>
      <c r="E26" s="46">
        <v>99667</v>
      </c>
      <c r="F26" s="46">
        <v>27994</v>
      </c>
      <c r="G26" s="46">
        <v>5523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8311797</v>
      </c>
      <c r="P26" s="47">
        <f t="shared" si="1"/>
        <v>85.9056069453775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SUM(D28:D30)</f>
        <v>404016</v>
      </c>
      <c r="E27" s="31">
        <f t="shared" si="7"/>
        <v>4639275</v>
      </c>
      <c r="F27" s="31">
        <f t="shared" si="7"/>
        <v>0</v>
      </c>
      <c r="G27" s="31">
        <f t="shared" si="7"/>
        <v>8836485</v>
      </c>
      <c r="H27" s="31">
        <f t="shared" si="7"/>
        <v>0</v>
      </c>
      <c r="I27" s="31">
        <f t="shared" si="7"/>
        <v>1475180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15354956</v>
      </c>
      <c r="P27" s="43">
        <f t="shared" si="1"/>
        <v>158.69935403855098</v>
      </c>
      <c r="Q27" s="10"/>
    </row>
    <row r="28" spans="1:17">
      <c r="A28" s="12"/>
      <c r="B28" s="44">
        <v>541</v>
      </c>
      <c r="C28" s="20" t="s">
        <v>40</v>
      </c>
      <c r="D28" s="46">
        <v>404016</v>
      </c>
      <c r="E28" s="46">
        <v>4223399</v>
      </c>
      <c r="F28" s="46">
        <v>0</v>
      </c>
      <c r="G28" s="46">
        <v>8609854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13237269</v>
      </c>
      <c r="P28" s="47">
        <f t="shared" si="1"/>
        <v>136.81224742907344</v>
      </c>
      <c r="Q28" s="9"/>
    </row>
    <row r="29" spans="1:17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155472</v>
      </c>
      <c r="H29" s="46">
        <v>0</v>
      </c>
      <c r="I29" s="46">
        <v>1475180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1630652</v>
      </c>
      <c r="P29" s="47">
        <f t="shared" si="1"/>
        <v>16.853413260296627</v>
      </c>
      <c r="Q29" s="9"/>
    </row>
    <row r="30" spans="1:17">
      <c r="A30" s="12"/>
      <c r="B30" s="44">
        <v>549</v>
      </c>
      <c r="C30" s="20" t="s">
        <v>42</v>
      </c>
      <c r="D30" s="46">
        <v>0</v>
      </c>
      <c r="E30" s="46">
        <v>415876</v>
      </c>
      <c r="F30" s="46">
        <v>0</v>
      </c>
      <c r="G30" s="46">
        <v>71159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487035</v>
      </c>
      <c r="P30" s="47">
        <f t="shared" si="1"/>
        <v>5.033693349180921</v>
      </c>
      <c r="Q30" s="9"/>
    </row>
    <row r="31" spans="1:17" ht="15.75">
      <c r="A31" s="28" t="s">
        <v>43</v>
      </c>
      <c r="B31" s="29"/>
      <c r="C31" s="30"/>
      <c r="D31" s="31">
        <f t="shared" ref="D31:N31" si="8">SUM(D32:D34)</f>
        <v>480426</v>
      </c>
      <c r="E31" s="31">
        <f t="shared" si="8"/>
        <v>11252072</v>
      </c>
      <c r="F31" s="31">
        <f t="shared" si="8"/>
        <v>0</v>
      </c>
      <c r="G31" s="31">
        <f t="shared" si="8"/>
        <v>133259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11865757</v>
      </c>
      <c r="P31" s="43">
        <f t="shared" si="1"/>
        <v>122.63714536716449</v>
      </c>
      <c r="Q31" s="10"/>
    </row>
    <row r="32" spans="1:17">
      <c r="A32" s="13"/>
      <c r="B32" s="45">
        <v>552</v>
      </c>
      <c r="C32" s="21" t="s">
        <v>44</v>
      </c>
      <c r="D32" s="46">
        <v>405426</v>
      </c>
      <c r="E32" s="46">
        <v>3512325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3917751</v>
      </c>
      <c r="P32" s="47">
        <f t="shared" si="1"/>
        <v>40.491457805798149</v>
      </c>
      <c r="Q32" s="9"/>
    </row>
    <row r="33" spans="1:120">
      <c r="A33" s="13"/>
      <c r="B33" s="45">
        <v>554</v>
      </c>
      <c r="C33" s="21" t="s">
        <v>45</v>
      </c>
      <c r="D33" s="46">
        <v>75000</v>
      </c>
      <c r="E33" s="46">
        <v>5735954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5810954</v>
      </c>
      <c r="P33" s="47">
        <f t="shared" si="1"/>
        <v>60.05843625652421</v>
      </c>
      <c r="Q33" s="9"/>
    </row>
    <row r="34" spans="1:120">
      <c r="A34" s="13"/>
      <c r="B34" s="45">
        <v>559</v>
      </c>
      <c r="C34" s="21" t="s">
        <v>46</v>
      </c>
      <c r="D34" s="46">
        <v>0</v>
      </c>
      <c r="E34" s="46">
        <v>2003793</v>
      </c>
      <c r="F34" s="46">
        <v>0</v>
      </c>
      <c r="G34" s="46">
        <v>133259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2137052</v>
      </c>
      <c r="P34" s="47">
        <f t="shared" si="1"/>
        <v>22.087251304842127</v>
      </c>
      <c r="Q34" s="9"/>
    </row>
    <row r="35" spans="1:120" ht="15.75">
      <c r="A35" s="28" t="s">
        <v>47</v>
      </c>
      <c r="B35" s="29"/>
      <c r="C35" s="30"/>
      <c r="D35" s="31">
        <f t="shared" ref="D35:N35" si="9">SUM(D36:D40)</f>
        <v>4612739</v>
      </c>
      <c r="E35" s="31">
        <f t="shared" si="9"/>
        <v>124848</v>
      </c>
      <c r="F35" s="31">
        <f t="shared" si="9"/>
        <v>0</v>
      </c>
      <c r="G35" s="31">
        <f t="shared" si="9"/>
        <v>6545419</v>
      </c>
      <c r="H35" s="31">
        <f t="shared" si="9"/>
        <v>0</v>
      </c>
      <c r="I35" s="31">
        <f t="shared" si="9"/>
        <v>11694035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>SUM(D35:N35)</f>
        <v>22977041</v>
      </c>
      <c r="P35" s="43">
        <f t="shared" si="1"/>
        <v>237.47652317709679</v>
      </c>
      <c r="Q35" s="9"/>
    </row>
    <row r="36" spans="1:120">
      <c r="A36" s="12"/>
      <c r="B36" s="44">
        <v>572</v>
      </c>
      <c r="C36" s="20" t="s">
        <v>48</v>
      </c>
      <c r="D36" s="46">
        <v>4106685</v>
      </c>
      <c r="E36" s="46">
        <v>0</v>
      </c>
      <c r="F36" s="46">
        <v>0</v>
      </c>
      <c r="G36" s="46">
        <v>3596075</v>
      </c>
      <c r="H36" s="46">
        <v>0</v>
      </c>
      <c r="I36" s="46">
        <v>5633437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13336197</v>
      </c>
      <c r="P36" s="47">
        <f t="shared" si="1"/>
        <v>137.834706216733</v>
      </c>
      <c r="Q36" s="9"/>
    </row>
    <row r="37" spans="1:120">
      <c r="A37" s="12"/>
      <c r="B37" s="44">
        <v>573</v>
      </c>
      <c r="C37" s="20" t="s">
        <v>49</v>
      </c>
      <c r="D37" s="46">
        <v>160000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160000</v>
      </c>
      <c r="P37" s="47">
        <f t="shared" si="1"/>
        <v>1.6536613094930495</v>
      </c>
      <c r="Q37" s="9"/>
    </row>
    <row r="38" spans="1:120">
      <c r="A38" s="12"/>
      <c r="B38" s="44">
        <v>574</v>
      </c>
      <c r="C38" s="20" t="s">
        <v>50</v>
      </c>
      <c r="D38" s="46">
        <v>129094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129094</v>
      </c>
      <c r="P38" s="47">
        <f t="shared" si="1"/>
        <v>1.3342359567980984</v>
      </c>
      <c r="Q38" s="9"/>
    </row>
    <row r="39" spans="1:120">
      <c r="A39" s="12"/>
      <c r="B39" s="44">
        <v>575</v>
      </c>
      <c r="C39" s="20" t="s">
        <v>51</v>
      </c>
      <c r="D39" s="46">
        <v>216960</v>
      </c>
      <c r="E39" s="46">
        <v>3844</v>
      </c>
      <c r="F39" s="46">
        <v>0</v>
      </c>
      <c r="G39" s="46">
        <v>2935917</v>
      </c>
      <c r="H39" s="46">
        <v>0</v>
      </c>
      <c r="I39" s="46">
        <v>6060598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9217319</v>
      </c>
      <c r="P39" s="47">
        <f t="shared" si="1"/>
        <v>95.26452379721978</v>
      </c>
      <c r="Q39" s="9"/>
    </row>
    <row r="40" spans="1:120">
      <c r="A40" s="12"/>
      <c r="B40" s="44">
        <v>579</v>
      </c>
      <c r="C40" s="20" t="s">
        <v>52</v>
      </c>
      <c r="D40" s="46">
        <v>0</v>
      </c>
      <c r="E40" s="46">
        <v>121004</v>
      </c>
      <c r="F40" s="46">
        <v>0</v>
      </c>
      <c r="G40" s="46">
        <v>13427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134431</v>
      </c>
      <c r="P40" s="47">
        <f t="shared" si="1"/>
        <v>1.3893958968528759</v>
      </c>
      <c r="Q40" s="9"/>
    </row>
    <row r="41" spans="1:120" ht="15.75">
      <c r="A41" s="28" t="s">
        <v>54</v>
      </c>
      <c r="B41" s="29"/>
      <c r="C41" s="30"/>
      <c r="D41" s="31">
        <f t="shared" ref="D41:N41" si="10">SUM(D42:D43)</f>
        <v>17988032</v>
      </c>
      <c r="E41" s="31">
        <f t="shared" si="10"/>
        <v>5250566</v>
      </c>
      <c r="F41" s="31">
        <f t="shared" si="10"/>
        <v>15879849</v>
      </c>
      <c r="G41" s="31">
        <f t="shared" si="10"/>
        <v>7218535</v>
      </c>
      <c r="H41" s="31">
        <f t="shared" si="10"/>
        <v>0</v>
      </c>
      <c r="I41" s="31">
        <f t="shared" si="10"/>
        <v>12106415</v>
      </c>
      <c r="J41" s="31">
        <f t="shared" si="10"/>
        <v>265827</v>
      </c>
      <c r="K41" s="31">
        <f t="shared" si="10"/>
        <v>0</v>
      </c>
      <c r="L41" s="31">
        <f t="shared" si="10"/>
        <v>0</v>
      </c>
      <c r="M41" s="31">
        <f t="shared" si="10"/>
        <v>0</v>
      </c>
      <c r="N41" s="31">
        <f t="shared" si="10"/>
        <v>0</v>
      </c>
      <c r="O41" s="31">
        <f>SUM(D41:N41)</f>
        <v>58709224</v>
      </c>
      <c r="P41" s="43">
        <f t="shared" si="1"/>
        <v>606.78232649475478</v>
      </c>
      <c r="Q41" s="9"/>
    </row>
    <row r="42" spans="1:120">
      <c r="A42" s="12"/>
      <c r="B42" s="44">
        <v>581</v>
      </c>
      <c r="C42" s="20" t="s">
        <v>104</v>
      </c>
      <c r="D42" s="46">
        <v>17988032</v>
      </c>
      <c r="E42" s="46">
        <v>4599756</v>
      </c>
      <c r="F42" s="46">
        <v>15879849</v>
      </c>
      <c r="G42" s="46">
        <v>7218535</v>
      </c>
      <c r="H42" s="46">
        <v>0</v>
      </c>
      <c r="I42" s="46">
        <v>12106415</v>
      </c>
      <c r="J42" s="46">
        <v>265827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58058414</v>
      </c>
      <c r="P42" s="47">
        <f t="shared" si="1"/>
        <v>600.05595576455994</v>
      </c>
      <c r="Q42" s="9"/>
    </row>
    <row r="43" spans="1:120" ht="15.75" thickBot="1">
      <c r="A43" s="12"/>
      <c r="B43" s="44">
        <v>584</v>
      </c>
      <c r="C43" s="20" t="s">
        <v>105</v>
      </c>
      <c r="D43" s="46">
        <v>0</v>
      </c>
      <c r="E43" s="46">
        <v>650810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" si="11">SUM(D43:N43)</f>
        <v>650810</v>
      </c>
      <c r="P43" s="47">
        <f t="shared" si="1"/>
        <v>6.7263707301948221</v>
      </c>
      <c r="Q43" s="9"/>
    </row>
    <row r="44" spans="1:120" ht="16.5" thickBot="1">
      <c r="A44" s="14" t="s">
        <v>10</v>
      </c>
      <c r="B44" s="23"/>
      <c r="C44" s="22"/>
      <c r="D44" s="15">
        <f>SUM(D5,D14,D19,D27,D31,D35,D41)</f>
        <v>141543180</v>
      </c>
      <c r="E44" s="15">
        <f t="shared" ref="E44:N44" si="12">SUM(E5,E14,E19,E27,E31,E35,E41)</f>
        <v>24514185</v>
      </c>
      <c r="F44" s="15">
        <f t="shared" si="12"/>
        <v>57042829</v>
      </c>
      <c r="G44" s="15">
        <f t="shared" si="12"/>
        <v>28398674</v>
      </c>
      <c r="H44" s="15">
        <f t="shared" si="12"/>
        <v>0</v>
      </c>
      <c r="I44" s="15">
        <f t="shared" si="12"/>
        <v>113728113</v>
      </c>
      <c r="J44" s="15">
        <f t="shared" si="12"/>
        <v>23179543</v>
      </c>
      <c r="K44" s="15">
        <f t="shared" si="12"/>
        <v>37637943</v>
      </c>
      <c r="L44" s="15">
        <f t="shared" si="12"/>
        <v>0</v>
      </c>
      <c r="M44" s="15">
        <f t="shared" si="12"/>
        <v>0</v>
      </c>
      <c r="N44" s="15">
        <f t="shared" si="12"/>
        <v>0</v>
      </c>
      <c r="O44" s="15">
        <f>SUM(D44:N44)</f>
        <v>426044467</v>
      </c>
      <c r="P44" s="37">
        <f t="shared" si="1"/>
        <v>4403.3328200093019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94" t="s">
        <v>108</v>
      </c>
      <c r="N46" s="94"/>
      <c r="O46" s="94"/>
      <c r="P46" s="41">
        <v>96755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101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18344505</v>
      </c>
      <c r="E5" s="26">
        <f t="shared" si="0"/>
        <v>902657</v>
      </c>
      <c r="F5" s="26">
        <f t="shared" si="0"/>
        <v>10683023</v>
      </c>
      <c r="G5" s="26">
        <f t="shared" si="0"/>
        <v>1256969</v>
      </c>
      <c r="H5" s="26">
        <f t="shared" si="0"/>
        <v>0</v>
      </c>
      <c r="I5" s="26">
        <f t="shared" si="0"/>
        <v>84671</v>
      </c>
      <c r="J5" s="26">
        <f t="shared" si="0"/>
        <v>20396241</v>
      </c>
      <c r="K5" s="26">
        <f t="shared" si="0"/>
        <v>32715949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84384015</v>
      </c>
      <c r="P5" s="32">
        <f t="shared" ref="P5:P44" si="1">(O5/P$46)</f>
        <v>921.78640872148912</v>
      </c>
      <c r="Q5" s="6"/>
    </row>
    <row r="6" spans="1:134">
      <c r="A6" s="12"/>
      <c r="B6" s="44">
        <v>511</v>
      </c>
      <c r="C6" s="20" t="s">
        <v>19</v>
      </c>
      <c r="D6" s="46">
        <v>1383902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1383902</v>
      </c>
      <c r="P6" s="47">
        <f t="shared" si="1"/>
        <v>15.11734248011885</v>
      </c>
      <c r="Q6" s="9"/>
    </row>
    <row r="7" spans="1:134">
      <c r="A7" s="12"/>
      <c r="B7" s="44">
        <v>512</v>
      </c>
      <c r="C7" s="20" t="s">
        <v>20</v>
      </c>
      <c r="D7" s="46">
        <v>2545895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2545895</v>
      </c>
      <c r="P7" s="47">
        <f t="shared" si="1"/>
        <v>27.810615660228962</v>
      </c>
      <c r="Q7" s="9"/>
    </row>
    <row r="8" spans="1:134">
      <c r="A8" s="12"/>
      <c r="B8" s="44">
        <v>513</v>
      </c>
      <c r="C8" s="20" t="s">
        <v>21</v>
      </c>
      <c r="D8" s="46">
        <v>9466393</v>
      </c>
      <c r="E8" s="46">
        <v>6478</v>
      </c>
      <c r="F8" s="46">
        <v>550</v>
      </c>
      <c r="G8" s="46">
        <v>310642</v>
      </c>
      <c r="H8" s="46">
        <v>0</v>
      </c>
      <c r="I8" s="46">
        <v>84671</v>
      </c>
      <c r="J8" s="46">
        <v>12590392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22459126</v>
      </c>
      <c r="P8" s="47">
        <f t="shared" si="1"/>
        <v>245.33695272218824</v>
      </c>
      <c r="Q8" s="9"/>
    </row>
    <row r="9" spans="1:134">
      <c r="A9" s="12"/>
      <c r="B9" s="44">
        <v>514</v>
      </c>
      <c r="C9" s="20" t="s">
        <v>22</v>
      </c>
      <c r="D9" s="46">
        <v>2003718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2003718</v>
      </c>
      <c r="P9" s="47">
        <f t="shared" si="1"/>
        <v>21.888031984619417</v>
      </c>
      <c r="Q9" s="9"/>
    </row>
    <row r="10" spans="1:134">
      <c r="A10" s="12"/>
      <c r="B10" s="44">
        <v>515</v>
      </c>
      <c r="C10" s="20" t="s">
        <v>23</v>
      </c>
      <c r="D10" s="46">
        <v>1780610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1780610</v>
      </c>
      <c r="P10" s="47">
        <f t="shared" si="1"/>
        <v>19.450865157738356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10682473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10682473</v>
      </c>
      <c r="P11" s="47">
        <f t="shared" si="1"/>
        <v>116.69222450406362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32715949</v>
      </c>
      <c r="L12" s="46">
        <v>0</v>
      </c>
      <c r="M12" s="46">
        <v>0</v>
      </c>
      <c r="N12" s="46">
        <v>0</v>
      </c>
      <c r="O12" s="46">
        <f t="shared" si="2"/>
        <v>32715949</v>
      </c>
      <c r="P12" s="47">
        <f t="shared" si="1"/>
        <v>357.37950056803288</v>
      </c>
      <c r="Q12" s="9"/>
    </row>
    <row r="13" spans="1:134">
      <c r="A13" s="12"/>
      <c r="B13" s="44">
        <v>519</v>
      </c>
      <c r="C13" s="20" t="s">
        <v>26</v>
      </c>
      <c r="D13" s="46">
        <v>1163987</v>
      </c>
      <c r="E13" s="46">
        <v>896179</v>
      </c>
      <c r="F13" s="46">
        <v>0</v>
      </c>
      <c r="G13" s="46">
        <v>946327</v>
      </c>
      <c r="H13" s="46">
        <v>0</v>
      </c>
      <c r="I13" s="46">
        <v>0</v>
      </c>
      <c r="J13" s="46">
        <v>7805849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10812342</v>
      </c>
      <c r="P13" s="47">
        <f t="shared" si="1"/>
        <v>118.11087564449882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SUM(D15:D18)</f>
        <v>83987844</v>
      </c>
      <c r="E14" s="31">
        <f t="shared" si="3"/>
        <v>1928619</v>
      </c>
      <c r="F14" s="31">
        <f t="shared" si="3"/>
        <v>0</v>
      </c>
      <c r="G14" s="31">
        <f t="shared" si="3"/>
        <v>5867222</v>
      </c>
      <c r="H14" s="31">
        <f t="shared" si="3"/>
        <v>0</v>
      </c>
      <c r="I14" s="31">
        <f t="shared" si="3"/>
        <v>3981646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19" si="4">SUM(D14:N14)</f>
        <v>95765331</v>
      </c>
      <c r="P14" s="43">
        <f t="shared" si="1"/>
        <v>1046.1125906667833</v>
      </c>
      <c r="Q14" s="10"/>
    </row>
    <row r="15" spans="1:134">
      <c r="A15" s="12"/>
      <c r="B15" s="44">
        <v>521</v>
      </c>
      <c r="C15" s="20" t="s">
        <v>28</v>
      </c>
      <c r="D15" s="46">
        <v>55250508</v>
      </c>
      <c r="E15" s="46">
        <v>1771946</v>
      </c>
      <c r="F15" s="46">
        <v>0</v>
      </c>
      <c r="G15" s="46">
        <v>1228935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58251389</v>
      </c>
      <c r="P15" s="47">
        <f t="shared" si="1"/>
        <v>636.3212116577821</v>
      </c>
      <c r="Q15" s="9"/>
    </row>
    <row r="16" spans="1:134">
      <c r="A16" s="12"/>
      <c r="B16" s="44">
        <v>522</v>
      </c>
      <c r="C16" s="20" t="s">
        <v>29</v>
      </c>
      <c r="D16" s="46">
        <v>27212340</v>
      </c>
      <c r="E16" s="46">
        <v>147485</v>
      </c>
      <c r="F16" s="46">
        <v>0</v>
      </c>
      <c r="G16" s="46">
        <v>4633948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31993773</v>
      </c>
      <c r="P16" s="47">
        <f t="shared" si="1"/>
        <v>349.49066022896096</v>
      </c>
      <c r="Q16" s="9"/>
    </row>
    <row r="17" spans="1:17">
      <c r="A17" s="12"/>
      <c r="B17" s="44">
        <v>524</v>
      </c>
      <c r="C17" s="20" t="s">
        <v>30</v>
      </c>
      <c r="D17" s="46">
        <v>1524996</v>
      </c>
      <c r="E17" s="46">
        <v>9188</v>
      </c>
      <c r="F17" s="46">
        <v>0</v>
      </c>
      <c r="G17" s="46">
        <v>0</v>
      </c>
      <c r="H17" s="46">
        <v>0</v>
      </c>
      <c r="I17" s="46">
        <v>3981646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5515830</v>
      </c>
      <c r="P17" s="47">
        <f t="shared" si="1"/>
        <v>60.253320807480556</v>
      </c>
      <c r="Q17" s="9"/>
    </row>
    <row r="18" spans="1:17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4339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4339</v>
      </c>
      <c r="P18" s="47">
        <f t="shared" si="1"/>
        <v>4.7397972559643453E-2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SUM(D20:D26)</f>
        <v>8306950</v>
      </c>
      <c r="E19" s="31">
        <f t="shared" si="5"/>
        <v>47006</v>
      </c>
      <c r="F19" s="31">
        <f t="shared" si="5"/>
        <v>0</v>
      </c>
      <c r="G19" s="31">
        <f t="shared" si="5"/>
        <v>55000</v>
      </c>
      <c r="H19" s="31">
        <f t="shared" si="5"/>
        <v>0</v>
      </c>
      <c r="I19" s="31">
        <f t="shared" si="5"/>
        <v>84070569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92479525</v>
      </c>
      <c r="P19" s="43">
        <f t="shared" si="1"/>
        <v>1010.2194026916019</v>
      </c>
      <c r="Q19" s="10"/>
    </row>
    <row r="20" spans="1:17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55000</v>
      </c>
      <c r="H20" s="46">
        <v>0</v>
      </c>
      <c r="I20" s="46">
        <v>8921572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6">SUM(D20:N20)</f>
        <v>8976572</v>
      </c>
      <c r="P20" s="47">
        <f t="shared" si="1"/>
        <v>98.057458708380665</v>
      </c>
      <c r="Q20" s="9"/>
    </row>
    <row r="21" spans="1:17">
      <c r="A21" s="12"/>
      <c r="B21" s="44">
        <v>534</v>
      </c>
      <c r="C21" s="20" t="s">
        <v>34</v>
      </c>
      <c r="D21" s="46">
        <v>0</v>
      </c>
      <c r="E21" s="46">
        <v>11006</v>
      </c>
      <c r="F21" s="46">
        <v>0</v>
      </c>
      <c r="G21" s="46">
        <v>0</v>
      </c>
      <c r="H21" s="46">
        <v>0</v>
      </c>
      <c r="I21" s="46">
        <v>14323429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14334435</v>
      </c>
      <c r="P21" s="47">
        <f t="shared" si="1"/>
        <v>156.58519400506859</v>
      </c>
      <c r="Q21" s="9"/>
    </row>
    <row r="22" spans="1:17">
      <c r="A22" s="12"/>
      <c r="B22" s="44">
        <v>535</v>
      </c>
      <c r="C22" s="20" t="s">
        <v>35</v>
      </c>
      <c r="D22" s="46">
        <v>0</v>
      </c>
      <c r="E22" s="46">
        <v>4326</v>
      </c>
      <c r="F22" s="46">
        <v>0</v>
      </c>
      <c r="G22" s="46">
        <v>0</v>
      </c>
      <c r="H22" s="46">
        <v>0</v>
      </c>
      <c r="I22" s="46">
        <v>20982207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20986533</v>
      </c>
      <c r="P22" s="47">
        <f t="shared" si="1"/>
        <v>229.25077558332606</v>
      </c>
      <c r="Q22" s="9"/>
    </row>
    <row r="23" spans="1:17">
      <c r="A23" s="12"/>
      <c r="B23" s="44">
        <v>536</v>
      </c>
      <c r="C23" s="20" t="s">
        <v>36</v>
      </c>
      <c r="D23" s="46">
        <v>0</v>
      </c>
      <c r="E23" s="46">
        <v>20193</v>
      </c>
      <c r="F23" s="46">
        <v>0</v>
      </c>
      <c r="G23" s="46">
        <v>0</v>
      </c>
      <c r="H23" s="46">
        <v>0</v>
      </c>
      <c r="I23" s="46">
        <v>35655540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35675733</v>
      </c>
      <c r="P23" s="47">
        <f t="shared" si="1"/>
        <v>389.71131914707684</v>
      </c>
      <c r="Q23" s="9"/>
    </row>
    <row r="24" spans="1:17">
      <c r="A24" s="12"/>
      <c r="B24" s="44">
        <v>537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3764929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3764929</v>
      </c>
      <c r="P24" s="47">
        <f t="shared" si="1"/>
        <v>41.126988115004806</v>
      </c>
      <c r="Q24" s="9"/>
    </row>
    <row r="25" spans="1:17">
      <c r="A25" s="12"/>
      <c r="B25" s="44">
        <v>538</v>
      </c>
      <c r="C25" s="20" t="s">
        <v>59</v>
      </c>
      <c r="D25" s="46">
        <v>0</v>
      </c>
      <c r="E25" s="46">
        <v>2654</v>
      </c>
      <c r="F25" s="46">
        <v>0</v>
      </c>
      <c r="G25" s="46">
        <v>0</v>
      </c>
      <c r="H25" s="46">
        <v>0</v>
      </c>
      <c r="I25" s="46">
        <v>422892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425546</v>
      </c>
      <c r="P25" s="47">
        <f t="shared" si="1"/>
        <v>4.6485405925019663</v>
      </c>
      <c r="Q25" s="9"/>
    </row>
    <row r="26" spans="1:17">
      <c r="A26" s="12"/>
      <c r="B26" s="44">
        <v>539</v>
      </c>
      <c r="C26" s="20" t="s">
        <v>38</v>
      </c>
      <c r="D26" s="46">
        <v>8306950</v>
      </c>
      <c r="E26" s="46">
        <v>8827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8315777</v>
      </c>
      <c r="P26" s="47">
        <f t="shared" si="1"/>
        <v>90.839126540242944</v>
      </c>
      <c r="Q26" s="9"/>
    </row>
    <row r="27" spans="1:17" ht="15.75">
      <c r="A27" s="28" t="s">
        <v>39</v>
      </c>
      <c r="B27" s="29"/>
      <c r="C27" s="30"/>
      <c r="D27" s="31">
        <f t="shared" ref="D27:N27" si="7">SUM(D28:D30)</f>
        <v>626534</v>
      </c>
      <c r="E27" s="31">
        <f t="shared" si="7"/>
        <v>4219521</v>
      </c>
      <c r="F27" s="31">
        <f t="shared" si="7"/>
        <v>0</v>
      </c>
      <c r="G27" s="31">
        <f t="shared" si="7"/>
        <v>7751299</v>
      </c>
      <c r="H27" s="31">
        <f t="shared" si="7"/>
        <v>0</v>
      </c>
      <c r="I27" s="31">
        <f t="shared" si="7"/>
        <v>1333332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4" si="8">SUM(D27:N27)</f>
        <v>13930686</v>
      </c>
      <c r="P27" s="43">
        <f t="shared" si="1"/>
        <v>152.17475749366426</v>
      </c>
      <c r="Q27" s="10"/>
    </row>
    <row r="28" spans="1:17">
      <c r="A28" s="12"/>
      <c r="B28" s="44">
        <v>541</v>
      </c>
      <c r="C28" s="20" t="s">
        <v>40</v>
      </c>
      <c r="D28" s="46">
        <v>626534</v>
      </c>
      <c r="E28" s="46">
        <v>3822799</v>
      </c>
      <c r="F28" s="46">
        <v>0</v>
      </c>
      <c r="G28" s="46">
        <v>6767537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11216870</v>
      </c>
      <c r="P28" s="47">
        <f t="shared" si="1"/>
        <v>122.5298217250721</v>
      </c>
      <c r="Q28" s="9"/>
    </row>
    <row r="29" spans="1:17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913061</v>
      </c>
      <c r="H29" s="46">
        <v>0</v>
      </c>
      <c r="I29" s="46">
        <v>1333332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2246393</v>
      </c>
      <c r="P29" s="47">
        <f t="shared" si="1"/>
        <v>24.538943021934806</v>
      </c>
      <c r="Q29" s="9"/>
    </row>
    <row r="30" spans="1:17">
      <c r="A30" s="12"/>
      <c r="B30" s="44">
        <v>549</v>
      </c>
      <c r="C30" s="20" t="s">
        <v>42</v>
      </c>
      <c r="D30" s="46">
        <v>0</v>
      </c>
      <c r="E30" s="46">
        <v>396722</v>
      </c>
      <c r="F30" s="46">
        <v>0</v>
      </c>
      <c r="G30" s="46">
        <v>70701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467423</v>
      </c>
      <c r="P30" s="47">
        <f t="shared" si="1"/>
        <v>5.1059927466573454</v>
      </c>
      <c r="Q30" s="9"/>
    </row>
    <row r="31" spans="1:17" ht="15.75">
      <c r="A31" s="28" t="s">
        <v>43</v>
      </c>
      <c r="B31" s="29"/>
      <c r="C31" s="30"/>
      <c r="D31" s="31">
        <f t="shared" ref="D31:N31" si="9">SUM(D32:D34)</f>
        <v>442623</v>
      </c>
      <c r="E31" s="31">
        <f t="shared" si="9"/>
        <v>8409127</v>
      </c>
      <c r="F31" s="31">
        <f t="shared" si="9"/>
        <v>0</v>
      </c>
      <c r="G31" s="31">
        <f t="shared" si="9"/>
        <v>817635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8"/>
        <v>9669385</v>
      </c>
      <c r="P31" s="43">
        <f t="shared" si="1"/>
        <v>105.62554618544088</v>
      </c>
      <c r="Q31" s="10"/>
    </row>
    <row r="32" spans="1:17">
      <c r="A32" s="13"/>
      <c r="B32" s="45">
        <v>552</v>
      </c>
      <c r="C32" s="21" t="s">
        <v>44</v>
      </c>
      <c r="D32" s="46">
        <v>442623</v>
      </c>
      <c r="E32" s="46">
        <v>3227694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3670317</v>
      </c>
      <c r="P32" s="47">
        <f t="shared" si="1"/>
        <v>40.093474176352352</v>
      </c>
      <c r="Q32" s="9"/>
    </row>
    <row r="33" spans="1:120">
      <c r="A33" s="13"/>
      <c r="B33" s="45">
        <v>554</v>
      </c>
      <c r="C33" s="21" t="s">
        <v>45</v>
      </c>
      <c r="D33" s="46">
        <v>0</v>
      </c>
      <c r="E33" s="46">
        <v>4194224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4194224</v>
      </c>
      <c r="P33" s="47">
        <f t="shared" si="1"/>
        <v>45.81648169186402</v>
      </c>
      <c r="Q33" s="9"/>
    </row>
    <row r="34" spans="1:120">
      <c r="A34" s="13"/>
      <c r="B34" s="45">
        <v>559</v>
      </c>
      <c r="C34" s="21" t="s">
        <v>46</v>
      </c>
      <c r="D34" s="46">
        <v>0</v>
      </c>
      <c r="E34" s="46">
        <v>987209</v>
      </c>
      <c r="F34" s="46">
        <v>0</v>
      </c>
      <c r="G34" s="46">
        <v>817635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1804844</v>
      </c>
      <c r="P34" s="47">
        <f t="shared" si="1"/>
        <v>19.715590317224503</v>
      </c>
      <c r="Q34" s="9"/>
    </row>
    <row r="35" spans="1:120" ht="15.75">
      <c r="A35" s="28" t="s">
        <v>47</v>
      </c>
      <c r="B35" s="29"/>
      <c r="C35" s="30"/>
      <c r="D35" s="31">
        <f t="shared" ref="D35:N35" si="10">SUM(D36:D40)</f>
        <v>4052052</v>
      </c>
      <c r="E35" s="31">
        <f t="shared" si="10"/>
        <v>145126</v>
      </c>
      <c r="F35" s="31">
        <f t="shared" si="10"/>
        <v>0</v>
      </c>
      <c r="G35" s="31">
        <f t="shared" si="10"/>
        <v>3865520</v>
      </c>
      <c r="H35" s="31">
        <f t="shared" si="10"/>
        <v>0</v>
      </c>
      <c r="I35" s="31">
        <f t="shared" si="10"/>
        <v>8086235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 t="shared" ref="O35:O44" si="11">SUM(D35:N35)</f>
        <v>16148933</v>
      </c>
      <c r="P35" s="43">
        <f t="shared" si="1"/>
        <v>176.40624180721838</v>
      </c>
      <c r="Q35" s="9"/>
    </row>
    <row r="36" spans="1:120">
      <c r="A36" s="12"/>
      <c r="B36" s="44">
        <v>572</v>
      </c>
      <c r="C36" s="20" t="s">
        <v>48</v>
      </c>
      <c r="D36" s="46">
        <v>3819307</v>
      </c>
      <c r="E36" s="46">
        <v>0</v>
      </c>
      <c r="F36" s="46">
        <v>0</v>
      </c>
      <c r="G36" s="46">
        <v>3393332</v>
      </c>
      <c r="H36" s="46">
        <v>0</v>
      </c>
      <c r="I36" s="46">
        <v>5427148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12639787</v>
      </c>
      <c r="P36" s="47">
        <f t="shared" si="1"/>
        <v>138.07335270471032</v>
      </c>
      <c r="Q36" s="9"/>
    </row>
    <row r="37" spans="1:120">
      <c r="A37" s="12"/>
      <c r="B37" s="44">
        <v>573</v>
      </c>
      <c r="C37" s="20" t="s">
        <v>49</v>
      </c>
      <c r="D37" s="46">
        <v>160000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1"/>
        <v>160000</v>
      </c>
      <c r="P37" s="47">
        <f t="shared" si="1"/>
        <v>1.7477934108188413</v>
      </c>
      <c r="Q37" s="9"/>
    </row>
    <row r="38" spans="1:120">
      <c r="A38" s="12"/>
      <c r="B38" s="44">
        <v>574</v>
      </c>
      <c r="C38" s="20" t="s">
        <v>50</v>
      </c>
      <c r="D38" s="46">
        <v>72745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72745</v>
      </c>
      <c r="P38" s="47">
        <f t="shared" si="1"/>
        <v>0.7946451979376038</v>
      </c>
      <c r="Q38" s="9"/>
    </row>
    <row r="39" spans="1:120">
      <c r="A39" s="12"/>
      <c r="B39" s="44">
        <v>575</v>
      </c>
      <c r="C39" s="20" t="s">
        <v>51</v>
      </c>
      <c r="D39" s="46">
        <v>0</v>
      </c>
      <c r="E39" s="46">
        <v>13231</v>
      </c>
      <c r="F39" s="46">
        <v>0</v>
      </c>
      <c r="G39" s="46">
        <v>466894</v>
      </c>
      <c r="H39" s="46">
        <v>0</v>
      </c>
      <c r="I39" s="46">
        <v>2659087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3139212</v>
      </c>
      <c r="P39" s="47">
        <f t="shared" si="1"/>
        <v>34.291837804771475</v>
      </c>
      <c r="Q39" s="9"/>
    </row>
    <row r="40" spans="1:120">
      <c r="A40" s="12"/>
      <c r="B40" s="44">
        <v>579</v>
      </c>
      <c r="C40" s="20" t="s">
        <v>52</v>
      </c>
      <c r="D40" s="46">
        <v>0</v>
      </c>
      <c r="E40" s="46">
        <v>131895</v>
      </c>
      <c r="F40" s="46">
        <v>0</v>
      </c>
      <c r="G40" s="46">
        <v>5294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137189</v>
      </c>
      <c r="P40" s="47">
        <f t="shared" si="1"/>
        <v>1.4986126889801625</v>
      </c>
      <c r="Q40" s="9"/>
    </row>
    <row r="41" spans="1:120" ht="15.75">
      <c r="A41" s="28" t="s">
        <v>54</v>
      </c>
      <c r="B41" s="29"/>
      <c r="C41" s="30"/>
      <c r="D41" s="31">
        <f t="shared" ref="D41:N41" si="12">SUM(D42:D43)</f>
        <v>16528598</v>
      </c>
      <c r="E41" s="31">
        <f t="shared" si="12"/>
        <v>1997629</v>
      </c>
      <c r="F41" s="31">
        <f t="shared" si="12"/>
        <v>6254531</v>
      </c>
      <c r="G41" s="31">
        <f t="shared" si="12"/>
        <v>3815737</v>
      </c>
      <c r="H41" s="31">
        <f t="shared" si="12"/>
        <v>0</v>
      </c>
      <c r="I41" s="31">
        <f t="shared" si="12"/>
        <v>12741067</v>
      </c>
      <c r="J41" s="31">
        <f t="shared" si="12"/>
        <v>328763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 t="shared" si="11"/>
        <v>41666325</v>
      </c>
      <c r="P41" s="43">
        <f t="shared" si="1"/>
        <v>455.15080180022721</v>
      </c>
      <c r="Q41" s="9"/>
    </row>
    <row r="42" spans="1:120">
      <c r="A42" s="12"/>
      <c r="B42" s="44">
        <v>581</v>
      </c>
      <c r="C42" s="20" t="s">
        <v>104</v>
      </c>
      <c r="D42" s="46">
        <v>16528598</v>
      </c>
      <c r="E42" s="46">
        <v>1997629</v>
      </c>
      <c r="F42" s="46">
        <v>6254531</v>
      </c>
      <c r="G42" s="46">
        <v>3467857</v>
      </c>
      <c r="H42" s="46">
        <v>0</v>
      </c>
      <c r="I42" s="46">
        <v>12741067</v>
      </c>
      <c r="J42" s="46">
        <v>328763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41318445</v>
      </c>
      <c r="P42" s="47">
        <f t="shared" si="1"/>
        <v>451.35066197675434</v>
      </c>
      <c r="Q42" s="9"/>
    </row>
    <row r="43" spans="1:120" ht="15.75" thickBot="1">
      <c r="A43" s="12"/>
      <c r="B43" s="44">
        <v>584</v>
      </c>
      <c r="C43" s="20" t="s">
        <v>105</v>
      </c>
      <c r="D43" s="46">
        <v>0</v>
      </c>
      <c r="E43" s="46">
        <v>0</v>
      </c>
      <c r="F43" s="46">
        <v>0</v>
      </c>
      <c r="G43" s="46">
        <v>347880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347880</v>
      </c>
      <c r="P43" s="47">
        <f t="shared" si="1"/>
        <v>3.8001398234728656</v>
      </c>
      <c r="Q43" s="9"/>
    </row>
    <row r="44" spans="1:120" ht="16.5" thickBot="1">
      <c r="A44" s="14" t="s">
        <v>10</v>
      </c>
      <c r="B44" s="23"/>
      <c r="C44" s="22"/>
      <c r="D44" s="15">
        <f>SUM(D5,D14,D19,D27,D31,D35,D41)</f>
        <v>132289106</v>
      </c>
      <c r="E44" s="15">
        <f t="shared" ref="E44:N44" si="13">SUM(E5,E14,E19,E27,E31,E35,E41)</f>
        <v>17649685</v>
      </c>
      <c r="F44" s="15">
        <f t="shared" si="13"/>
        <v>16937554</v>
      </c>
      <c r="G44" s="15">
        <f t="shared" si="13"/>
        <v>23429382</v>
      </c>
      <c r="H44" s="15">
        <f t="shared" si="13"/>
        <v>0</v>
      </c>
      <c r="I44" s="15">
        <f t="shared" si="13"/>
        <v>110297520</v>
      </c>
      <c r="J44" s="15">
        <f t="shared" si="13"/>
        <v>20725004</v>
      </c>
      <c r="K44" s="15">
        <f t="shared" si="13"/>
        <v>32715949</v>
      </c>
      <c r="L44" s="15">
        <f t="shared" si="13"/>
        <v>0</v>
      </c>
      <c r="M44" s="15">
        <f t="shared" si="13"/>
        <v>0</v>
      </c>
      <c r="N44" s="15">
        <f t="shared" si="13"/>
        <v>0</v>
      </c>
      <c r="O44" s="15">
        <f t="shared" si="11"/>
        <v>354044200</v>
      </c>
      <c r="P44" s="37">
        <f t="shared" si="1"/>
        <v>3867.4757493664247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40"/>
      <c r="M46" s="94" t="s">
        <v>106</v>
      </c>
      <c r="N46" s="94"/>
      <c r="O46" s="94"/>
      <c r="P46" s="41">
        <v>91544</v>
      </c>
    </row>
    <row r="47" spans="1:120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7"/>
    </row>
    <row r="48" spans="1:120" ht="15.75" customHeight="1" thickBot="1">
      <c r="A48" s="98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100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15913472</v>
      </c>
      <c r="E5" s="26">
        <f t="shared" si="0"/>
        <v>487798</v>
      </c>
      <c r="F5" s="26">
        <f t="shared" si="0"/>
        <v>11306699</v>
      </c>
      <c r="G5" s="26">
        <f t="shared" si="0"/>
        <v>855034</v>
      </c>
      <c r="H5" s="26">
        <f t="shared" si="0"/>
        <v>0</v>
      </c>
      <c r="I5" s="26">
        <f t="shared" si="0"/>
        <v>165041</v>
      </c>
      <c r="J5" s="26">
        <f t="shared" si="0"/>
        <v>20398036</v>
      </c>
      <c r="K5" s="26">
        <f t="shared" si="0"/>
        <v>31393329</v>
      </c>
      <c r="L5" s="26">
        <f t="shared" si="0"/>
        <v>0</v>
      </c>
      <c r="M5" s="26">
        <f t="shared" si="0"/>
        <v>0</v>
      </c>
      <c r="N5" s="27">
        <f>SUM(D5:M5)</f>
        <v>80519409</v>
      </c>
      <c r="O5" s="32">
        <f t="shared" ref="O5:O44" si="1">(N5/O$46)</f>
        <v>869.54944437844904</v>
      </c>
      <c r="P5" s="6"/>
    </row>
    <row r="6" spans="1:133">
      <c r="A6" s="12"/>
      <c r="B6" s="44">
        <v>511</v>
      </c>
      <c r="C6" s="20" t="s">
        <v>19</v>
      </c>
      <c r="D6" s="46">
        <v>1425022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1425022</v>
      </c>
      <c r="O6" s="47">
        <f t="shared" si="1"/>
        <v>15.389172669251288</v>
      </c>
      <c r="P6" s="9"/>
    </row>
    <row r="7" spans="1:133">
      <c r="A7" s="12"/>
      <c r="B7" s="44">
        <v>512</v>
      </c>
      <c r="C7" s="20" t="s">
        <v>20</v>
      </c>
      <c r="D7" s="46">
        <v>1406677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1406677</v>
      </c>
      <c r="O7" s="47">
        <f t="shared" si="1"/>
        <v>15.191060378621799</v>
      </c>
      <c r="P7" s="9"/>
    </row>
    <row r="8" spans="1:133">
      <c r="A8" s="12"/>
      <c r="B8" s="44">
        <v>513</v>
      </c>
      <c r="C8" s="20" t="s">
        <v>21</v>
      </c>
      <c r="D8" s="46">
        <v>8451254</v>
      </c>
      <c r="E8" s="46">
        <v>13502</v>
      </c>
      <c r="F8" s="46">
        <v>147</v>
      </c>
      <c r="G8" s="46">
        <v>569498</v>
      </c>
      <c r="H8" s="46">
        <v>0</v>
      </c>
      <c r="I8" s="46">
        <v>165041</v>
      </c>
      <c r="J8" s="46">
        <v>13355972</v>
      </c>
      <c r="K8" s="46">
        <v>0</v>
      </c>
      <c r="L8" s="46">
        <v>0</v>
      </c>
      <c r="M8" s="46">
        <v>0</v>
      </c>
      <c r="N8" s="46">
        <f t="shared" si="2"/>
        <v>22555414</v>
      </c>
      <c r="O8" s="47">
        <f t="shared" si="1"/>
        <v>243.58161535221763</v>
      </c>
      <c r="P8" s="9"/>
    </row>
    <row r="9" spans="1:133">
      <c r="A9" s="12"/>
      <c r="B9" s="44">
        <v>514</v>
      </c>
      <c r="C9" s="20" t="s">
        <v>22</v>
      </c>
      <c r="D9" s="46">
        <v>1879956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1879956</v>
      </c>
      <c r="O9" s="47">
        <f t="shared" si="1"/>
        <v>20.302119893303384</v>
      </c>
      <c r="P9" s="9"/>
    </row>
    <row r="10" spans="1:133">
      <c r="A10" s="12"/>
      <c r="B10" s="44">
        <v>515</v>
      </c>
      <c r="C10" s="20" t="s">
        <v>23</v>
      </c>
      <c r="D10" s="46">
        <v>1790414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1790414</v>
      </c>
      <c r="O10" s="47">
        <f t="shared" si="1"/>
        <v>19.335133208781951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11306552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11306552</v>
      </c>
      <c r="O11" s="47">
        <f t="shared" si="1"/>
        <v>122.1023121200013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31393329</v>
      </c>
      <c r="L12" s="46">
        <v>0</v>
      </c>
      <c r="M12" s="46">
        <v>0</v>
      </c>
      <c r="N12" s="46">
        <f t="shared" si="2"/>
        <v>31393329</v>
      </c>
      <c r="O12" s="47">
        <f t="shared" si="1"/>
        <v>339.02449270510482</v>
      </c>
      <c r="P12" s="9"/>
    </row>
    <row r="13" spans="1:133">
      <c r="A13" s="12"/>
      <c r="B13" s="44">
        <v>519</v>
      </c>
      <c r="C13" s="20" t="s">
        <v>71</v>
      </c>
      <c r="D13" s="46">
        <v>960149</v>
      </c>
      <c r="E13" s="46">
        <v>474296</v>
      </c>
      <c r="F13" s="46">
        <v>0</v>
      </c>
      <c r="G13" s="46">
        <v>285536</v>
      </c>
      <c r="H13" s="46">
        <v>0</v>
      </c>
      <c r="I13" s="46">
        <v>0</v>
      </c>
      <c r="J13" s="46">
        <v>7042064</v>
      </c>
      <c r="K13" s="46">
        <v>0</v>
      </c>
      <c r="L13" s="46">
        <v>0</v>
      </c>
      <c r="M13" s="46">
        <v>0</v>
      </c>
      <c r="N13" s="46">
        <f t="shared" si="2"/>
        <v>8762045</v>
      </c>
      <c r="O13" s="47">
        <f t="shared" si="1"/>
        <v>94.623538051166861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80685087</v>
      </c>
      <c r="E14" s="31">
        <f t="shared" si="3"/>
        <v>2174742</v>
      </c>
      <c r="F14" s="31">
        <f t="shared" si="3"/>
        <v>0</v>
      </c>
      <c r="G14" s="31">
        <f t="shared" si="3"/>
        <v>10897007</v>
      </c>
      <c r="H14" s="31">
        <f t="shared" si="3"/>
        <v>0</v>
      </c>
      <c r="I14" s="31">
        <f t="shared" si="3"/>
        <v>3479173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97236009</v>
      </c>
      <c r="O14" s="43">
        <f t="shared" si="1"/>
        <v>1050.0762319247508</v>
      </c>
      <c r="P14" s="10"/>
    </row>
    <row r="15" spans="1:133">
      <c r="A15" s="12"/>
      <c r="B15" s="44">
        <v>521</v>
      </c>
      <c r="C15" s="20" t="s">
        <v>28</v>
      </c>
      <c r="D15" s="46">
        <v>55092566</v>
      </c>
      <c r="E15" s="46">
        <v>1724941</v>
      </c>
      <c r="F15" s="46">
        <v>0</v>
      </c>
      <c r="G15" s="46">
        <v>10102448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66919955</v>
      </c>
      <c r="O15" s="47">
        <f t="shared" si="1"/>
        <v>722.68550416311189</v>
      </c>
      <c r="P15" s="9"/>
    </row>
    <row r="16" spans="1:133">
      <c r="A16" s="12"/>
      <c r="B16" s="44">
        <v>522</v>
      </c>
      <c r="C16" s="20" t="s">
        <v>29</v>
      </c>
      <c r="D16" s="46">
        <v>24141896</v>
      </c>
      <c r="E16" s="46">
        <v>421139</v>
      </c>
      <c r="F16" s="46">
        <v>0</v>
      </c>
      <c r="G16" s="46">
        <v>700939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25263974</v>
      </c>
      <c r="O16" s="47">
        <f t="shared" si="1"/>
        <v>272.83203922288578</v>
      </c>
      <c r="P16" s="9"/>
    </row>
    <row r="17" spans="1:16">
      <c r="A17" s="12"/>
      <c r="B17" s="44">
        <v>524</v>
      </c>
      <c r="C17" s="20" t="s">
        <v>30</v>
      </c>
      <c r="D17" s="46">
        <v>1450625</v>
      </c>
      <c r="E17" s="46">
        <v>28662</v>
      </c>
      <c r="F17" s="46">
        <v>0</v>
      </c>
      <c r="G17" s="46">
        <v>0</v>
      </c>
      <c r="H17" s="46">
        <v>0</v>
      </c>
      <c r="I17" s="46">
        <v>3479173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4958460</v>
      </c>
      <c r="O17" s="47">
        <f t="shared" si="1"/>
        <v>53.547662501754878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93620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93620</v>
      </c>
      <c r="O18" s="47">
        <f t="shared" si="1"/>
        <v>1.0110260369982398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SUM(D20:D26)</f>
        <v>7498385</v>
      </c>
      <c r="E19" s="31">
        <f t="shared" si="5"/>
        <v>172991</v>
      </c>
      <c r="F19" s="31">
        <f t="shared" si="5"/>
        <v>0</v>
      </c>
      <c r="G19" s="31">
        <f t="shared" si="5"/>
        <v>58811</v>
      </c>
      <c r="H19" s="31">
        <f t="shared" si="5"/>
        <v>0</v>
      </c>
      <c r="I19" s="31">
        <f t="shared" si="5"/>
        <v>81769538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89499725</v>
      </c>
      <c r="O19" s="43">
        <f t="shared" si="1"/>
        <v>966.53014611388892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16685</v>
      </c>
      <c r="F20" s="46">
        <v>0</v>
      </c>
      <c r="G20" s="46">
        <v>0</v>
      </c>
      <c r="H20" s="46">
        <v>0</v>
      </c>
      <c r="I20" s="46">
        <v>5586364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5603049</v>
      </c>
      <c r="O20" s="47">
        <f t="shared" si="1"/>
        <v>60.508741995053946</v>
      </c>
      <c r="P20" s="9"/>
    </row>
    <row r="21" spans="1:16">
      <c r="A21" s="12"/>
      <c r="B21" s="44">
        <v>534</v>
      </c>
      <c r="C21" s="20" t="s">
        <v>72</v>
      </c>
      <c r="D21" s="46">
        <v>0</v>
      </c>
      <c r="E21" s="46">
        <v>38706</v>
      </c>
      <c r="F21" s="46">
        <v>0</v>
      </c>
      <c r="G21" s="46">
        <v>0</v>
      </c>
      <c r="H21" s="46">
        <v>0</v>
      </c>
      <c r="I21" s="46">
        <v>13590620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13629326</v>
      </c>
      <c r="O21" s="47">
        <f t="shared" si="1"/>
        <v>147.18653549174397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42934</v>
      </c>
      <c r="F22" s="46">
        <v>0</v>
      </c>
      <c r="G22" s="46">
        <v>0</v>
      </c>
      <c r="H22" s="46">
        <v>0</v>
      </c>
      <c r="I22" s="46">
        <v>21863116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21906050</v>
      </c>
      <c r="O22" s="47">
        <f t="shared" si="1"/>
        <v>236.56896942731564</v>
      </c>
      <c r="P22" s="9"/>
    </row>
    <row r="23" spans="1:16">
      <c r="A23" s="12"/>
      <c r="B23" s="44">
        <v>536</v>
      </c>
      <c r="C23" s="20" t="s">
        <v>73</v>
      </c>
      <c r="D23" s="46">
        <v>0</v>
      </c>
      <c r="E23" s="46">
        <v>32866</v>
      </c>
      <c r="F23" s="46">
        <v>0</v>
      </c>
      <c r="G23" s="46">
        <v>0</v>
      </c>
      <c r="H23" s="46">
        <v>0</v>
      </c>
      <c r="I23" s="46">
        <v>36608159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36641025</v>
      </c>
      <c r="O23" s="47">
        <f t="shared" si="1"/>
        <v>395.69568785840022</v>
      </c>
      <c r="P23" s="9"/>
    </row>
    <row r="24" spans="1:16">
      <c r="A24" s="12"/>
      <c r="B24" s="44">
        <v>537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3872454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3872454</v>
      </c>
      <c r="O24" s="47">
        <f t="shared" si="1"/>
        <v>41.819609283037614</v>
      </c>
      <c r="P24" s="9"/>
    </row>
    <row r="25" spans="1:16">
      <c r="A25" s="12"/>
      <c r="B25" s="44">
        <v>538</v>
      </c>
      <c r="C25" s="20" t="s">
        <v>75</v>
      </c>
      <c r="D25" s="46">
        <v>0</v>
      </c>
      <c r="E25" s="46">
        <v>12668</v>
      </c>
      <c r="F25" s="46">
        <v>0</v>
      </c>
      <c r="G25" s="46">
        <v>0</v>
      </c>
      <c r="H25" s="46">
        <v>0</v>
      </c>
      <c r="I25" s="46">
        <v>248825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261493</v>
      </c>
      <c r="O25" s="47">
        <f t="shared" si="1"/>
        <v>2.8239289841142994</v>
      </c>
      <c r="P25" s="9"/>
    </row>
    <row r="26" spans="1:16">
      <c r="A26" s="12"/>
      <c r="B26" s="44">
        <v>539</v>
      </c>
      <c r="C26" s="20" t="s">
        <v>38</v>
      </c>
      <c r="D26" s="46">
        <v>7498385</v>
      </c>
      <c r="E26" s="46">
        <v>29132</v>
      </c>
      <c r="F26" s="46">
        <v>0</v>
      </c>
      <c r="G26" s="46">
        <v>58811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7586328</v>
      </c>
      <c r="O26" s="47">
        <f t="shared" si="1"/>
        <v>81.92667307422326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SUM(D28:D30)</f>
        <v>504164</v>
      </c>
      <c r="E27" s="31">
        <f t="shared" si="7"/>
        <v>4119796</v>
      </c>
      <c r="F27" s="31">
        <f t="shared" si="7"/>
        <v>0</v>
      </c>
      <c r="G27" s="31">
        <f t="shared" si="7"/>
        <v>13173816</v>
      </c>
      <c r="H27" s="31">
        <f t="shared" si="7"/>
        <v>0</v>
      </c>
      <c r="I27" s="31">
        <f t="shared" si="7"/>
        <v>1274426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19072202</v>
      </c>
      <c r="O27" s="43">
        <f t="shared" si="1"/>
        <v>205.96552878540805</v>
      </c>
      <c r="P27" s="10"/>
    </row>
    <row r="28" spans="1:16">
      <c r="A28" s="12"/>
      <c r="B28" s="44">
        <v>541</v>
      </c>
      <c r="C28" s="20" t="s">
        <v>76</v>
      </c>
      <c r="D28" s="46">
        <v>504164</v>
      </c>
      <c r="E28" s="46">
        <v>3718578</v>
      </c>
      <c r="F28" s="46">
        <v>0</v>
      </c>
      <c r="G28" s="46">
        <v>9166641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13389383</v>
      </c>
      <c r="O28" s="47">
        <f t="shared" si="1"/>
        <v>144.5953304031361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4007175</v>
      </c>
      <c r="H29" s="46">
        <v>0</v>
      </c>
      <c r="I29" s="46">
        <v>1274426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5281601</v>
      </c>
      <c r="O29" s="47">
        <f t="shared" si="1"/>
        <v>57.037343815807944</v>
      </c>
      <c r="P29" s="9"/>
    </row>
    <row r="30" spans="1:16">
      <c r="A30" s="12"/>
      <c r="B30" s="44">
        <v>549</v>
      </c>
      <c r="C30" s="20" t="s">
        <v>77</v>
      </c>
      <c r="D30" s="46">
        <v>0</v>
      </c>
      <c r="E30" s="46">
        <v>401218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401218</v>
      </c>
      <c r="O30" s="47">
        <f t="shared" si="1"/>
        <v>4.3328545664640004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429943</v>
      </c>
      <c r="E31" s="31">
        <f t="shared" si="9"/>
        <v>5815953</v>
      </c>
      <c r="F31" s="31">
        <f t="shared" si="9"/>
        <v>0</v>
      </c>
      <c r="G31" s="31">
        <f t="shared" si="9"/>
        <v>2032881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8278777</v>
      </c>
      <c r="O31" s="43">
        <f t="shared" si="1"/>
        <v>89.404604801347745</v>
      </c>
      <c r="P31" s="10"/>
    </row>
    <row r="32" spans="1:16">
      <c r="A32" s="13"/>
      <c r="B32" s="45">
        <v>552</v>
      </c>
      <c r="C32" s="21" t="s">
        <v>44</v>
      </c>
      <c r="D32" s="46">
        <v>429943</v>
      </c>
      <c r="E32" s="46">
        <v>3171741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3601684</v>
      </c>
      <c r="O32" s="47">
        <f t="shared" si="1"/>
        <v>38.895495631702289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2073076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2073076</v>
      </c>
      <c r="O33" s="47">
        <f t="shared" si="1"/>
        <v>22.38767157312714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571136</v>
      </c>
      <c r="F34" s="46">
        <v>0</v>
      </c>
      <c r="G34" s="46">
        <v>2032881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2604017</v>
      </c>
      <c r="O34" s="47">
        <f t="shared" si="1"/>
        <v>28.121437596518319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3842925</v>
      </c>
      <c r="E35" s="31">
        <f t="shared" si="10"/>
        <v>97150</v>
      </c>
      <c r="F35" s="31">
        <f t="shared" si="10"/>
        <v>0</v>
      </c>
      <c r="G35" s="31">
        <f t="shared" si="10"/>
        <v>14024423</v>
      </c>
      <c r="H35" s="31">
        <f t="shared" si="10"/>
        <v>0</v>
      </c>
      <c r="I35" s="31">
        <f t="shared" si="10"/>
        <v>8118171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4" si="11">SUM(D35:M35)</f>
        <v>26082669</v>
      </c>
      <c r="O35" s="43">
        <f t="shared" si="1"/>
        <v>281.67333340532838</v>
      </c>
      <c r="P35" s="9"/>
    </row>
    <row r="36" spans="1:119">
      <c r="A36" s="12"/>
      <c r="B36" s="44">
        <v>572</v>
      </c>
      <c r="C36" s="20" t="s">
        <v>78</v>
      </c>
      <c r="D36" s="46">
        <v>3589906</v>
      </c>
      <c r="E36" s="46">
        <v>0</v>
      </c>
      <c r="F36" s="46">
        <v>0</v>
      </c>
      <c r="G36" s="46">
        <v>1357834</v>
      </c>
      <c r="H36" s="46">
        <v>0</v>
      </c>
      <c r="I36" s="46">
        <v>5404573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10352313</v>
      </c>
      <c r="O36" s="47">
        <f t="shared" si="1"/>
        <v>111.79724403071307</v>
      </c>
      <c r="P36" s="9"/>
    </row>
    <row r="37" spans="1:119">
      <c r="A37" s="12"/>
      <c r="B37" s="44">
        <v>573</v>
      </c>
      <c r="C37" s="20" t="s">
        <v>49</v>
      </c>
      <c r="D37" s="46">
        <v>165000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165000</v>
      </c>
      <c r="O37" s="47">
        <f t="shared" si="1"/>
        <v>1.7818766941327659</v>
      </c>
      <c r="P37" s="9"/>
    </row>
    <row r="38" spans="1:119">
      <c r="A38" s="12"/>
      <c r="B38" s="44">
        <v>574</v>
      </c>
      <c r="C38" s="20" t="s">
        <v>50</v>
      </c>
      <c r="D38" s="46">
        <v>88019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88019</v>
      </c>
      <c r="O38" s="47">
        <f t="shared" si="1"/>
        <v>0.95053942267195113</v>
      </c>
      <c r="P38" s="9"/>
    </row>
    <row r="39" spans="1:119">
      <c r="A39" s="12"/>
      <c r="B39" s="44">
        <v>575</v>
      </c>
      <c r="C39" s="20" t="s">
        <v>79</v>
      </c>
      <c r="D39" s="46">
        <v>0</v>
      </c>
      <c r="E39" s="46">
        <v>9651</v>
      </c>
      <c r="F39" s="46">
        <v>0</v>
      </c>
      <c r="G39" s="46">
        <v>12666441</v>
      </c>
      <c r="H39" s="46">
        <v>0</v>
      </c>
      <c r="I39" s="46">
        <v>2713598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15389690</v>
      </c>
      <c r="O39" s="47">
        <f t="shared" si="1"/>
        <v>166.19715115713993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87499</v>
      </c>
      <c r="F40" s="46">
        <v>0</v>
      </c>
      <c r="G40" s="46">
        <v>148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87647</v>
      </c>
      <c r="O40" s="47">
        <f t="shared" si="1"/>
        <v>0.94652210067063358</v>
      </c>
      <c r="P40" s="9"/>
    </row>
    <row r="41" spans="1:119" ht="15.75">
      <c r="A41" s="28" t="s">
        <v>80</v>
      </c>
      <c r="B41" s="29"/>
      <c r="C41" s="30"/>
      <c r="D41" s="31">
        <f t="shared" ref="D41:M41" si="12">SUM(D42:D43)</f>
        <v>17435557</v>
      </c>
      <c r="E41" s="31">
        <f t="shared" si="12"/>
        <v>951084</v>
      </c>
      <c r="F41" s="31">
        <f t="shared" si="12"/>
        <v>16022352</v>
      </c>
      <c r="G41" s="31">
        <f t="shared" si="12"/>
        <v>1743366</v>
      </c>
      <c r="H41" s="31">
        <f t="shared" si="12"/>
        <v>0</v>
      </c>
      <c r="I41" s="31">
        <f t="shared" si="12"/>
        <v>12165577</v>
      </c>
      <c r="J41" s="31">
        <f t="shared" si="12"/>
        <v>1390589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49708525</v>
      </c>
      <c r="O41" s="43">
        <f t="shared" si="1"/>
        <v>536.81492240736941</v>
      </c>
      <c r="P41" s="9"/>
    </row>
    <row r="42" spans="1:119">
      <c r="A42" s="12"/>
      <c r="B42" s="44">
        <v>581</v>
      </c>
      <c r="C42" s="20" t="s">
        <v>81</v>
      </c>
      <c r="D42" s="46">
        <v>17435557</v>
      </c>
      <c r="E42" s="46">
        <v>951084</v>
      </c>
      <c r="F42" s="46">
        <v>16022352</v>
      </c>
      <c r="G42" s="46">
        <v>1309068</v>
      </c>
      <c r="H42" s="46">
        <v>0</v>
      </c>
      <c r="I42" s="46">
        <v>12165577</v>
      </c>
      <c r="J42" s="46">
        <v>1390589</v>
      </c>
      <c r="K42" s="46">
        <v>0</v>
      </c>
      <c r="L42" s="46">
        <v>0</v>
      </c>
      <c r="M42" s="46">
        <v>0</v>
      </c>
      <c r="N42" s="46">
        <f t="shared" si="11"/>
        <v>49274227</v>
      </c>
      <c r="O42" s="47">
        <f t="shared" si="1"/>
        <v>532.12482856186352</v>
      </c>
      <c r="P42" s="9"/>
    </row>
    <row r="43" spans="1:119" ht="15.75" thickBot="1">
      <c r="A43" s="12"/>
      <c r="B43" s="44">
        <v>584</v>
      </c>
      <c r="C43" s="20" t="s">
        <v>96</v>
      </c>
      <c r="D43" s="46">
        <v>0</v>
      </c>
      <c r="E43" s="46">
        <v>0</v>
      </c>
      <c r="F43" s="46">
        <v>0</v>
      </c>
      <c r="G43" s="46">
        <v>434298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434298</v>
      </c>
      <c r="O43" s="47">
        <f t="shared" si="1"/>
        <v>4.6900938455058911</v>
      </c>
      <c r="P43" s="9"/>
    </row>
    <row r="44" spans="1:119" ht="16.5" thickBot="1">
      <c r="A44" s="14" t="s">
        <v>10</v>
      </c>
      <c r="B44" s="23"/>
      <c r="C44" s="22"/>
      <c r="D44" s="15">
        <f>SUM(D5,D14,D19,D27,D31,D35,D41)</f>
        <v>126309533</v>
      </c>
      <c r="E44" s="15">
        <f t="shared" ref="E44:M44" si="13">SUM(E5,E14,E19,E27,E31,E35,E41)</f>
        <v>13819514</v>
      </c>
      <c r="F44" s="15">
        <f t="shared" si="13"/>
        <v>27329051</v>
      </c>
      <c r="G44" s="15">
        <f t="shared" si="13"/>
        <v>42785338</v>
      </c>
      <c r="H44" s="15">
        <f t="shared" si="13"/>
        <v>0</v>
      </c>
      <c r="I44" s="15">
        <f t="shared" si="13"/>
        <v>106971926</v>
      </c>
      <c r="J44" s="15">
        <f t="shared" si="13"/>
        <v>21788625</v>
      </c>
      <c r="K44" s="15">
        <f t="shared" si="13"/>
        <v>31393329</v>
      </c>
      <c r="L44" s="15">
        <f t="shared" si="13"/>
        <v>0</v>
      </c>
      <c r="M44" s="15">
        <f t="shared" si="13"/>
        <v>0</v>
      </c>
      <c r="N44" s="15">
        <f t="shared" si="11"/>
        <v>370397316</v>
      </c>
      <c r="O44" s="37">
        <f t="shared" si="1"/>
        <v>4000.0142118165422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4" t="s">
        <v>99</v>
      </c>
      <c r="M46" s="94"/>
      <c r="N46" s="94"/>
      <c r="O46" s="41">
        <v>92599</v>
      </c>
    </row>
    <row r="47" spans="1:119">
      <c r="A47" s="95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98" t="s">
        <v>61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15983259</v>
      </c>
      <c r="E5" s="26">
        <f t="shared" si="0"/>
        <v>16244</v>
      </c>
      <c r="F5" s="26">
        <f t="shared" si="0"/>
        <v>8609900</v>
      </c>
      <c r="G5" s="26">
        <f t="shared" si="0"/>
        <v>1389503</v>
      </c>
      <c r="H5" s="26">
        <f t="shared" si="0"/>
        <v>0</v>
      </c>
      <c r="I5" s="26">
        <f t="shared" si="0"/>
        <v>183350</v>
      </c>
      <c r="J5" s="26">
        <f t="shared" si="0"/>
        <v>19214360</v>
      </c>
      <c r="K5" s="26">
        <f t="shared" si="0"/>
        <v>29654698</v>
      </c>
      <c r="L5" s="26">
        <f t="shared" si="0"/>
        <v>0</v>
      </c>
      <c r="M5" s="26">
        <f t="shared" si="0"/>
        <v>0</v>
      </c>
      <c r="N5" s="27">
        <f>SUM(D5:M5)</f>
        <v>75051314</v>
      </c>
      <c r="O5" s="32">
        <f t="shared" ref="O5:O45" si="1">(N5/O$47)</f>
        <v>854.10788542294961</v>
      </c>
      <c r="P5" s="6"/>
    </row>
    <row r="6" spans="1:133">
      <c r="A6" s="12"/>
      <c r="B6" s="44">
        <v>511</v>
      </c>
      <c r="C6" s="20" t="s">
        <v>19</v>
      </c>
      <c r="D6" s="46">
        <v>1395843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1395843</v>
      </c>
      <c r="O6" s="47">
        <f t="shared" si="1"/>
        <v>15.885138441579134</v>
      </c>
      <c r="P6" s="9"/>
    </row>
    <row r="7" spans="1:133">
      <c r="A7" s="12"/>
      <c r="B7" s="44">
        <v>512</v>
      </c>
      <c r="C7" s="20" t="s">
        <v>20</v>
      </c>
      <c r="D7" s="46">
        <v>1362746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1362746</v>
      </c>
      <c r="O7" s="47">
        <f t="shared" si="1"/>
        <v>15.508484027722456</v>
      </c>
      <c r="P7" s="9"/>
    </row>
    <row r="8" spans="1:133">
      <c r="A8" s="12"/>
      <c r="B8" s="44">
        <v>513</v>
      </c>
      <c r="C8" s="20" t="s">
        <v>21</v>
      </c>
      <c r="D8" s="46">
        <v>8691923</v>
      </c>
      <c r="E8" s="46">
        <v>12998</v>
      </c>
      <c r="F8" s="46">
        <v>467</v>
      </c>
      <c r="G8" s="46">
        <v>637907</v>
      </c>
      <c r="H8" s="46">
        <v>0</v>
      </c>
      <c r="I8" s="46">
        <v>183350</v>
      </c>
      <c r="J8" s="46">
        <v>11782833</v>
      </c>
      <c r="K8" s="46">
        <v>0</v>
      </c>
      <c r="L8" s="46">
        <v>0</v>
      </c>
      <c r="M8" s="46">
        <v>0</v>
      </c>
      <c r="N8" s="46">
        <f t="shared" si="2"/>
        <v>21309478</v>
      </c>
      <c r="O8" s="47">
        <f t="shared" si="1"/>
        <v>242.50865473250562</v>
      </c>
      <c r="P8" s="9"/>
    </row>
    <row r="9" spans="1:133">
      <c r="A9" s="12"/>
      <c r="B9" s="44">
        <v>514</v>
      </c>
      <c r="C9" s="20" t="s">
        <v>22</v>
      </c>
      <c r="D9" s="46">
        <v>1653239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1653239</v>
      </c>
      <c r="O9" s="47">
        <f t="shared" si="1"/>
        <v>18.814386999123716</v>
      </c>
      <c r="P9" s="9"/>
    </row>
    <row r="10" spans="1:133">
      <c r="A10" s="12"/>
      <c r="B10" s="44">
        <v>515</v>
      </c>
      <c r="C10" s="20" t="s">
        <v>23</v>
      </c>
      <c r="D10" s="46">
        <v>1678090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1678090</v>
      </c>
      <c r="O10" s="47">
        <f t="shared" si="1"/>
        <v>19.097199303524484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8609433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8609433</v>
      </c>
      <c r="O11" s="47">
        <f t="shared" si="1"/>
        <v>97.978092886162671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29654698</v>
      </c>
      <c r="L12" s="46">
        <v>0</v>
      </c>
      <c r="M12" s="46">
        <v>0</v>
      </c>
      <c r="N12" s="46">
        <f t="shared" si="2"/>
        <v>29654698</v>
      </c>
      <c r="O12" s="47">
        <f t="shared" si="1"/>
        <v>337.47991942734234</v>
      </c>
      <c r="P12" s="9"/>
    </row>
    <row r="13" spans="1:133">
      <c r="A13" s="12"/>
      <c r="B13" s="44">
        <v>519</v>
      </c>
      <c r="C13" s="20" t="s">
        <v>71</v>
      </c>
      <c r="D13" s="46">
        <v>1201418</v>
      </c>
      <c r="E13" s="46">
        <v>3246</v>
      </c>
      <c r="F13" s="46">
        <v>0</v>
      </c>
      <c r="G13" s="46">
        <v>751596</v>
      </c>
      <c r="H13" s="46">
        <v>0</v>
      </c>
      <c r="I13" s="46">
        <v>0</v>
      </c>
      <c r="J13" s="46">
        <v>7431527</v>
      </c>
      <c r="K13" s="46">
        <v>0</v>
      </c>
      <c r="L13" s="46">
        <v>0</v>
      </c>
      <c r="M13" s="46">
        <v>0</v>
      </c>
      <c r="N13" s="46">
        <f t="shared" si="2"/>
        <v>9387787</v>
      </c>
      <c r="O13" s="47">
        <f t="shared" si="1"/>
        <v>106.83600960498913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74271942</v>
      </c>
      <c r="E14" s="31">
        <f t="shared" si="3"/>
        <v>1939416</v>
      </c>
      <c r="F14" s="31">
        <f t="shared" si="3"/>
        <v>0</v>
      </c>
      <c r="G14" s="31">
        <f t="shared" si="3"/>
        <v>4477701</v>
      </c>
      <c r="H14" s="31">
        <f t="shared" si="3"/>
        <v>0</v>
      </c>
      <c r="I14" s="31">
        <f t="shared" si="3"/>
        <v>3724373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84413432</v>
      </c>
      <c r="O14" s="43">
        <f t="shared" si="1"/>
        <v>960.65177362269696</v>
      </c>
      <c r="P14" s="10"/>
    </row>
    <row r="15" spans="1:133">
      <c r="A15" s="12"/>
      <c r="B15" s="44">
        <v>521</v>
      </c>
      <c r="C15" s="20" t="s">
        <v>28</v>
      </c>
      <c r="D15" s="46">
        <v>49535132</v>
      </c>
      <c r="E15" s="46">
        <v>1867459</v>
      </c>
      <c r="F15" s="46">
        <v>0</v>
      </c>
      <c r="G15" s="46">
        <v>865147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52267738</v>
      </c>
      <c r="O15" s="47">
        <f t="shared" si="1"/>
        <v>594.8235253951816</v>
      </c>
      <c r="P15" s="9"/>
    </row>
    <row r="16" spans="1:133">
      <c r="A16" s="12"/>
      <c r="B16" s="44">
        <v>522</v>
      </c>
      <c r="C16" s="20" t="s">
        <v>29</v>
      </c>
      <c r="D16" s="46">
        <v>23428610</v>
      </c>
      <c r="E16" s="46">
        <v>71957</v>
      </c>
      <c r="F16" s="46">
        <v>0</v>
      </c>
      <c r="G16" s="46">
        <v>3188045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26688612</v>
      </c>
      <c r="O16" s="47">
        <f t="shared" si="1"/>
        <v>303.72491493211641</v>
      </c>
      <c r="P16" s="9"/>
    </row>
    <row r="17" spans="1:16">
      <c r="A17" s="12"/>
      <c r="B17" s="44">
        <v>524</v>
      </c>
      <c r="C17" s="20" t="s">
        <v>30</v>
      </c>
      <c r="D17" s="46">
        <v>1308200</v>
      </c>
      <c r="E17" s="46">
        <v>0</v>
      </c>
      <c r="F17" s="46">
        <v>0</v>
      </c>
      <c r="G17" s="46">
        <v>0</v>
      </c>
      <c r="H17" s="46">
        <v>0</v>
      </c>
      <c r="I17" s="46">
        <v>3724373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5032573</v>
      </c>
      <c r="O17" s="47">
        <f t="shared" si="1"/>
        <v>57.272285509439975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424509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424509</v>
      </c>
      <c r="O18" s="47">
        <f t="shared" si="1"/>
        <v>4.8310477859589627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SUM(D20:D26)</f>
        <v>7421628</v>
      </c>
      <c r="E19" s="31">
        <f t="shared" si="5"/>
        <v>80111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73559672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81061411</v>
      </c>
      <c r="O19" s="43">
        <f t="shared" si="1"/>
        <v>922.50470576185546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5365851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5365851</v>
      </c>
      <c r="O20" s="47">
        <f t="shared" si="1"/>
        <v>61.06509542397378</v>
      </c>
      <c r="P20" s="9"/>
    </row>
    <row r="21" spans="1:16">
      <c r="A21" s="12"/>
      <c r="B21" s="44">
        <v>534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13194567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13194567</v>
      </c>
      <c r="O21" s="47">
        <f t="shared" si="1"/>
        <v>150.15837989780474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13972386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13972386</v>
      </c>
      <c r="O22" s="47">
        <f t="shared" si="1"/>
        <v>159.01020814603226</v>
      </c>
      <c r="P22" s="9"/>
    </row>
    <row r="23" spans="1:16">
      <c r="A23" s="12"/>
      <c r="B23" s="44">
        <v>536</v>
      </c>
      <c r="C23" s="20" t="s">
        <v>73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33852057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33852057</v>
      </c>
      <c r="O23" s="47">
        <f t="shared" si="1"/>
        <v>385.24720328663608</v>
      </c>
      <c r="P23" s="9"/>
    </row>
    <row r="24" spans="1:16">
      <c r="A24" s="12"/>
      <c r="B24" s="44">
        <v>537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4805453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4805453</v>
      </c>
      <c r="O24" s="47">
        <f t="shared" si="1"/>
        <v>54.687587486201366</v>
      </c>
      <c r="P24" s="9"/>
    </row>
    <row r="25" spans="1:16">
      <c r="A25" s="12"/>
      <c r="B25" s="44">
        <v>538</v>
      </c>
      <c r="C25" s="20" t="s">
        <v>75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2369358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2369358</v>
      </c>
      <c r="O25" s="47">
        <f t="shared" si="1"/>
        <v>26.964049572669026</v>
      </c>
      <c r="P25" s="9"/>
    </row>
    <row r="26" spans="1:16">
      <c r="A26" s="12"/>
      <c r="B26" s="44">
        <v>539</v>
      </c>
      <c r="C26" s="20" t="s">
        <v>38</v>
      </c>
      <c r="D26" s="46">
        <v>7421628</v>
      </c>
      <c r="E26" s="46">
        <v>80111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7501739</v>
      </c>
      <c r="O26" s="47">
        <f t="shared" si="1"/>
        <v>85.372181948538199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SUM(D28:D30)</f>
        <v>575264</v>
      </c>
      <c r="E27" s="31">
        <f t="shared" si="7"/>
        <v>4082526</v>
      </c>
      <c r="F27" s="31">
        <f t="shared" si="7"/>
        <v>0</v>
      </c>
      <c r="G27" s="31">
        <f t="shared" si="7"/>
        <v>16289154</v>
      </c>
      <c r="H27" s="31">
        <f t="shared" si="7"/>
        <v>0</v>
      </c>
      <c r="I27" s="31">
        <f t="shared" si="7"/>
        <v>1168923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22115867</v>
      </c>
      <c r="O27" s="43">
        <f t="shared" si="1"/>
        <v>251.68561869103573</v>
      </c>
      <c r="P27" s="10"/>
    </row>
    <row r="28" spans="1:16">
      <c r="A28" s="12"/>
      <c r="B28" s="44">
        <v>541</v>
      </c>
      <c r="C28" s="20" t="s">
        <v>76</v>
      </c>
      <c r="D28" s="46">
        <v>575264</v>
      </c>
      <c r="E28" s="46">
        <v>3878840</v>
      </c>
      <c r="F28" s="46">
        <v>0</v>
      </c>
      <c r="G28" s="46">
        <v>10951194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15405298</v>
      </c>
      <c r="O28" s="47">
        <f t="shared" si="1"/>
        <v>175.31720362804566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5337960</v>
      </c>
      <c r="H29" s="46">
        <v>0</v>
      </c>
      <c r="I29" s="46">
        <v>1168923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6506883</v>
      </c>
      <c r="O29" s="47">
        <f t="shared" si="1"/>
        <v>74.050403432304179</v>
      </c>
      <c r="P29" s="9"/>
    </row>
    <row r="30" spans="1:16">
      <c r="A30" s="12"/>
      <c r="B30" s="44">
        <v>549</v>
      </c>
      <c r="C30" s="20" t="s">
        <v>77</v>
      </c>
      <c r="D30" s="46">
        <v>0</v>
      </c>
      <c r="E30" s="46">
        <v>203686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203686</v>
      </c>
      <c r="O30" s="47">
        <f t="shared" si="1"/>
        <v>2.3180116306858918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417041</v>
      </c>
      <c r="E31" s="31">
        <f t="shared" si="9"/>
        <v>4965967</v>
      </c>
      <c r="F31" s="31">
        <f t="shared" si="9"/>
        <v>0</v>
      </c>
      <c r="G31" s="31">
        <f t="shared" si="9"/>
        <v>2799967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8182975</v>
      </c>
      <c r="O31" s="43">
        <f t="shared" si="1"/>
        <v>93.124864858713337</v>
      </c>
      <c r="P31" s="10"/>
    </row>
    <row r="32" spans="1:16">
      <c r="A32" s="13"/>
      <c r="B32" s="45">
        <v>552</v>
      </c>
      <c r="C32" s="21" t="s">
        <v>44</v>
      </c>
      <c r="D32" s="46">
        <v>417041</v>
      </c>
      <c r="E32" s="46">
        <v>2979505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3396546</v>
      </c>
      <c r="O32" s="47">
        <f t="shared" si="1"/>
        <v>38.653776558819175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1096955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1096955</v>
      </c>
      <c r="O33" s="47">
        <f t="shared" si="1"/>
        <v>12.483697693209363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889507</v>
      </c>
      <c r="F34" s="46">
        <v>0</v>
      </c>
      <c r="G34" s="46">
        <v>2799967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3689474</v>
      </c>
      <c r="O34" s="47">
        <f t="shared" si="1"/>
        <v>41.987390606684798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3808477</v>
      </c>
      <c r="E35" s="31">
        <f t="shared" si="10"/>
        <v>142114</v>
      </c>
      <c r="F35" s="31">
        <f t="shared" si="10"/>
        <v>0</v>
      </c>
      <c r="G35" s="31">
        <f t="shared" si="10"/>
        <v>3074596</v>
      </c>
      <c r="H35" s="31">
        <f t="shared" si="10"/>
        <v>0</v>
      </c>
      <c r="I35" s="31">
        <f t="shared" si="10"/>
        <v>8322197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5" si="11">SUM(D35:M35)</f>
        <v>15347384</v>
      </c>
      <c r="O35" s="43">
        <f t="shared" si="1"/>
        <v>174.65812384063003</v>
      </c>
      <c r="P35" s="9"/>
    </row>
    <row r="36" spans="1:119">
      <c r="A36" s="12"/>
      <c r="B36" s="44">
        <v>572</v>
      </c>
      <c r="C36" s="20" t="s">
        <v>78</v>
      </c>
      <c r="D36" s="46">
        <v>3564044</v>
      </c>
      <c r="E36" s="46">
        <v>0</v>
      </c>
      <c r="F36" s="46">
        <v>0</v>
      </c>
      <c r="G36" s="46">
        <v>2154746</v>
      </c>
      <c r="H36" s="46">
        <v>0</v>
      </c>
      <c r="I36" s="46">
        <v>5685037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11403827</v>
      </c>
      <c r="O36" s="47">
        <f t="shared" si="1"/>
        <v>129.77918767283859</v>
      </c>
      <c r="P36" s="9"/>
    </row>
    <row r="37" spans="1:119">
      <c r="A37" s="12"/>
      <c r="B37" s="44">
        <v>573</v>
      </c>
      <c r="C37" s="20" t="s">
        <v>49</v>
      </c>
      <c r="D37" s="46">
        <v>124185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124185</v>
      </c>
      <c r="O37" s="47">
        <f t="shared" si="1"/>
        <v>1.413264899682489</v>
      </c>
      <c r="P37" s="9"/>
    </row>
    <row r="38" spans="1:119">
      <c r="A38" s="12"/>
      <c r="B38" s="44">
        <v>574</v>
      </c>
      <c r="C38" s="20" t="s">
        <v>50</v>
      </c>
      <c r="D38" s="46">
        <v>120248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120248</v>
      </c>
      <c r="O38" s="47">
        <f t="shared" si="1"/>
        <v>1.368460584265571</v>
      </c>
      <c r="P38" s="9"/>
    </row>
    <row r="39" spans="1:119">
      <c r="A39" s="12"/>
      <c r="B39" s="44">
        <v>575</v>
      </c>
      <c r="C39" s="20" t="s">
        <v>79</v>
      </c>
      <c r="D39" s="46">
        <v>0</v>
      </c>
      <c r="E39" s="46">
        <v>142114</v>
      </c>
      <c r="F39" s="46">
        <v>0</v>
      </c>
      <c r="G39" s="46">
        <v>917371</v>
      </c>
      <c r="H39" s="46">
        <v>0</v>
      </c>
      <c r="I39" s="46">
        <v>2637160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3696645</v>
      </c>
      <c r="O39" s="47">
        <f t="shared" si="1"/>
        <v>42.068998873348434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0</v>
      </c>
      <c r="F40" s="46">
        <v>0</v>
      </c>
      <c r="G40" s="46">
        <v>2479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2479</v>
      </c>
      <c r="O40" s="47">
        <f t="shared" si="1"/>
        <v>2.821181049493007E-2</v>
      </c>
      <c r="P40" s="9"/>
    </row>
    <row r="41" spans="1:119" ht="15.75">
      <c r="A41" s="28" t="s">
        <v>80</v>
      </c>
      <c r="B41" s="29"/>
      <c r="C41" s="30"/>
      <c r="D41" s="31">
        <f t="shared" ref="D41:M41" si="12">SUM(D42:D44)</f>
        <v>11269431</v>
      </c>
      <c r="E41" s="31">
        <f t="shared" si="12"/>
        <v>1206372</v>
      </c>
      <c r="F41" s="31">
        <f t="shared" si="12"/>
        <v>50446844</v>
      </c>
      <c r="G41" s="31">
        <f t="shared" si="12"/>
        <v>2477760</v>
      </c>
      <c r="H41" s="31">
        <f t="shared" si="12"/>
        <v>0</v>
      </c>
      <c r="I41" s="31">
        <f t="shared" si="12"/>
        <v>11806029</v>
      </c>
      <c r="J41" s="31">
        <f t="shared" si="12"/>
        <v>1338503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78544939</v>
      </c>
      <c r="O41" s="43">
        <f t="shared" si="1"/>
        <v>893.86645195798383</v>
      </c>
      <c r="P41" s="9"/>
    </row>
    <row r="42" spans="1:119">
      <c r="A42" s="12"/>
      <c r="B42" s="44">
        <v>581</v>
      </c>
      <c r="C42" s="20" t="s">
        <v>81</v>
      </c>
      <c r="D42" s="46">
        <v>11078476</v>
      </c>
      <c r="E42" s="46">
        <v>1206372</v>
      </c>
      <c r="F42" s="46">
        <v>37080000</v>
      </c>
      <c r="G42" s="46">
        <v>2216141</v>
      </c>
      <c r="H42" s="46">
        <v>0</v>
      </c>
      <c r="I42" s="46">
        <v>11806029</v>
      </c>
      <c r="J42" s="46">
        <v>1338503</v>
      </c>
      <c r="K42" s="46">
        <v>0</v>
      </c>
      <c r="L42" s="46">
        <v>0</v>
      </c>
      <c r="M42" s="46">
        <v>0</v>
      </c>
      <c r="N42" s="46">
        <f t="shared" si="11"/>
        <v>64725521</v>
      </c>
      <c r="O42" s="47">
        <f t="shared" si="1"/>
        <v>736.59706842985736</v>
      </c>
      <c r="P42" s="9"/>
    </row>
    <row r="43" spans="1:119">
      <c r="A43" s="12"/>
      <c r="B43" s="44">
        <v>584</v>
      </c>
      <c r="C43" s="20" t="s">
        <v>96</v>
      </c>
      <c r="D43" s="46">
        <v>190955</v>
      </c>
      <c r="E43" s="46">
        <v>0</v>
      </c>
      <c r="F43" s="46">
        <v>0</v>
      </c>
      <c r="G43" s="46">
        <v>261619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452574</v>
      </c>
      <c r="O43" s="47">
        <f t="shared" si="1"/>
        <v>5.1504364352289151</v>
      </c>
      <c r="P43" s="9"/>
    </row>
    <row r="44" spans="1:119" ht="15.75" thickBot="1">
      <c r="A44" s="12"/>
      <c r="B44" s="44">
        <v>585</v>
      </c>
      <c r="C44" s="20" t="s">
        <v>82</v>
      </c>
      <c r="D44" s="46">
        <v>0</v>
      </c>
      <c r="E44" s="46">
        <v>0</v>
      </c>
      <c r="F44" s="46">
        <v>13366844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13366844</v>
      </c>
      <c r="O44" s="47">
        <f t="shared" si="1"/>
        <v>152.11894709289754</v>
      </c>
      <c r="P44" s="9"/>
    </row>
    <row r="45" spans="1:119" ht="16.5" thickBot="1">
      <c r="A45" s="14" t="s">
        <v>10</v>
      </c>
      <c r="B45" s="23"/>
      <c r="C45" s="22"/>
      <c r="D45" s="15">
        <f>SUM(D5,D14,D19,D27,D31,D35,D41)</f>
        <v>113747042</v>
      </c>
      <c r="E45" s="15">
        <f t="shared" ref="E45:M45" si="13">SUM(E5,E14,E19,E27,E31,E35,E41)</f>
        <v>12432750</v>
      </c>
      <c r="F45" s="15">
        <f t="shared" si="13"/>
        <v>59056744</v>
      </c>
      <c r="G45" s="15">
        <f t="shared" si="13"/>
        <v>30508681</v>
      </c>
      <c r="H45" s="15">
        <f t="shared" si="13"/>
        <v>0</v>
      </c>
      <c r="I45" s="15">
        <f t="shared" si="13"/>
        <v>98764544</v>
      </c>
      <c r="J45" s="15">
        <f t="shared" si="13"/>
        <v>20552863</v>
      </c>
      <c r="K45" s="15">
        <f t="shared" si="13"/>
        <v>29654698</v>
      </c>
      <c r="L45" s="15">
        <f t="shared" si="13"/>
        <v>0</v>
      </c>
      <c r="M45" s="15">
        <f t="shared" si="13"/>
        <v>0</v>
      </c>
      <c r="N45" s="15">
        <f t="shared" si="11"/>
        <v>364717322</v>
      </c>
      <c r="O45" s="37">
        <f t="shared" si="1"/>
        <v>4150.5994241558647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4" t="s">
        <v>97</v>
      </c>
      <c r="M47" s="94"/>
      <c r="N47" s="94"/>
      <c r="O47" s="41">
        <v>87871</v>
      </c>
    </row>
    <row r="48" spans="1:119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98" t="s">
        <v>61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14595114</v>
      </c>
      <c r="E5" s="26">
        <f t="shared" si="0"/>
        <v>3722913</v>
      </c>
      <c r="F5" s="26">
        <f t="shared" si="0"/>
        <v>10155406</v>
      </c>
      <c r="G5" s="26">
        <f t="shared" si="0"/>
        <v>1266768</v>
      </c>
      <c r="H5" s="26">
        <f t="shared" si="0"/>
        <v>0</v>
      </c>
      <c r="I5" s="26">
        <f t="shared" si="0"/>
        <v>180713</v>
      </c>
      <c r="J5" s="26">
        <f t="shared" si="0"/>
        <v>16952315</v>
      </c>
      <c r="K5" s="26">
        <f t="shared" si="0"/>
        <v>28178912</v>
      </c>
      <c r="L5" s="26">
        <f t="shared" si="0"/>
        <v>0</v>
      </c>
      <c r="M5" s="26">
        <f t="shared" si="0"/>
        <v>0</v>
      </c>
      <c r="N5" s="27">
        <f>SUM(D5:M5)</f>
        <v>75052141</v>
      </c>
      <c r="O5" s="32">
        <f t="shared" ref="O5:O43" si="1">(N5/O$45)</f>
        <v>916.7457492548981</v>
      </c>
      <c r="P5" s="6"/>
    </row>
    <row r="6" spans="1:133">
      <c r="A6" s="12"/>
      <c r="B6" s="44">
        <v>511</v>
      </c>
      <c r="C6" s="20" t="s">
        <v>19</v>
      </c>
      <c r="D6" s="46">
        <v>1278079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1278079</v>
      </c>
      <c r="O6" s="47">
        <f t="shared" si="1"/>
        <v>15.611459911076366</v>
      </c>
      <c r="P6" s="9"/>
    </row>
    <row r="7" spans="1:133">
      <c r="A7" s="12"/>
      <c r="B7" s="44">
        <v>512</v>
      </c>
      <c r="C7" s="20" t="s">
        <v>20</v>
      </c>
      <c r="D7" s="46">
        <v>1433017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1433017</v>
      </c>
      <c r="O7" s="47">
        <f t="shared" si="1"/>
        <v>17.503994234621587</v>
      </c>
      <c r="P7" s="9"/>
    </row>
    <row r="8" spans="1:133">
      <c r="A8" s="12"/>
      <c r="B8" s="44">
        <v>513</v>
      </c>
      <c r="C8" s="20" t="s">
        <v>21</v>
      </c>
      <c r="D8" s="46">
        <v>7954032</v>
      </c>
      <c r="E8" s="46">
        <v>11067</v>
      </c>
      <c r="F8" s="46">
        <v>691</v>
      </c>
      <c r="G8" s="46">
        <v>648150</v>
      </c>
      <c r="H8" s="46">
        <v>0</v>
      </c>
      <c r="I8" s="46">
        <v>180713</v>
      </c>
      <c r="J8" s="46">
        <v>10350992</v>
      </c>
      <c r="K8" s="46">
        <v>0</v>
      </c>
      <c r="L8" s="46">
        <v>0</v>
      </c>
      <c r="M8" s="46">
        <v>0</v>
      </c>
      <c r="N8" s="46">
        <f t="shared" si="2"/>
        <v>19145645</v>
      </c>
      <c r="O8" s="47">
        <f t="shared" si="1"/>
        <v>233.85993306297942</v>
      </c>
      <c r="P8" s="9"/>
    </row>
    <row r="9" spans="1:133">
      <c r="A9" s="12"/>
      <c r="B9" s="44">
        <v>514</v>
      </c>
      <c r="C9" s="20" t="s">
        <v>22</v>
      </c>
      <c r="D9" s="46">
        <v>1504436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1504436</v>
      </c>
      <c r="O9" s="47">
        <f t="shared" si="1"/>
        <v>18.376361948502467</v>
      </c>
      <c r="P9" s="9"/>
    </row>
    <row r="10" spans="1:133">
      <c r="A10" s="12"/>
      <c r="B10" s="44">
        <v>515</v>
      </c>
      <c r="C10" s="20" t="s">
        <v>23</v>
      </c>
      <c r="D10" s="46">
        <v>1236201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1236201</v>
      </c>
      <c r="O10" s="47">
        <f t="shared" si="1"/>
        <v>15.099929154248303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10154715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10154715</v>
      </c>
      <c r="O11" s="47">
        <f t="shared" si="1"/>
        <v>124.03765818146285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28178912</v>
      </c>
      <c r="L12" s="46">
        <v>0</v>
      </c>
      <c r="M12" s="46">
        <v>0</v>
      </c>
      <c r="N12" s="46">
        <f t="shared" si="2"/>
        <v>28178912</v>
      </c>
      <c r="O12" s="47">
        <f t="shared" si="1"/>
        <v>344.19934528753606</v>
      </c>
      <c r="P12" s="9"/>
    </row>
    <row r="13" spans="1:133">
      <c r="A13" s="12"/>
      <c r="B13" s="44">
        <v>519</v>
      </c>
      <c r="C13" s="20" t="s">
        <v>71</v>
      </c>
      <c r="D13" s="46">
        <v>1189349</v>
      </c>
      <c r="E13" s="46">
        <v>3711846</v>
      </c>
      <c r="F13" s="46">
        <v>0</v>
      </c>
      <c r="G13" s="46">
        <v>618618</v>
      </c>
      <c r="H13" s="46">
        <v>0</v>
      </c>
      <c r="I13" s="46">
        <v>0</v>
      </c>
      <c r="J13" s="46">
        <v>6601323</v>
      </c>
      <c r="K13" s="46">
        <v>0</v>
      </c>
      <c r="L13" s="46">
        <v>0</v>
      </c>
      <c r="M13" s="46">
        <v>0</v>
      </c>
      <c r="N13" s="46">
        <f t="shared" si="2"/>
        <v>12121136</v>
      </c>
      <c r="O13" s="47">
        <f t="shared" si="1"/>
        <v>148.0570674744711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SUM(D15:D18)</f>
        <v>67196910</v>
      </c>
      <c r="E14" s="31">
        <f t="shared" si="3"/>
        <v>1878382</v>
      </c>
      <c r="F14" s="31">
        <f t="shared" si="3"/>
        <v>0</v>
      </c>
      <c r="G14" s="31">
        <f t="shared" si="3"/>
        <v>1277536</v>
      </c>
      <c r="H14" s="31">
        <f t="shared" si="3"/>
        <v>0</v>
      </c>
      <c r="I14" s="31">
        <f t="shared" si="3"/>
        <v>3160320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19" si="4">SUM(D14:M14)</f>
        <v>73513148</v>
      </c>
      <c r="O14" s="43">
        <f t="shared" si="1"/>
        <v>897.94728098890903</v>
      </c>
      <c r="P14" s="10"/>
    </row>
    <row r="15" spans="1:133">
      <c r="A15" s="12"/>
      <c r="B15" s="44">
        <v>521</v>
      </c>
      <c r="C15" s="20" t="s">
        <v>28</v>
      </c>
      <c r="D15" s="46">
        <v>43048885</v>
      </c>
      <c r="E15" s="46">
        <v>1172558</v>
      </c>
      <c r="F15" s="46">
        <v>0</v>
      </c>
      <c r="G15" s="46">
        <v>853767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45075210</v>
      </c>
      <c r="O15" s="47">
        <f t="shared" si="1"/>
        <v>550.58398886011628</v>
      </c>
      <c r="P15" s="9"/>
    </row>
    <row r="16" spans="1:133">
      <c r="A16" s="12"/>
      <c r="B16" s="44">
        <v>522</v>
      </c>
      <c r="C16" s="20" t="s">
        <v>29</v>
      </c>
      <c r="D16" s="46">
        <v>22553262</v>
      </c>
      <c r="E16" s="46">
        <v>705824</v>
      </c>
      <c r="F16" s="46">
        <v>0</v>
      </c>
      <c r="G16" s="46">
        <v>186417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23445503</v>
      </c>
      <c r="O16" s="47">
        <f t="shared" si="1"/>
        <v>286.38177309815802</v>
      </c>
      <c r="P16" s="9"/>
    </row>
    <row r="17" spans="1:16">
      <c r="A17" s="12"/>
      <c r="B17" s="44">
        <v>524</v>
      </c>
      <c r="C17" s="20" t="s">
        <v>30</v>
      </c>
      <c r="D17" s="46">
        <v>1594763</v>
      </c>
      <c r="E17" s="46">
        <v>0</v>
      </c>
      <c r="F17" s="46">
        <v>0</v>
      </c>
      <c r="G17" s="46">
        <v>0</v>
      </c>
      <c r="H17" s="46">
        <v>0</v>
      </c>
      <c r="I17" s="46">
        <v>3160320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4755083</v>
      </c>
      <c r="O17" s="47">
        <f t="shared" si="1"/>
        <v>58.082315434602044</v>
      </c>
      <c r="P17" s="9"/>
    </row>
    <row r="18" spans="1:16">
      <c r="A18" s="12"/>
      <c r="B18" s="44">
        <v>529</v>
      </c>
      <c r="C18" s="20" t="s">
        <v>31</v>
      </c>
      <c r="D18" s="46">
        <v>0</v>
      </c>
      <c r="E18" s="46">
        <v>0</v>
      </c>
      <c r="F18" s="46">
        <v>0</v>
      </c>
      <c r="G18" s="46">
        <v>237352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237352</v>
      </c>
      <c r="O18" s="47">
        <f t="shared" si="1"/>
        <v>2.8992035960326379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SUM(D20:D26)</f>
        <v>6797883</v>
      </c>
      <c r="E19" s="31">
        <f t="shared" si="5"/>
        <v>1113823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70875038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78786744</v>
      </c>
      <c r="O19" s="43">
        <f t="shared" si="1"/>
        <v>962.36312112180588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4722068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4722068</v>
      </c>
      <c r="O20" s="47">
        <f t="shared" si="1"/>
        <v>57.679044315239167</v>
      </c>
      <c r="P20" s="9"/>
    </row>
    <row r="21" spans="1:16">
      <c r="A21" s="12"/>
      <c r="B21" s="44">
        <v>534</v>
      </c>
      <c r="C21" s="20" t="s">
        <v>72</v>
      </c>
      <c r="D21" s="46">
        <v>0</v>
      </c>
      <c r="E21" s="46">
        <v>734141</v>
      </c>
      <c r="F21" s="46">
        <v>0</v>
      </c>
      <c r="G21" s="46">
        <v>0</v>
      </c>
      <c r="H21" s="46">
        <v>0</v>
      </c>
      <c r="I21" s="46">
        <v>12652554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13386695</v>
      </c>
      <c r="O21" s="47">
        <f t="shared" si="1"/>
        <v>163.51559828015831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2206</v>
      </c>
      <c r="F22" s="46">
        <v>0</v>
      </c>
      <c r="G22" s="46">
        <v>0</v>
      </c>
      <c r="H22" s="46">
        <v>0</v>
      </c>
      <c r="I22" s="46">
        <v>12587741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12589947</v>
      </c>
      <c r="O22" s="47">
        <f t="shared" si="1"/>
        <v>153.7834929398544</v>
      </c>
      <c r="P22" s="9"/>
    </row>
    <row r="23" spans="1:16">
      <c r="A23" s="12"/>
      <c r="B23" s="44">
        <v>536</v>
      </c>
      <c r="C23" s="20" t="s">
        <v>73</v>
      </c>
      <c r="D23" s="46">
        <v>0</v>
      </c>
      <c r="E23" s="46">
        <v>71264</v>
      </c>
      <c r="F23" s="46">
        <v>0</v>
      </c>
      <c r="G23" s="46">
        <v>0</v>
      </c>
      <c r="H23" s="46">
        <v>0</v>
      </c>
      <c r="I23" s="46">
        <v>32635610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32706874</v>
      </c>
      <c r="O23" s="47">
        <f t="shared" si="1"/>
        <v>399.50742658914351</v>
      </c>
      <c r="P23" s="9"/>
    </row>
    <row r="24" spans="1:16">
      <c r="A24" s="12"/>
      <c r="B24" s="44">
        <v>537</v>
      </c>
      <c r="C24" s="20" t="s">
        <v>74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8157269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8157269</v>
      </c>
      <c r="O24" s="47">
        <f t="shared" si="1"/>
        <v>99.639285190794936</v>
      </c>
      <c r="P24" s="9"/>
    </row>
    <row r="25" spans="1:16">
      <c r="A25" s="12"/>
      <c r="B25" s="44">
        <v>538</v>
      </c>
      <c r="C25" s="20" t="s">
        <v>75</v>
      </c>
      <c r="D25" s="46">
        <v>0</v>
      </c>
      <c r="E25" s="46">
        <v>1614</v>
      </c>
      <c r="F25" s="46">
        <v>0</v>
      </c>
      <c r="G25" s="46">
        <v>0</v>
      </c>
      <c r="H25" s="46">
        <v>0</v>
      </c>
      <c r="I25" s="46">
        <v>119796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121410</v>
      </c>
      <c r="O25" s="47">
        <f t="shared" si="1"/>
        <v>1.4829970195925148</v>
      </c>
      <c r="P25" s="9"/>
    </row>
    <row r="26" spans="1:16">
      <c r="A26" s="12"/>
      <c r="B26" s="44">
        <v>539</v>
      </c>
      <c r="C26" s="20" t="s">
        <v>38</v>
      </c>
      <c r="D26" s="46">
        <v>6797883</v>
      </c>
      <c r="E26" s="46">
        <v>304598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7102481</v>
      </c>
      <c r="O26" s="47">
        <f t="shared" si="1"/>
        <v>86.755276787023007</v>
      </c>
      <c r="P26" s="9"/>
    </row>
    <row r="27" spans="1:16" ht="15.75">
      <c r="A27" s="28" t="s">
        <v>39</v>
      </c>
      <c r="B27" s="29"/>
      <c r="C27" s="30"/>
      <c r="D27" s="31">
        <f t="shared" ref="D27:M27" si="7">SUM(D28:D30)</f>
        <v>496274</v>
      </c>
      <c r="E27" s="31">
        <f t="shared" si="7"/>
        <v>4062931</v>
      </c>
      <c r="F27" s="31">
        <f t="shared" si="7"/>
        <v>0</v>
      </c>
      <c r="G27" s="31">
        <f t="shared" si="7"/>
        <v>12819753</v>
      </c>
      <c r="H27" s="31">
        <f t="shared" si="7"/>
        <v>0</v>
      </c>
      <c r="I27" s="31">
        <f t="shared" si="7"/>
        <v>1391159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18770117</v>
      </c>
      <c r="O27" s="43">
        <f t="shared" si="1"/>
        <v>229.27293936580838</v>
      </c>
      <c r="P27" s="10"/>
    </row>
    <row r="28" spans="1:16">
      <c r="A28" s="12"/>
      <c r="B28" s="44">
        <v>541</v>
      </c>
      <c r="C28" s="20" t="s">
        <v>76</v>
      </c>
      <c r="D28" s="46">
        <v>496274</v>
      </c>
      <c r="E28" s="46">
        <v>3884578</v>
      </c>
      <c r="F28" s="46">
        <v>0</v>
      </c>
      <c r="G28" s="46">
        <v>6908182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11289034</v>
      </c>
      <c r="O28" s="47">
        <f t="shared" si="1"/>
        <v>137.89312063321444</v>
      </c>
      <c r="P28" s="9"/>
    </row>
    <row r="29" spans="1:16">
      <c r="A29" s="12"/>
      <c r="B29" s="44">
        <v>545</v>
      </c>
      <c r="C29" s="20" t="s">
        <v>41</v>
      </c>
      <c r="D29" s="46">
        <v>0</v>
      </c>
      <c r="E29" s="46">
        <v>0</v>
      </c>
      <c r="F29" s="46">
        <v>0</v>
      </c>
      <c r="G29" s="46">
        <v>5911571</v>
      </c>
      <c r="H29" s="46">
        <v>0</v>
      </c>
      <c r="I29" s="46">
        <v>1391159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7302730</v>
      </c>
      <c r="O29" s="47">
        <f t="shared" si="1"/>
        <v>89.201275223530558</v>
      </c>
      <c r="P29" s="9"/>
    </row>
    <row r="30" spans="1:16">
      <c r="A30" s="12"/>
      <c r="B30" s="44">
        <v>549</v>
      </c>
      <c r="C30" s="20" t="s">
        <v>77</v>
      </c>
      <c r="D30" s="46">
        <v>0</v>
      </c>
      <c r="E30" s="46">
        <v>178353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178353</v>
      </c>
      <c r="O30" s="47">
        <f t="shared" si="1"/>
        <v>2.1785435090633705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SUM(D32:D34)</f>
        <v>433749</v>
      </c>
      <c r="E31" s="31">
        <f t="shared" si="9"/>
        <v>4595578</v>
      </c>
      <c r="F31" s="31">
        <f t="shared" si="9"/>
        <v>0</v>
      </c>
      <c r="G31" s="31">
        <f t="shared" si="9"/>
        <v>478891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5508218</v>
      </c>
      <c r="O31" s="43">
        <f t="shared" si="1"/>
        <v>67.281697366492409</v>
      </c>
      <c r="P31" s="10"/>
    </row>
    <row r="32" spans="1:16">
      <c r="A32" s="13"/>
      <c r="B32" s="45">
        <v>552</v>
      </c>
      <c r="C32" s="21" t="s">
        <v>44</v>
      </c>
      <c r="D32" s="46">
        <v>433749</v>
      </c>
      <c r="E32" s="46">
        <v>2945850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3379599</v>
      </c>
      <c r="O32" s="47">
        <f t="shared" si="1"/>
        <v>41.281074412468854</v>
      </c>
      <c r="P32" s="9"/>
    </row>
    <row r="33" spans="1:119">
      <c r="A33" s="13"/>
      <c r="B33" s="45">
        <v>554</v>
      </c>
      <c r="C33" s="21" t="s">
        <v>45</v>
      </c>
      <c r="D33" s="46">
        <v>0</v>
      </c>
      <c r="E33" s="46">
        <v>1186714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1186714</v>
      </c>
      <c r="O33" s="47">
        <f t="shared" si="1"/>
        <v>14.495456100063517</v>
      </c>
      <c r="P33" s="9"/>
    </row>
    <row r="34" spans="1:119">
      <c r="A34" s="13"/>
      <c r="B34" s="45">
        <v>559</v>
      </c>
      <c r="C34" s="21" t="s">
        <v>46</v>
      </c>
      <c r="D34" s="46">
        <v>0</v>
      </c>
      <c r="E34" s="46">
        <v>463014</v>
      </c>
      <c r="F34" s="46">
        <v>0</v>
      </c>
      <c r="G34" s="46">
        <v>478891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941905</v>
      </c>
      <c r="O34" s="47">
        <f t="shared" si="1"/>
        <v>11.505166853960032</v>
      </c>
      <c r="P34" s="9"/>
    </row>
    <row r="35" spans="1:119" ht="15.75">
      <c r="A35" s="28" t="s">
        <v>47</v>
      </c>
      <c r="B35" s="29"/>
      <c r="C35" s="30"/>
      <c r="D35" s="31">
        <f t="shared" ref="D35:M35" si="10">SUM(D36:D40)</f>
        <v>3291847</v>
      </c>
      <c r="E35" s="31">
        <f t="shared" si="10"/>
        <v>298129</v>
      </c>
      <c r="F35" s="31">
        <f t="shared" si="10"/>
        <v>0</v>
      </c>
      <c r="G35" s="31">
        <f t="shared" si="10"/>
        <v>3167115</v>
      </c>
      <c r="H35" s="31">
        <f t="shared" si="10"/>
        <v>0</v>
      </c>
      <c r="I35" s="31">
        <f t="shared" si="10"/>
        <v>8065300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ref="N35:N43" si="11">SUM(D35:M35)</f>
        <v>14822391</v>
      </c>
      <c r="O35" s="43">
        <f t="shared" si="1"/>
        <v>181.05231592319345</v>
      </c>
      <c r="P35" s="9"/>
    </row>
    <row r="36" spans="1:119">
      <c r="A36" s="12"/>
      <c r="B36" s="44">
        <v>572</v>
      </c>
      <c r="C36" s="20" t="s">
        <v>78</v>
      </c>
      <c r="D36" s="46">
        <v>3050537</v>
      </c>
      <c r="E36" s="46">
        <v>0</v>
      </c>
      <c r="F36" s="46">
        <v>0</v>
      </c>
      <c r="G36" s="46">
        <v>2383573</v>
      </c>
      <c r="H36" s="46">
        <v>0</v>
      </c>
      <c r="I36" s="46">
        <v>5353110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10787220</v>
      </c>
      <c r="O36" s="47">
        <f t="shared" si="1"/>
        <v>131.76357062588556</v>
      </c>
      <c r="P36" s="9"/>
    </row>
    <row r="37" spans="1:119">
      <c r="A37" s="12"/>
      <c r="B37" s="44">
        <v>573</v>
      </c>
      <c r="C37" s="20" t="s">
        <v>49</v>
      </c>
      <c r="D37" s="46">
        <v>118700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118700</v>
      </c>
      <c r="O37" s="47">
        <f t="shared" si="1"/>
        <v>1.4498949528509308</v>
      </c>
      <c r="P37" s="9"/>
    </row>
    <row r="38" spans="1:119">
      <c r="A38" s="12"/>
      <c r="B38" s="44">
        <v>574</v>
      </c>
      <c r="C38" s="20" t="s">
        <v>50</v>
      </c>
      <c r="D38" s="46">
        <v>122610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122610</v>
      </c>
      <c r="O38" s="47">
        <f t="shared" si="1"/>
        <v>1.4976547613231055</v>
      </c>
      <c r="P38" s="9"/>
    </row>
    <row r="39" spans="1:119">
      <c r="A39" s="12"/>
      <c r="B39" s="44">
        <v>575</v>
      </c>
      <c r="C39" s="20" t="s">
        <v>79</v>
      </c>
      <c r="D39" s="46">
        <v>0</v>
      </c>
      <c r="E39" s="46">
        <v>107534</v>
      </c>
      <c r="F39" s="46">
        <v>0</v>
      </c>
      <c r="G39" s="46">
        <v>728017</v>
      </c>
      <c r="H39" s="46">
        <v>0</v>
      </c>
      <c r="I39" s="46">
        <v>2712190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3547741</v>
      </c>
      <c r="O39" s="47">
        <f t="shared" si="1"/>
        <v>43.334892754189674</v>
      </c>
      <c r="P39" s="9"/>
    </row>
    <row r="40" spans="1:119">
      <c r="A40" s="12"/>
      <c r="B40" s="44">
        <v>579</v>
      </c>
      <c r="C40" s="20" t="s">
        <v>52</v>
      </c>
      <c r="D40" s="46">
        <v>0</v>
      </c>
      <c r="E40" s="46">
        <v>190595</v>
      </c>
      <c r="F40" s="46">
        <v>0</v>
      </c>
      <c r="G40" s="46">
        <v>55525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246120</v>
      </c>
      <c r="O40" s="47">
        <f t="shared" si="1"/>
        <v>3.006302828944154</v>
      </c>
      <c r="P40" s="9"/>
    </row>
    <row r="41" spans="1:119" ht="15.75">
      <c r="A41" s="28" t="s">
        <v>80</v>
      </c>
      <c r="B41" s="29"/>
      <c r="C41" s="30"/>
      <c r="D41" s="31">
        <f t="shared" ref="D41:M41" si="12">SUM(D42:D42)</f>
        <v>13298757</v>
      </c>
      <c r="E41" s="31">
        <f t="shared" si="12"/>
        <v>460567</v>
      </c>
      <c r="F41" s="31">
        <f t="shared" si="12"/>
        <v>0</v>
      </c>
      <c r="G41" s="31">
        <f t="shared" si="12"/>
        <v>4414390</v>
      </c>
      <c r="H41" s="31">
        <f t="shared" si="12"/>
        <v>0</v>
      </c>
      <c r="I41" s="31">
        <f t="shared" si="12"/>
        <v>10675646</v>
      </c>
      <c r="J41" s="31">
        <f t="shared" si="12"/>
        <v>1013361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29862721</v>
      </c>
      <c r="O41" s="43">
        <f t="shared" si="1"/>
        <v>364.76670982557289</v>
      </c>
      <c r="P41" s="9"/>
    </row>
    <row r="42" spans="1:119" ht="15.75" thickBot="1">
      <c r="A42" s="12"/>
      <c r="B42" s="44">
        <v>581</v>
      </c>
      <c r="C42" s="20" t="s">
        <v>81</v>
      </c>
      <c r="D42" s="46">
        <v>13298757</v>
      </c>
      <c r="E42" s="46">
        <v>460567</v>
      </c>
      <c r="F42" s="46">
        <v>0</v>
      </c>
      <c r="G42" s="46">
        <v>4414390</v>
      </c>
      <c r="H42" s="46">
        <v>0</v>
      </c>
      <c r="I42" s="46">
        <v>10675646</v>
      </c>
      <c r="J42" s="46">
        <v>1013361</v>
      </c>
      <c r="K42" s="46">
        <v>0</v>
      </c>
      <c r="L42" s="46">
        <v>0</v>
      </c>
      <c r="M42" s="46">
        <v>0</v>
      </c>
      <c r="N42" s="46">
        <f t="shared" si="11"/>
        <v>29862721</v>
      </c>
      <c r="O42" s="47">
        <f t="shared" si="1"/>
        <v>364.76670982557289</v>
      </c>
      <c r="P42" s="9"/>
    </row>
    <row r="43" spans="1:119" ht="16.5" thickBot="1">
      <c r="A43" s="14" t="s">
        <v>10</v>
      </c>
      <c r="B43" s="23"/>
      <c r="C43" s="22"/>
      <c r="D43" s="15">
        <f>SUM(D5,D14,D19,D27,D31,D35,D41)</f>
        <v>106110534</v>
      </c>
      <c r="E43" s="15">
        <f t="shared" ref="E43:M43" si="13">SUM(E5,E14,E19,E27,E31,E35,E41)</f>
        <v>16132323</v>
      </c>
      <c r="F43" s="15">
        <f t="shared" si="13"/>
        <v>10155406</v>
      </c>
      <c r="G43" s="15">
        <f t="shared" si="13"/>
        <v>23424453</v>
      </c>
      <c r="H43" s="15">
        <f t="shared" si="13"/>
        <v>0</v>
      </c>
      <c r="I43" s="15">
        <f t="shared" si="13"/>
        <v>94348176</v>
      </c>
      <c r="J43" s="15">
        <f t="shared" si="13"/>
        <v>17965676</v>
      </c>
      <c r="K43" s="15">
        <f t="shared" si="13"/>
        <v>28178912</v>
      </c>
      <c r="L43" s="15">
        <f t="shared" si="13"/>
        <v>0</v>
      </c>
      <c r="M43" s="15">
        <f t="shared" si="13"/>
        <v>0</v>
      </c>
      <c r="N43" s="15">
        <f t="shared" si="11"/>
        <v>296315480</v>
      </c>
      <c r="O43" s="37">
        <f t="shared" si="1"/>
        <v>3619.4298138466802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94</v>
      </c>
      <c r="M45" s="94"/>
      <c r="N45" s="94"/>
      <c r="O45" s="41">
        <v>81868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12468746</v>
      </c>
      <c r="E5" s="26">
        <f t="shared" si="0"/>
        <v>286245</v>
      </c>
      <c r="F5" s="26">
        <f t="shared" si="0"/>
        <v>8212817</v>
      </c>
      <c r="G5" s="26">
        <f t="shared" si="0"/>
        <v>948204</v>
      </c>
      <c r="H5" s="26">
        <f t="shared" si="0"/>
        <v>0</v>
      </c>
      <c r="I5" s="26">
        <f t="shared" si="0"/>
        <v>176819</v>
      </c>
      <c r="J5" s="26">
        <f t="shared" si="0"/>
        <v>18316053</v>
      </c>
      <c r="K5" s="26">
        <f t="shared" si="0"/>
        <v>28359534</v>
      </c>
      <c r="L5" s="26">
        <f t="shared" si="0"/>
        <v>0</v>
      </c>
      <c r="M5" s="26">
        <f t="shared" si="0"/>
        <v>0</v>
      </c>
      <c r="N5" s="27">
        <f>SUM(D5:M5)</f>
        <v>68768418</v>
      </c>
      <c r="O5" s="32">
        <f t="shared" ref="O5:O42" si="1">(N5/O$44)</f>
        <v>869.31987459863979</v>
      </c>
      <c r="P5" s="6"/>
    </row>
    <row r="6" spans="1:133">
      <c r="A6" s="12"/>
      <c r="B6" s="44">
        <v>511</v>
      </c>
      <c r="C6" s="20" t="s">
        <v>19</v>
      </c>
      <c r="D6" s="46">
        <v>906333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906333</v>
      </c>
      <c r="O6" s="47">
        <f t="shared" si="1"/>
        <v>11.45719667281875</v>
      </c>
      <c r="P6" s="9"/>
    </row>
    <row r="7" spans="1:133">
      <c r="A7" s="12"/>
      <c r="B7" s="44">
        <v>512</v>
      </c>
      <c r="C7" s="20" t="s">
        <v>20</v>
      </c>
      <c r="D7" s="46">
        <v>1211610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1211610</v>
      </c>
      <c r="O7" s="47">
        <f t="shared" si="1"/>
        <v>15.316284479053422</v>
      </c>
      <c r="P7" s="9"/>
    </row>
    <row r="8" spans="1:133">
      <c r="A8" s="12"/>
      <c r="B8" s="44">
        <v>513</v>
      </c>
      <c r="C8" s="20" t="s">
        <v>21</v>
      </c>
      <c r="D8" s="46">
        <v>7268132</v>
      </c>
      <c r="E8" s="46">
        <v>9971</v>
      </c>
      <c r="F8" s="46">
        <v>712</v>
      </c>
      <c r="G8" s="46">
        <v>579745</v>
      </c>
      <c r="H8" s="46">
        <v>0</v>
      </c>
      <c r="I8" s="46">
        <v>176819</v>
      </c>
      <c r="J8" s="46">
        <v>12468675</v>
      </c>
      <c r="K8" s="46">
        <v>0</v>
      </c>
      <c r="L8" s="46">
        <v>0</v>
      </c>
      <c r="M8" s="46">
        <v>0</v>
      </c>
      <c r="N8" s="46">
        <f t="shared" si="2"/>
        <v>20504054</v>
      </c>
      <c r="O8" s="47">
        <f t="shared" si="1"/>
        <v>259.19720375192782</v>
      </c>
      <c r="P8" s="9"/>
    </row>
    <row r="9" spans="1:133">
      <c r="A9" s="12"/>
      <c r="B9" s="44">
        <v>514</v>
      </c>
      <c r="C9" s="20" t="s">
        <v>22</v>
      </c>
      <c r="D9" s="46">
        <v>1254154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1254154</v>
      </c>
      <c r="O9" s="47">
        <f t="shared" si="1"/>
        <v>15.854094506105731</v>
      </c>
      <c r="P9" s="9"/>
    </row>
    <row r="10" spans="1:133">
      <c r="A10" s="12"/>
      <c r="B10" s="44">
        <v>515</v>
      </c>
      <c r="C10" s="20" t="s">
        <v>23</v>
      </c>
      <c r="D10" s="46">
        <v>1024025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1024025</v>
      </c>
      <c r="O10" s="47">
        <f t="shared" si="1"/>
        <v>12.944972568452457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8212105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8212105</v>
      </c>
      <c r="O11" s="47">
        <f t="shared" si="1"/>
        <v>103.81140495031983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28359534</v>
      </c>
      <c r="L12" s="46">
        <v>0</v>
      </c>
      <c r="M12" s="46">
        <v>0</v>
      </c>
      <c r="N12" s="46">
        <f t="shared" si="2"/>
        <v>28359534</v>
      </c>
      <c r="O12" s="47">
        <f t="shared" si="1"/>
        <v>358.50041716178293</v>
      </c>
      <c r="P12" s="9"/>
    </row>
    <row r="13" spans="1:133">
      <c r="A13" s="12"/>
      <c r="B13" s="44">
        <v>519</v>
      </c>
      <c r="C13" s="20" t="s">
        <v>71</v>
      </c>
      <c r="D13" s="46">
        <v>804492</v>
      </c>
      <c r="E13" s="46">
        <v>276274</v>
      </c>
      <c r="F13" s="46">
        <v>0</v>
      </c>
      <c r="G13" s="46">
        <v>368459</v>
      </c>
      <c r="H13" s="46">
        <v>0</v>
      </c>
      <c r="I13" s="46">
        <v>0</v>
      </c>
      <c r="J13" s="46">
        <v>5847378</v>
      </c>
      <c r="K13" s="46">
        <v>0</v>
      </c>
      <c r="L13" s="46">
        <v>0</v>
      </c>
      <c r="M13" s="46">
        <v>0</v>
      </c>
      <c r="N13" s="46">
        <f t="shared" si="2"/>
        <v>7296603</v>
      </c>
      <c r="O13" s="47">
        <f t="shared" si="1"/>
        <v>92.238300508178895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60742462</v>
      </c>
      <c r="E14" s="31">
        <f t="shared" si="3"/>
        <v>5243390</v>
      </c>
      <c r="F14" s="31">
        <f t="shared" si="3"/>
        <v>0</v>
      </c>
      <c r="G14" s="31">
        <f t="shared" si="3"/>
        <v>1166860</v>
      </c>
      <c r="H14" s="31">
        <f t="shared" si="3"/>
        <v>0</v>
      </c>
      <c r="I14" s="31">
        <f t="shared" si="3"/>
        <v>3319473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70472185</v>
      </c>
      <c r="O14" s="43">
        <f t="shared" si="1"/>
        <v>890.85764670189371</v>
      </c>
      <c r="P14" s="10"/>
    </row>
    <row r="15" spans="1:133">
      <c r="A15" s="12"/>
      <c r="B15" s="44">
        <v>521</v>
      </c>
      <c r="C15" s="20" t="s">
        <v>28</v>
      </c>
      <c r="D15" s="46">
        <v>38459136</v>
      </c>
      <c r="E15" s="46">
        <v>2402898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40862034</v>
      </c>
      <c r="O15" s="47">
        <f t="shared" si="1"/>
        <v>516.54784719237477</v>
      </c>
      <c r="P15" s="9"/>
    </row>
    <row r="16" spans="1:133">
      <c r="A16" s="12"/>
      <c r="B16" s="44">
        <v>522</v>
      </c>
      <c r="C16" s="20" t="s">
        <v>29</v>
      </c>
      <c r="D16" s="46">
        <v>20811597</v>
      </c>
      <c r="E16" s="46">
        <v>2809395</v>
      </c>
      <c r="F16" s="46">
        <v>0</v>
      </c>
      <c r="G16" s="46">
        <v>1166860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24787852</v>
      </c>
      <c r="O16" s="47">
        <f t="shared" si="1"/>
        <v>313.34983439941345</v>
      </c>
      <c r="P16" s="9"/>
    </row>
    <row r="17" spans="1:16">
      <c r="A17" s="12"/>
      <c r="B17" s="44">
        <v>524</v>
      </c>
      <c r="C17" s="20" t="s">
        <v>30</v>
      </c>
      <c r="D17" s="46">
        <v>1471729</v>
      </c>
      <c r="E17" s="46">
        <v>31097</v>
      </c>
      <c r="F17" s="46">
        <v>0</v>
      </c>
      <c r="G17" s="46">
        <v>0</v>
      </c>
      <c r="H17" s="46">
        <v>0</v>
      </c>
      <c r="I17" s="46">
        <v>3319473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4822299</v>
      </c>
      <c r="O17" s="47">
        <f t="shared" si="1"/>
        <v>60.959965110105429</v>
      </c>
      <c r="P17" s="9"/>
    </row>
    <row r="18" spans="1:16" ht="15.75">
      <c r="A18" s="28" t="s">
        <v>32</v>
      </c>
      <c r="B18" s="29"/>
      <c r="C18" s="30"/>
      <c r="D18" s="31">
        <f t="shared" ref="D18:M18" si="4">SUM(D19:D25)</f>
        <v>6116370</v>
      </c>
      <c r="E18" s="31">
        <f t="shared" si="4"/>
        <v>2761651</v>
      </c>
      <c r="F18" s="31">
        <f t="shared" si="4"/>
        <v>0</v>
      </c>
      <c r="G18" s="31">
        <f t="shared" si="4"/>
        <v>4295</v>
      </c>
      <c r="H18" s="31">
        <f t="shared" si="4"/>
        <v>0</v>
      </c>
      <c r="I18" s="31">
        <f t="shared" si="4"/>
        <v>63968283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72850599</v>
      </c>
      <c r="O18" s="43">
        <f t="shared" si="1"/>
        <v>920.92381108891868</v>
      </c>
      <c r="P18" s="10"/>
    </row>
    <row r="19" spans="1:16">
      <c r="A19" s="12"/>
      <c r="B19" s="44">
        <v>533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5099244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5099244</v>
      </c>
      <c r="O19" s="47">
        <f t="shared" si="1"/>
        <v>64.460900563800465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1922756</v>
      </c>
      <c r="F20" s="46">
        <v>0</v>
      </c>
      <c r="G20" s="46">
        <v>0</v>
      </c>
      <c r="H20" s="46">
        <v>0</v>
      </c>
      <c r="I20" s="46">
        <v>11522957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13445713</v>
      </c>
      <c r="O20" s="47">
        <f t="shared" si="1"/>
        <v>169.97083659899374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12660852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12660852</v>
      </c>
      <c r="O21" s="47">
        <f t="shared" si="1"/>
        <v>160.04919980785274</v>
      </c>
      <c r="P21" s="9"/>
    </row>
    <row r="22" spans="1:16">
      <c r="A22" s="12"/>
      <c r="B22" s="44">
        <v>536</v>
      </c>
      <c r="C22" s="20" t="s">
        <v>73</v>
      </c>
      <c r="D22" s="46">
        <v>0</v>
      </c>
      <c r="E22" s="46">
        <v>442149</v>
      </c>
      <c r="F22" s="46">
        <v>0</v>
      </c>
      <c r="G22" s="46">
        <v>0</v>
      </c>
      <c r="H22" s="46">
        <v>0</v>
      </c>
      <c r="I22" s="46">
        <v>31203268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31645417</v>
      </c>
      <c r="O22" s="47">
        <f t="shared" si="1"/>
        <v>400.03813869997219</v>
      </c>
      <c r="P22" s="9"/>
    </row>
    <row r="23" spans="1:16">
      <c r="A23" s="12"/>
      <c r="B23" s="44">
        <v>537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3466581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3466581</v>
      </c>
      <c r="O23" s="47">
        <f t="shared" si="1"/>
        <v>43.821973048820567</v>
      </c>
      <c r="P23" s="9"/>
    </row>
    <row r="24" spans="1:16">
      <c r="A24" s="12"/>
      <c r="B24" s="44">
        <v>538</v>
      </c>
      <c r="C24" s="20" t="s">
        <v>75</v>
      </c>
      <c r="D24" s="46">
        <v>0</v>
      </c>
      <c r="E24" s="46">
        <v>204705</v>
      </c>
      <c r="F24" s="46">
        <v>0</v>
      </c>
      <c r="G24" s="46">
        <v>0</v>
      </c>
      <c r="H24" s="46">
        <v>0</v>
      </c>
      <c r="I24" s="46">
        <v>15381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220086</v>
      </c>
      <c r="O24" s="47">
        <f t="shared" si="1"/>
        <v>2.7821657017166839</v>
      </c>
      <c r="P24" s="9"/>
    </row>
    <row r="25" spans="1:16">
      <c r="A25" s="12"/>
      <c r="B25" s="44">
        <v>539</v>
      </c>
      <c r="C25" s="20" t="s">
        <v>38</v>
      </c>
      <c r="D25" s="46">
        <v>6116370</v>
      </c>
      <c r="E25" s="46">
        <v>192041</v>
      </c>
      <c r="F25" s="46">
        <v>0</v>
      </c>
      <c r="G25" s="46">
        <v>4295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6312706</v>
      </c>
      <c r="O25" s="47">
        <f t="shared" si="1"/>
        <v>79.80059666776225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SUM(D27:D29)</f>
        <v>387637</v>
      </c>
      <c r="E26" s="31">
        <f t="shared" si="6"/>
        <v>3946482</v>
      </c>
      <c r="F26" s="31">
        <f t="shared" si="6"/>
        <v>0</v>
      </c>
      <c r="G26" s="31">
        <f t="shared" si="6"/>
        <v>12175437</v>
      </c>
      <c r="H26" s="31">
        <f t="shared" si="6"/>
        <v>0</v>
      </c>
      <c r="I26" s="31">
        <f t="shared" si="6"/>
        <v>1139694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17649250</v>
      </c>
      <c r="O26" s="43">
        <f t="shared" si="1"/>
        <v>223.10886658407705</v>
      </c>
      <c r="P26" s="10"/>
    </row>
    <row r="27" spans="1:16">
      <c r="A27" s="12"/>
      <c r="B27" s="44">
        <v>541</v>
      </c>
      <c r="C27" s="20" t="s">
        <v>76</v>
      </c>
      <c r="D27" s="46">
        <v>387637</v>
      </c>
      <c r="E27" s="46">
        <v>3739418</v>
      </c>
      <c r="F27" s="46">
        <v>0</v>
      </c>
      <c r="G27" s="46">
        <v>11856918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15983973</v>
      </c>
      <c r="O27" s="47">
        <f t="shared" si="1"/>
        <v>202.05765681490658</v>
      </c>
      <c r="P27" s="9"/>
    </row>
    <row r="28" spans="1:16">
      <c r="A28" s="12"/>
      <c r="B28" s="44">
        <v>545</v>
      </c>
      <c r="C28" s="20" t="s">
        <v>41</v>
      </c>
      <c r="D28" s="46">
        <v>0</v>
      </c>
      <c r="E28" s="46">
        <v>0</v>
      </c>
      <c r="F28" s="46">
        <v>0</v>
      </c>
      <c r="G28" s="46">
        <v>318519</v>
      </c>
      <c r="H28" s="46">
        <v>0</v>
      </c>
      <c r="I28" s="46">
        <v>1139694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1458213</v>
      </c>
      <c r="O28" s="47">
        <f t="shared" si="1"/>
        <v>18.433658635248907</v>
      </c>
      <c r="P28" s="9"/>
    </row>
    <row r="29" spans="1:16">
      <c r="A29" s="12"/>
      <c r="B29" s="44">
        <v>549</v>
      </c>
      <c r="C29" s="20" t="s">
        <v>77</v>
      </c>
      <c r="D29" s="46">
        <v>0</v>
      </c>
      <c r="E29" s="46">
        <v>207064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207064</v>
      </c>
      <c r="O29" s="47">
        <f t="shared" si="1"/>
        <v>2.6175511339215736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429059</v>
      </c>
      <c r="E30" s="31">
        <f t="shared" si="8"/>
        <v>4473358</v>
      </c>
      <c r="F30" s="31">
        <f t="shared" si="8"/>
        <v>0</v>
      </c>
      <c r="G30" s="31">
        <f t="shared" si="8"/>
        <v>33169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4935586</v>
      </c>
      <c r="O30" s="43">
        <f t="shared" si="1"/>
        <v>62.392056228351834</v>
      </c>
      <c r="P30" s="10"/>
    </row>
    <row r="31" spans="1:16">
      <c r="A31" s="13"/>
      <c r="B31" s="45">
        <v>552</v>
      </c>
      <c r="C31" s="21" t="s">
        <v>44</v>
      </c>
      <c r="D31" s="46">
        <v>429059</v>
      </c>
      <c r="E31" s="46">
        <v>2915808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3344867</v>
      </c>
      <c r="O31" s="47">
        <f t="shared" si="1"/>
        <v>42.283353980734709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1158050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1158050</v>
      </c>
      <c r="O32" s="47">
        <f t="shared" si="1"/>
        <v>14.639218264101332</v>
      </c>
      <c r="P32" s="9"/>
    </row>
    <row r="33" spans="1:119">
      <c r="A33" s="13"/>
      <c r="B33" s="45">
        <v>559</v>
      </c>
      <c r="C33" s="21" t="s">
        <v>46</v>
      </c>
      <c r="D33" s="46">
        <v>0</v>
      </c>
      <c r="E33" s="46">
        <v>399500</v>
      </c>
      <c r="F33" s="46">
        <v>0</v>
      </c>
      <c r="G33" s="46">
        <v>33169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432669</v>
      </c>
      <c r="O33" s="47">
        <f t="shared" si="1"/>
        <v>5.4694839835157891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SUM(D35:D39)</f>
        <v>2849965</v>
      </c>
      <c r="E34" s="31">
        <f t="shared" si="9"/>
        <v>330184</v>
      </c>
      <c r="F34" s="31">
        <f t="shared" si="9"/>
        <v>0</v>
      </c>
      <c r="G34" s="31">
        <f t="shared" si="9"/>
        <v>2618969</v>
      </c>
      <c r="H34" s="31">
        <f t="shared" si="9"/>
        <v>0</v>
      </c>
      <c r="I34" s="31">
        <f t="shared" si="9"/>
        <v>12660761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2" si="10">SUM(D34:M34)</f>
        <v>18459879</v>
      </c>
      <c r="O34" s="43">
        <f t="shared" si="1"/>
        <v>233.3562435213511</v>
      </c>
      <c r="P34" s="9"/>
    </row>
    <row r="35" spans="1:119">
      <c r="A35" s="12"/>
      <c r="B35" s="44">
        <v>572</v>
      </c>
      <c r="C35" s="20" t="s">
        <v>78</v>
      </c>
      <c r="D35" s="46">
        <v>2618940</v>
      </c>
      <c r="E35" s="46">
        <v>0</v>
      </c>
      <c r="F35" s="46">
        <v>0</v>
      </c>
      <c r="G35" s="46">
        <v>879656</v>
      </c>
      <c r="H35" s="46">
        <v>0</v>
      </c>
      <c r="I35" s="46">
        <v>5278721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8777317</v>
      </c>
      <c r="O35" s="47">
        <f t="shared" si="1"/>
        <v>110.95640027305134</v>
      </c>
      <c r="P35" s="9"/>
    </row>
    <row r="36" spans="1:119">
      <c r="A36" s="12"/>
      <c r="B36" s="44">
        <v>573</v>
      </c>
      <c r="C36" s="20" t="s">
        <v>49</v>
      </c>
      <c r="D36" s="46">
        <v>112538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112538</v>
      </c>
      <c r="O36" s="47">
        <f t="shared" si="1"/>
        <v>1.4226228099006397</v>
      </c>
      <c r="P36" s="9"/>
    </row>
    <row r="37" spans="1:119">
      <c r="A37" s="12"/>
      <c r="B37" s="44">
        <v>574</v>
      </c>
      <c r="C37" s="20" t="s">
        <v>50</v>
      </c>
      <c r="D37" s="46">
        <v>118487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118487</v>
      </c>
      <c r="O37" s="47">
        <f t="shared" si="1"/>
        <v>1.4978257022223347</v>
      </c>
      <c r="P37" s="9"/>
    </row>
    <row r="38" spans="1:119">
      <c r="A38" s="12"/>
      <c r="B38" s="44">
        <v>575</v>
      </c>
      <c r="C38" s="20" t="s">
        <v>79</v>
      </c>
      <c r="D38" s="46">
        <v>0</v>
      </c>
      <c r="E38" s="46">
        <v>131810</v>
      </c>
      <c r="F38" s="46">
        <v>0</v>
      </c>
      <c r="G38" s="46">
        <v>1736813</v>
      </c>
      <c r="H38" s="46">
        <v>0</v>
      </c>
      <c r="I38" s="46">
        <v>7382040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9250663</v>
      </c>
      <c r="O38" s="47">
        <f t="shared" si="1"/>
        <v>116.94009303971886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198374</v>
      </c>
      <c r="F39" s="46">
        <v>0</v>
      </c>
      <c r="G39" s="46">
        <v>2500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200874</v>
      </c>
      <c r="O39" s="47">
        <f t="shared" si="1"/>
        <v>2.5393016964579171</v>
      </c>
      <c r="P39" s="9"/>
    </row>
    <row r="40" spans="1:119" ht="15.75">
      <c r="A40" s="28" t="s">
        <v>80</v>
      </c>
      <c r="B40" s="29"/>
      <c r="C40" s="30"/>
      <c r="D40" s="31">
        <f t="shared" ref="D40:M40" si="11">SUM(D41:D41)</f>
        <v>15152937</v>
      </c>
      <c r="E40" s="31">
        <f t="shared" si="11"/>
        <v>1010260</v>
      </c>
      <c r="F40" s="31">
        <f t="shared" si="11"/>
        <v>0</v>
      </c>
      <c r="G40" s="31">
        <f t="shared" si="11"/>
        <v>4243244</v>
      </c>
      <c r="H40" s="31">
        <f t="shared" si="11"/>
        <v>0</v>
      </c>
      <c r="I40" s="31">
        <f t="shared" si="11"/>
        <v>10360153</v>
      </c>
      <c r="J40" s="31">
        <f t="shared" si="11"/>
        <v>1282748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0"/>
        <v>32049342</v>
      </c>
      <c r="O40" s="43">
        <f t="shared" si="1"/>
        <v>405.14426212929487</v>
      </c>
      <c r="P40" s="9"/>
    </row>
    <row r="41" spans="1:119" ht="15.75" thickBot="1">
      <c r="A41" s="12"/>
      <c r="B41" s="44">
        <v>581</v>
      </c>
      <c r="C41" s="20" t="s">
        <v>81</v>
      </c>
      <c r="D41" s="46">
        <v>15152937</v>
      </c>
      <c r="E41" s="46">
        <v>1010260</v>
      </c>
      <c r="F41" s="46">
        <v>0</v>
      </c>
      <c r="G41" s="46">
        <v>4243244</v>
      </c>
      <c r="H41" s="46">
        <v>0</v>
      </c>
      <c r="I41" s="46">
        <v>10360153</v>
      </c>
      <c r="J41" s="46">
        <v>1282748</v>
      </c>
      <c r="K41" s="46">
        <v>0</v>
      </c>
      <c r="L41" s="46">
        <v>0</v>
      </c>
      <c r="M41" s="46">
        <v>0</v>
      </c>
      <c r="N41" s="46">
        <f t="shared" si="10"/>
        <v>32049342</v>
      </c>
      <c r="O41" s="47">
        <f t="shared" si="1"/>
        <v>405.14426212929487</v>
      </c>
      <c r="P41" s="9"/>
    </row>
    <row r="42" spans="1:119" ht="16.5" thickBot="1">
      <c r="A42" s="14" t="s">
        <v>10</v>
      </c>
      <c r="B42" s="23"/>
      <c r="C42" s="22"/>
      <c r="D42" s="15">
        <f>SUM(D5,D14,D18,D26,D30,D34,D40)</f>
        <v>98147176</v>
      </c>
      <c r="E42" s="15">
        <f t="shared" ref="E42:M42" si="12">SUM(E5,E14,E18,E26,E30,E34,E40)</f>
        <v>18051570</v>
      </c>
      <c r="F42" s="15">
        <f t="shared" si="12"/>
        <v>8212817</v>
      </c>
      <c r="G42" s="15">
        <f t="shared" si="12"/>
        <v>21190178</v>
      </c>
      <c r="H42" s="15">
        <f t="shared" si="12"/>
        <v>0</v>
      </c>
      <c r="I42" s="15">
        <f t="shared" si="12"/>
        <v>91625183</v>
      </c>
      <c r="J42" s="15">
        <f t="shared" si="12"/>
        <v>19598801</v>
      </c>
      <c r="K42" s="15">
        <f t="shared" si="12"/>
        <v>28359534</v>
      </c>
      <c r="L42" s="15">
        <f t="shared" si="12"/>
        <v>0</v>
      </c>
      <c r="M42" s="15">
        <f t="shared" si="12"/>
        <v>0</v>
      </c>
      <c r="N42" s="15">
        <f t="shared" si="10"/>
        <v>285185259</v>
      </c>
      <c r="O42" s="37">
        <f t="shared" si="1"/>
        <v>3605.1027608525269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92</v>
      </c>
      <c r="M44" s="94"/>
      <c r="N44" s="94"/>
      <c r="O44" s="41">
        <v>79106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98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11525956</v>
      </c>
      <c r="E5" s="26">
        <f t="shared" si="0"/>
        <v>9688</v>
      </c>
      <c r="F5" s="26">
        <f t="shared" si="0"/>
        <v>11449160</v>
      </c>
      <c r="G5" s="26">
        <f t="shared" si="0"/>
        <v>1622458</v>
      </c>
      <c r="H5" s="26">
        <f t="shared" si="0"/>
        <v>0</v>
      </c>
      <c r="I5" s="26">
        <f t="shared" si="0"/>
        <v>204859</v>
      </c>
      <c r="J5" s="26">
        <f t="shared" si="0"/>
        <v>16636095</v>
      </c>
      <c r="K5" s="26">
        <f t="shared" si="0"/>
        <v>26342594</v>
      </c>
      <c r="L5" s="26">
        <f t="shared" si="0"/>
        <v>0</v>
      </c>
      <c r="M5" s="26">
        <f t="shared" si="0"/>
        <v>0</v>
      </c>
      <c r="N5" s="27">
        <f>SUM(D5:M5)</f>
        <v>67790810</v>
      </c>
      <c r="O5" s="32">
        <f t="shared" ref="O5:O43" si="1">(N5/O$45)</f>
        <v>890.71858411730693</v>
      </c>
      <c r="P5" s="6"/>
    </row>
    <row r="6" spans="1:133">
      <c r="A6" s="12"/>
      <c r="B6" s="44">
        <v>511</v>
      </c>
      <c r="C6" s="20" t="s">
        <v>19</v>
      </c>
      <c r="D6" s="46">
        <v>890525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890525</v>
      </c>
      <c r="O6" s="47">
        <f t="shared" si="1"/>
        <v>11.700806748305041</v>
      </c>
      <c r="P6" s="9"/>
    </row>
    <row r="7" spans="1:133">
      <c r="A7" s="12"/>
      <c r="B7" s="44">
        <v>512</v>
      </c>
      <c r="C7" s="20" t="s">
        <v>20</v>
      </c>
      <c r="D7" s="46">
        <v>1078262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1078262</v>
      </c>
      <c r="O7" s="47">
        <f t="shared" si="1"/>
        <v>14.167525095916329</v>
      </c>
      <c r="P7" s="9"/>
    </row>
    <row r="8" spans="1:133">
      <c r="A8" s="12"/>
      <c r="B8" s="44">
        <v>513</v>
      </c>
      <c r="C8" s="20" t="s">
        <v>21</v>
      </c>
      <c r="D8" s="46">
        <v>7217385</v>
      </c>
      <c r="E8" s="46">
        <v>9688</v>
      </c>
      <c r="F8" s="46">
        <v>817</v>
      </c>
      <c r="G8" s="46">
        <v>1028050</v>
      </c>
      <c r="H8" s="46">
        <v>0</v>
      </c>
      <c r="I8" s="46">
        <v>204859</v>
      </c>
      <c r="J8" s="46">
        <v>11493718</v>
      </c>
      <c r="K8" s="46">
        <v>0</v>
      </c>
      <c r="L8" s="46">
        <v>0</v>
      </c>
      <c r="M8" s="46">
        <v>0</v>
      </c>
      <c r="N8" s="46">
        <f t="shared" si="2"/>
        <v>19954517</v>
      </c>
      <c r="O8" s="47">
        <f t="shared" si="1"/>
        <v>262.18685289325697</v>
      </c>
      <c r="P8" s="9"/>
    </row>
    <row r="9" spans="1:133">
      <c r="A9" s="12"/>
      <c r="B9" s="44">
        <v>514</v>
      </c>
      <c r="C9" s="20" t="s">
        <v>22</v>
      </c>
      <c r="D9" s="46">
        <v>1053075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1053075</v>
      </c>
      <c r="O9" s="47">
        <f t="shared" si="1"/>
        <v>13.836587480948126</v>
      </c>
      <c r="P9" s="9"/>
    </row>
    <row r="10" spans="1:133">
      <c r="A10" s="12"/>
      <c r="B10" s="44">
        <v>515</v>
      </c>
      <c r="C10" s="20" t="s">
        <v>23</v>
      </c>
      <c r="D10" s="46">
        <v>876862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876862</v>
      </c>
      <c r="O10" s="47">
        <f t="shared" si="1"/>
        <v>11.521285541598781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11448343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11448343</v>
      </c>
      <c r="O11" s="47">
        <f t="shared" si="1"/>
        <v>150.42233405161087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26342594</v>
      </c>
      <c r="L12" s="46">
        <v>0</v>
      </c>
      <c r="M12" s="46">
        <v>0</v>
      </c>
      <c r="N12" s="46">
        <f t="shared" si="2"/>
        <v>26342594</v>
      </c>
      <c r="O12" s="47">
        <f t="shared" si="1"/>
        <v>346.12122247332735</v>
      </c>
      <c r="P12" s="9"/>
    </row>
    <row r="13" spans="1:133">
      <c r="A13" s="12"/>
      <c r="B13" s="44">
        <v>519</v>
      </c>
      <c r="C13" s="20" t="s">
        <v>71</v>
      </c>
      <c r="D13" s="46">
        <v>409847</v>
      </c>
      <c r="E13" s="46">
        <v>0</v>
      </c>
      <c r="F13" s="46">
        <v>0</v>
      </c>
      <c r="G13" s="46">
        <v>594408</v>
      </c>
      <c r="H13" s="46">
        <v>0</v>
      </c>
      <c r="I13" s="46">
        <v>0</v>
      </c>
      <c r="J13" s="46">
        <v>5142377</v>
      </c>
      <c r="K13" s="46">
        <v>0</v>
      </c>
      <c r="L13" s="46">
        <v>0</v>
      </c>
      <c r="M13" s="46">
        <v>0</v>
      </c>
      <c r="N13" s="46">
        <f t="shared" si="2"/>
        <v>6146632</v>
      </c>
      <c r="O13" s="47">
        <f t="shared" si="1"/>
        <v>80.76196983234351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57373527</v>
      </c>
      <c r="E14" s="31">
        <f t="shared" si="3"/>
        <v>2173646</v>
      </c>
      <c r="F14" s="31">
        <f t="shared" si="3"/>
        <v>0</v>
      </c>
      <c r="G14" s="31">
        <f t="shared" si="3"/>
        <v>6760173</v>
      </c>
      <c r="H14" s="31">
        <f t="shared" si="3"/>
        <v>0</v>
      </c>
      <c r="I14" s="31">
        <f t="shared" si="3"/>
        <v>3759057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70066403</v>
      </c>
      <c r="O14" s="43">
        <f t="shared" si="1"/>
        <v>920.61810847742686</v>
      </c>
      <c r="P14" s="10"/>
    </row>
    <row r="15" spans="1:133">
      <c r="A15" s="12"/>
      <c r="B15" s="44">
        <v>521</v>
      </c>
      <c r="C15" s="20" t="s">
        <v>28</v>
      </c>
      <c r="D15" s="46">
        <v>36402295</v>
      </c>
      <c r="E15" s="46">
        <v>757058</v>
      </c>
      <c r="F15" s="46">
        <v>0</v>
      </c>
      <c r="G15" s="46">
        <v>327673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37487026</v>
      </c>
      <c r="O15" s="47">
        <f t="shared" si="1"/>
        <v>492.55040206023023</v>
      </c>
      <c r="P15" s="9"/>
    </row>
    <row r="16" spans="1:133">
      <c r="A16" s="12"/>
      <c r="B16" s="44">
        <v>522</v>
      </c>
      <c r="C16" s="20" t="s">
        <v>29</v>
      </c>
      <c r="D16" s="46">
        <v>19364185</v>
      </c>
      <c r="E16" s="46">
        <v>1416588</v>
      </c>
      <c r="F16" s="46">
        <v>0</v>
      </c>
      <c r="G16" s="46">
        <v>6432500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27213273</v>
      </c>
      <c r="O16" s="47">
        <f t="shared" si="1"/>
        <v>357.56126819782412</v>
      </c>
      <c r="P16" s="9"/>
    </row>
    <row r="17" spans="1:16">
      <c r="A17" s="12"/>
      <c r="B17" s="44">
        <v>524</v>
      </c>
      <c r="C17" s="20" t="s">
        <v>30</v>
      </c>
      <c r="D17" s="46">
        <v>1607047</v>
      </c>
      <c r="E17" s="46">
        <v>0</v>
      </c>
      <c r="F17" s="46">
        <v>0</v>
      </c>
      <c r="G17" s="46">
        <v>0</v>
      </c>
      <c r="H17" s="46">
        <v>0</v>
      </c>
      <c r="I17" s="46">
        <v>3759057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5366104</v>
      </c>
      <c r="O17" s="47">
        <f t="shared" si="1"/>
        <v>70.50643821937247</v>
      </c>
      <c r="P17" s="9"/>
    </row>
    <row r="18" spans="1:16" ht="15.75">
      <c r="A18" s="28" t="s">
        <v>32</v>
      </c>
      <c r="B18" s="29"/>
      <c r="C18" s="30"/>
      <c r="D18" s="31">
        <f t="shared" ref="D18:M18" si="4">SUM(D19:D25)</f>
        <v>5825391</v>
      </c>
      <c r="E18" s="31">
        <f t="shared" si="4"/>
        <v>0</v>
      </c>
      <c r="F18" s="31">
        <f t="shared" si="4"/>
        <v>0</v>
      </c>
      <c r="G18" s="31">
        <f t="shared" si="4"/>
        <v>4768</v>
      </c>
      <c r="H18" s="31">
        <f t="shared" si="4"/>
        <v>0</v>
      </c>
      <c r="I18" s="31">
        <f t="shared" si="4"/>
        <v>62973574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68803733</v>
      </c>
      <c r="O18" s="43">
        <f t="shared" si="1"/>
        <v>904.02760550796233</v>
      </c>
      <c r="P18" s="10"/>
    </row>
    <row r="19" spans="1:16">
      <c r="A19" s="12"/>
      <c r="B19" s="44">
        <v>533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4629058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4629058</v>
      </c>
      <c r="O19" s="47">
        <f t="shared" si="1"/>
        <v>60.822226309980557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10844943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10844943</v>
      </c>
      <c r="O20" s="47">
        <f t="shared" si="1"/>
        <v>142.49412676722551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12335450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12335450</v>
      </c>
      <c r="O21" s="47">
        <f t="shared" si="1"/>
        <v>162.07823093498712</v>
      </c>
      <c r="P21" s="9"/>
    </row>
    <row r="22" spans="1:16">
      <c r="A22" s="12"/>
      <c r="B22" s="44">
        <v>536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31936559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31936559</v>
      </c>
      <c r="O22" s="47">
        <f t="shared" si="1"/>
        <v>419.62157723235401</v>
      </c>
      <c r="P22" s="9"/>
    </row>
    <row r="23" spans="1:16">
      <c r="A23" s="12"/>
      <c r="B23" s="44">
        <v>537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3158287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3158287</v>
      </c>
      <c r="O23" s="47">
        <f t="shared" si="1"/>
        <v>41.497437851474224</v>
      </c>
      <c r="P23" s="9"/>
    </row>
    <row r="24" spans="1:16">
      <c r="A24" s="12"/>
      <c r="B24" s="44">
        <v>538</v>
      </c>
      <c r="C24" s="20" t="s">
        <v>75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69277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69277</v>
      </c>
      <c r="O24" s="47">
        <f t="shared" si="1"/>
        <v>0.91024596625847476</v>
      </c>
      <c r="P24" s="9"/>
    </row>
    <row r="25" spans="1:16">
      <c r="A25" s="12"/>
      <c r="B25" s="44">
        <v>539</v>
      </c>
      <c r="C25" s="20" t="s">
        <v>38</v>
      </c>
      <c r="D25" s="46">
        <v>5825391</v>
      </c>
      <c r="E25" s="46">
        <v>0</v>
      </c>
      <c r="F25" s="46">
        <v>0</v>
      </c>
      <c r="G25" s="46">
        <v>4768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5830159</v>
      </c>
      <c r="O25" s="47">
        <f t="shared" si="1"/>
        <v>76.603760445682454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SUM(D27:D29)</f>
        <v>260618</v>
      </c>
      <c r="E26" s="31">
        <f t="shared" si="6"/>
        <v>3843674</v>
      </c>
      <c r="F26" s="31">
        <f t="shared" si="6"/>
        <v>0</v>
      </c>
      <c r="G26" s="31">
        <f t="shared" si="6"/>
        <v>6307052</v>
      </c>
      <c r="H26" s="31">
        <f t="shared" si="6"/>
        <v>0</v>
      </c>
      <c r="I26" s="31">
        <f t="shared" si="6"/>
        <v>1092617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11503961</v>
      </c>
      <c r="O26" s="43">
        <f t="shared" si="1"/>
        <v>151.15311136805593</v>
      </c>
      <c r="P26" s="10"/>
    </row>
    <row r="27" spans="1:16">
      <c r="A27" s="12"/>
      <c r="B27" s="44">
        <v>541</v>
      </c>
      <c r="C27" s="20" t="s">
        <v>76</v>
      </c>
      <c r="D27" s="46">
        <v>260618</v>
      </c>
      <c r="E27" s="46">
        <v>3602811</v>
      </c>
      <c r="F27" s="46">
        <v>0</v>
      </c>
      <c r="G27" s="46">
        <v>6305852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10169281</v>
      </c>
      <c r="O27" s="47">
        <f t="shared" si="1"/>
        <v>133.61645293530248</v>
      </c>
      <c r="P27" s="9"/>
    </row>
    <row r="28" spans="1:16">
      <c r="A28" s="12"/>
      <c r="B28" s="44">
        <v>545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1092617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1092617</v>
      </c>
      <c r="O28" s="47">
        <f t="shared" si="1"/>
        <v>14.356138645083302</v>
      </c>
      <c r="P28" s="9"/>
    </row>
    <row r="29" spans="1:16">
      <c r="A29" s="12"/>
      <c r="B29" s="44">
        <v>549</v>
      </c>
      <c r="C29" s="20" t="s">
        <v>77</v>
      </c>
      <c r="D29" s="46">
        <v>0</v>
      </c>
      <c r="E29" s="46">
        <v>240863</v>
      </c>
      <c r="F29" s="46">
        <v>0</v>
      </c>
      <c r="G29" s="46">
        <v>1200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242063</v>
      </c>
      <c r="O29" s="47">
        <f t="shared" si="1"/>
        <v>3.180519787670153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394261</v>
      </c>
      <c r="E30" s="31">
        <f t="shared" si="8"/>
        <v>4615338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5009599</v>
      </c>
      <c r="O30" s="43">
        <f t="shared" si="1"/>
        <v>65.822239449203764</v>
      </c>
      <c r="P30" s="10"/>
    </row>
    <row r="31" spans="1:16">
      <c r="A31" s="13"/>
      <c r="B31" s="45">
        <v>552</v>
      </c>
      <c r="C31" s="21" t="s">
        <v>44</v>
      </c>
      <c r="D31" s="46">
        <v>394261</v>
      </c>
      <c r="E31" s="46">
        <v>3060316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3454577</v>
      </c>
      <c r="O31" s="47">
        <f t="shared" si="1"/>
        <v>45.390458296105535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746082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746082</v>
      </c>
      <c r="O32" s="47">
        <f t="shared" si="1"/>
        <v>9.802937930309561</v>
      </c>
      <c r="P32" s="9"/>
    </row>
    <row r="33" spans="1:119">
      <c r="A33" s="13"/>
      <c r="B33" s="45">
        <v>559</v>
      </c>
      <c r="C33" s="21" t="s">
        <v>46</v>
      </c>
      <c r="D33" s="46">
        <v>0</v>
      </c>
      <c r="E33" s="46">
        <v>808940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808940</v>
      </c>
      <c r="O33" s="47">
        <f t="shared" si="1"/>
        <v>10.628843222788669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SUM(D35:D39)</f>
        <v>2709445</v>
      </c>
      <c r="E34" s="31">
        <f t="shared" si="9"/>
        <v>202</v>
      </c>
      <c r="F34" s="31">
        <f t="shared" si="9"/>
        <v>0</v>
      </c>
      <c r="G34" s="31">
        <f t="shared" si="9"/>
        <v>352193</v>
      </c>
      <c r="H34" s="31">
        <f t="shared" si="9"/>
        <v>0</v>
      </c>
      <c r="I34" s="31">
        <f t="shared" si="9"/>
        <v>11865246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3" si="10">SUM(D34:M34)</f>
        <v>14927086</v>
      </c>
      <c r="O34" s="43">
        <f t="shared" si="1"/>
        <v>196.1303148157881</v>
      </c>
      <c r="P34" s="9"/>
    </row>
    <row r="35" spans="1:119">
      <c r="A35" s="12"/>
      <c r="B35" s="44">
        <v>572</v>
      </c>
      <c r="C35" s="20" t="s">
        <v>78</v>
      </c>
      <c r="D35" s="46">
        <v>2443849</v>
      </c>
      <c r="E35" s="46">
        <v>0</v>
      </c>
      <c r="F35" s="46">
        <v>0</v>
      </c>
      <c r="G35" s="46">
        <v>89962</v>
      </c>
      <c r="H35" s="46">
        <v>0</v>
      </c>
      <c r="I35" s="46">
        <v>5184968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7718779</v>
      </c>
      <c r="O35" s="47">
        <f t="shared" si="1"/>
        <v>101.41876018289798</v>
      </c>
      <c r="P35" s="9"/>
    </row>
    <row r="36" spans="1:119">
      <c r="A36" s="12"/>
      <c r="B36" s="44">
        <v>573</v>
      </c>
      <c r="C36" s="20" t="s">
        <v>49</v>
      </c>
      <c r="D36" s="46">
        <v>124910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124910</v>
      </c>
      <c r="O36" s="47">
        <f t="shared" si="1"/>
        <v>1.6412203710516635</v>
      </c>
      <c r="P36" s="9"/>
    </row>
    <row r="37" spans="1:119">
      <c r="A37" s="12"/>
      <c r="B37" s="44">
        <v>574</v>
      </c>
      <c r="C37" s="20" t="s">
        <v>50</v>
      </c>
      <c r="D37" s="46">
        <v>140686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140686</v>
      </c>
      <c r="O37" s="47">
        <f t="shared" si="1"/>
        <v>1.8485047563988017</v>
      </c>
      <c r="P37" s="9"/>
    </row>
    <row r="38" spans="1:119">
      <c r="A38" s="12"/>
      <c r="B38" s="44">
        <v>575</v>
      </c>
      <c r="C38" s="20" t="s">
        <v>79</v>
      </c>
      <c r="D38" s="46">
        <v>0</v>
      </c>
      <c r="E38" s="46">
        <v>202</v>
      </c>
      <c r="F38" s="46">
        <v>0</v>
      </c>
      <c r="G38" s="46">
        <v>246442</v>
      </c>
      <c r="H38" s="46">
        <v>0</v>
      </c>
      <c r="I38" s="46">
        <v>6680278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6926922</v>
      </c>
      <c r="O38" s="47">
        <f t="shared" si="1"/>
        <v>91.014374310190775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0</v>
      </c>
      <c r="F39" s="46">
        <v>0</v>
      </c>
      <c r="G39" s="46">
        <v>15789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15789</v>
      </c>
      <c r="O39" s="47">
        <f t="shared" si="1"/>
        <v>0.20745519524885689</v>
      </c>
      <c r="P39" s="9"/>
    </row>
    <row r="40" spans="1:119" ht="15.75">
      <c r="A40" s="28" t="s">
        <v>80</v>
      </c>
      <c r="B40" s="29"/>
      <c r="C40" s="30"/>
      <c r="D40" s="31">
        <f t="shared" ref="D40:M40" si="11">SUM(D41:D42)</f>
        <v>13907705</v>
      </c>
      <c r="E40" s="31">
        <f t="shared" si="11"/>
        <v>285787</v>
      </c>
      <c r="F40" s="31">
        <f t="shared" si="11"/>
        <v>57494195</v>
      </c>
      <c r="G40" s="31">
        <f t="shared" si="11"/>
        <v>2365543</v>
      </c>
      <c r="H40" s="31">
        <f t="shared" si="11"/>
        <v>0</v>
      </c>
      <c r="I40" s="31">
        <f t="shared" si="11"/>
        <v>12347011</v>
      </c>
      <c r="J40" s="31">
        <f t="shared" si="11"/>
        <v>2248524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0"/>
        <v>88648765</v>
      </c>
      <c r="O40" s="43">
        <f t="shared" si="1"/>
        <v>1164.7759105481684</v>
      </c>
      <c r="P40" s="9"/>
    </row>
    <row r="41" spans="1:119">
      <c r="A41" s="12"/>
      <c r="B41" s="44">
        <v>581</v>
      </c>
      <c r="C41" s="20" t="s">
        <v>81</v>
      </c>
      <c r="D41" s="46">
        <v>13907705</v>
      </c>
      <c r="E41" s="46">
        <v>285787</v>
      </c>
      <c r="F41" s="46">
        <v>19758700</v>
      </c>
      <c r="G41" s="46">
        <v>2365543</v>
      </c>
      <c r="H41" s="46">
        <v>0</v>
      </c>
      <c r="I41" s="46">
        <v>12347011</v>
      </c>
      <c r="J41" s="46">
        <v>2248524</v>
      </c>
      <c r="K41" s="46">
        <v>0</v>
      </c>
      <c r="L41" s="46">
        <v>0</v>
      </c>
      <c r="M41" s="46">
        <v>0</v>
      </c>
      <c r="N41" s="46">
        <f t="shared" si="10"/>
        <v>50913270</v>
      </c>
      <c r="O41" s="47">
        <f t="shared" si="1"/>
        <v>668.96081883639044</v>
      </c>
      <c r="P41" s="9"/>
    </row>
    <row r="42" spans="1:119" ht="15.75" thickBot="1">
      <c r="A42" s="12"/>
      <c r="B42" s="44">
        <v>585</v>
      </c>
      <c r="C42" s="20" t="s">
        <v>82</v>
      </c>
      <c r="D42" s="46">
        <v>0</v>
      </c>
      <c r="E42" s="46">
        <v>0</v>
      </c>
      <c r="F42" s="46">
        <v>37735495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37735495</v>
      </c>
      <c r="O42" s="47">
        <f t="shared" si="1"/>
        <v>495.815091711778</v>
      </c>
      <c r="P42" s="9"/>
    </row>
    <row r="43" spans="1:119" ht="16.5" thickBot="1">
      <c r="A43" s="14" t="s">
        <v>10</v>
      </c>
      <c r="B43" s="23"/>
      <c r="C43" s="22"/>
      <c r="D43" s="15">
        <f>SUM(D5,D14,D18,D26,D30,D34,D40)</f>
        <v>91996903</v>
      </c>
      <c r="E43" s="15">
        <f t="shared" ref="E43:M43" si="12">SUM(E5,E14,E18,E26,E30,E34,E40)</f>
        <v>10928335</v>
      </c>
      <c r="F43" s="15">
        <f t="shared" si="12"/>
        <v>68943355</v>
      </c>
      <c r="G43" s="15">
        <f t="shared" si="12"/>
        <v>17412187</v>
      </c>
      <c r="H43" s="15">
        <f t="shared" si="12"/>
        <v>0</v>
      </c>
      <c r="I43" s="15">
        <f t="shared" si="12"/>
        <v>92242364</v>
      </c>
      <c r="J43" s="15">
        <f t="shared" si="12"/>
        <v>18884619</v>
      </c>
      <c r="K43" s="15">
        <f t="shared" si="12"/>
        <v>26342594</v>
      </c>
      <c r="L43" s="15">
        <f t="shared" si="12"/>
        <v>0</v>
      </c>
      <c r="M43" s="15">
        <f t="shared" si="12"/>
        <v>0</v>
      </c>
      <c r="N43" s="15">
        <f t="shared" si="10"/>
        <v>326750357</v>
      </c>
      <c r="O43" s="37">
        <f t="shared" si="1"/>
        <v>4293.2458742839126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4" t="s">
        <v>90</v>
      </c>
      <c r="M45" s="94"/>
      <c r="N45" s="94"/>
      <c r="O45" s="41">
        <v>76108</v>
      </c>
    </row>
    <row r="46" spans="1:119">
      <c r="A46" s="95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customHeight="1" thickBot="1">
      <c r="A47" s="98" t="s">
        <v>61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56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10417815</v>
      </c>
      <c r="E5" s="26">
        <f t="shared" si="0"/>
        <v>0</v>
      </c>
      <c r="F5" s="26">
        <f t="shared" si="0"/>
        <v>10846680</v>
      </c>
      <c r="G5" s="26">
        <f t="shared" si="0"/>
        <v>1396168</v>
      </c>
      <c r="H5" s="26">
        <f t="shared" si="0"/>
        <v>0</v>
      </c>
      <c r="I5" s="26">
        <f t="shared" si="0"/>
        <v>40736</v>
      </c>
      <c r="J5" s="26">
        <f t="shared" si="0"/>
        <v>14627352</v>
      </c>
      <c r="K5" s="26">
        <f t="shared" si="0"/>
        <v>22444821</v>
      </c>
      <c r="L5" s="26">
        <f t="shared" si="0"/>
        <v>0</v>
      </c>
      <c r="M5" s="26">
        <f t="shared" si="0"/>
        <v>0</v>
      </c>
      <c r="N5" s="27">
        <f>SUM(D5:M5)</f>
        <v>59773572</v>
      </c>
      <c r="O5" s="32">
        <f t="shared" ref="O5:O42" si="1">(N5/O$44)</f>
        <v>825.65884384280685</v>
      </c>
      <c r="P5" s="6"/>
    </row>
    <row r="6" spans="1:133">
      <c r="A6" s="12"/>
      <c r="B6" s="44">
        <v>511</v>
      </c>
      <c r="C6" s="20" t="s">
        <v>19</v>
      </c>
      <c r="D6" s="46">
        <v>915523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915523</v>
      </c>
      <c r="O6" s="47">
        <f t="shared" si="1"/>
        <v>12.646218661509772</v>
      </c>
      <c r="P6" s="9"/>
    </row>
    <row r="7" spans="1:133">
      <c r="A7" s="12"/>
      <c r="B7" s="44">
        <v>512</v>
      </c>
      <c r="C7" s="20" t="s">
        <v>20</v>
      </c>
      <c r="D7" s="46">
        <v>668816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668816</v>
      </c>
      <c r="O7" s="47">
        <f t="shared" si="1"/>
        <v>9.2384280682367574</v>
      </c>
      <c r="P7" s="9"/>
    </row>
    <row r="8" spans="1:133">
      <c r="A8" s="12"/>
      <c r="B8" s="44">
        <v>513</v>
      </c>
      <c r="C8" s="20" t="s">
        <v>21</v>
      </c>
      <c r="D8" s="46">
        <v>6713861</v>
      </c>
      <c r="E8" s="46">
        <v>0</v>
      </c>
      <c r="F8" s="46">
        <v>0</v>
      </c>
      <c r="G8" s="46">
        <v>999368</v>
      </c>
      <c r="H8" s="46">
        <v>0</v>
      </c>
      <c r="I8" s="46">
        <v>40736</v>
      </c>
      <c r="J8" s="46">
        <v>9413573</v>
      </c>
      <c r="K8" s="46">
        <v>0</v>
      </c>
      <c r="L8" s="46">
        <v>0</v>
      </c>
      <c r="M8" s="46">
        <v>0</v>
      </c>
      <c r="N8" s="46">
        <f t="shared" si="2"/>
        <v>17167538</v>
      </c>
      <c r="O8" s="47">
        <f t="shared" si="1"/>
        <v>237.13706747703571</v>
      </c>
      <c r="P8" s="9"/>
    </row>
    <row r="9" spans="1:133">
      <c r="A9" s="12"/>
      <c r="B9" s="44">
        <v>514</v>
      </c>
      <c r="C9" s="20" t="s">
        <v>22</v>
      </c>
      <c r="D9" s="46">
        <v>983650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983650</v>
      </c>
      <c r="O9" s="47">
        <f t="shared" si="1"/>
        <v>13.587264313833828</v>
      </c>
      <c r="P9" s="9"/>
    </row>
    <row r="10" spans="1:133">
      <c r="A10" s="12"/>
      <c r="B10" s="44">
        <v>515</v>
      </c>
      <c r="C10" s="20" t="s">
        <v>23</v>
      </c>
      <c r="D10" s="46">
        <v>812002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812002</v>
      </c>
      <c r="O10" s="47">
        <f t="shared" si="1"/>
        <v>11.216271841978037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10846680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10846680</v>
      </c>
      <c r="O11" s="47">
        <f t="shared" si="1"/>
        <v>149.82636922439394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22444821</v>
      </c>
      <c r="L12" s="46">
        <v>0</v>
      </c>
      <c r="M12" s="46">
        <v>0</v>
      </c>
      <c r="N12" s="46">
        <f t="shared" si="2"/>
        <v>22444821</v>
      </c>
      <c r="O12" s="47">
        <f t="shared" si="1"/>
        <v>310.0327508805857</v>
      </c>
      <c r="P12" s="9"/>
    </row>
    <row r="13" spans="1:133">
      <c r="A13" s="12"/>
      <c r="B13" s="44">
        <v>519</v>
      </c>
      <c r="C13" s="20" t="s">
        <v>71</v>
      </c>
      <c r="D13" s="46">
        <v>323963</v>
      </c>
      <c r="E13" s="46">
        <v>0</v>
      </c>
      <c r="F13" s="46">
        <v>0</v>
      </c>
      <c r="G13" s="46">
        <v>396800</v>
      </c>
      <c r="H13" s="46">
        <v>0</v>
      </c>
      <c r="I13" s="46">
        <v>0</v>
      </c>
      <c r="J13" s="46">
        <v>5213779</v>
      </c>
      <c r="K13" s="46">
        <v>0</v>
      </c>
      <c r="L13" s="46">
        <v>0</v>
      </c>
      <c r="M13" s="46">
        <v>0</v>
      </c>
      <c r="N13" s="46">
        <f t="shared" si="2"/>
        <v>5934542</v>
      </c>
      <c r="O13" s="47">
        <f t="shared" si="1"/>
        <v>81.974473375233103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58498624</v>
      </c>
      <c r="E14" s="31">
        <f t="shared" si="3"/>
        <v>1640399</v>
      </c>
      <c r="F14" s="31">
        <f t="shared" si="3"/>
        <v>0</v>
      </c>
      <c r="G14" s="31">
        <f t="shared" si="3"/>
        <v>1416924</v>
      </c>
      <c r="H14" s="31">
        <f t="shared" si="3"/>
        <v>0</v>
      </c>
      <c r="I14" s="31">
        <f t="shared" si="3"/>
        <v>3088375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64644322</v>
      </c>
      <c r="O14" s="43">
        <f t="shared" si="1"/>
        <v>892.93904275157126</v>
      </c>
      <c r="P14" s="10"/>
    </row>
    <row r="15" spans="1:133">
      <c r="A15" s="12"/>
      <c r="B15" s="44">
        <v>521</v>
      </c>
      <c r="C15" s="20" t="s">
        <v>28</v>
      </c>
      <c r="D15" s="46">
        <v>37483470</v>
      </c>
      <c r="E15" s="46">
        <v>535751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38019221</v>
      </c>
      <c r="O15" s="47">
        <f t="shared" si="1"/>
        <v>525.16363008495057</v>
      </c>
      <c r="P15" s="9"/>
    </row>
    <row r="16" spans="1:133">
      <c r="A16" s="12"/>
      <c r="B16" s="44">
        <v>522</v>
      </c>
      <c r="C16" s="20" t="s">
        <v>29</v>
      </c>
      <c r="D16" s="46">
        <v>19389454</v>
      </c>
      <c r="E16" s="46">
        <v>1104648</v>
      </c>
      <c r="F16" s="46">
        <v>0</v>
      </c>
      <c r="G16" s="46">
        <v>1416924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21911026</v>
      </c>
      <c r="O16" s="47">
        <f t="shared" si="1"/>
        <v>302.65938255404376</v>
      </c>
      <c r="P16" s="9"/>
    </row>
    <row r="17" spans="1:16">
      <c r="A17" s="12"/>
      <c r="B17" s="44">
        <v>524</v>
      </c>
      <c r="C17" s="20" t="s">
        <v>30</v>
      </c>
      <c r="D17" s="46">
        <v>1625700</v>
      </c>
      <c r="E17" s="46">
        <v>0</v>
      </c>
      <c r="F17" s="46">
        <v>0</v>
      </c>
      <c r="G17" s="46">
        <v>0</v>
      </c>
      <c r="H17" s="46">
        <v>0</v>
      </c>
      <c r="I17" s="46">
        <v>3088375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4714075</v>
      </c>
      <c r="O17" s="47">
        <f t="shared" si="1"/>
        <v>65.116030112576837</v>
      </c>
      <c r="P17" s="9"/>
    </row>
    <row r="18" spans="1:16" ht="15.75">
      <c r="A18" s="28" t="s">
        <v>32</v>
      </c>
      <c r="B18" s="29"/>
      <c r="C18" s="30"/>
      <c r="D18" s="31">
        <f t="shared" ref="D18:M18" si="4">SUM(D19:D25)</f>
        <v>5968175</v>
      </c>
      <c r="E18" s="31">
        <f t="shared" si="4"/>
        <v>0</v>
      </c>
      <c r="F18" s="31">
        <f t="shared" si="4"/>
        <v>0</v>
      </c>
      <c r="G18" s="31">
        <f t="shared" si="4"/>
        <v>51477</v>
      </c>
      <c r="H18" s="31">
        <f t="shared" si="4"/>
        <v>0</v>
      </c>
      <c r="I18" s="31">
        <f t="shared" si="4"/>
        <v>62618227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>SUM(D18:M18)</f>
        <v>68637879</v>
      </c>
      <c r="O18" s="43">
        <f t="shared" si="1"/>
        <v>948.10247945300091</v>
      </c>
      <c r="P18" s="10"/>
    </row>
    <row r="19" spans="1:16">
      <c r="A19" s="12"/>
      <c r="B19" s="44">
        <v>533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4710982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4710982</v>
      </c>
      <c r="O19" s="47">
        <f t="shared" si="1"/>
        <v>65.073306167553014</v>
      </c>
      <c r="P19" s="9"/>
    </row>
    <row r="20" spans="1:16">
      <c r="A20" s="12"/>
      <c r="B20" s="44">
        <v>534</v>
      </c>
      <c r="C20" s="20" t="s">
        <v>72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9642122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9642122</v>
      </c>
      <c r="O20" s="47">
        <f t="shared" si="1"/>
        <v>133.18767870709303</v>
      </c>
      <c r="P20" s="9"/>
    </row>
    <row r="21" spans="1:16">
      <c r="A21" s="12"/>
      <c r="B21" s="44">
        <v>535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12399859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12399859</v>
      </c>
      <c r="O21" s="47">
        <f t="shared" si="1"/>
        <v>171.28059948891499</v>
      </c>
      <c r="P21" s="9"/>
    </row>
    <row r="22" spans="1:16">
      <c r="A22" s="12"/>
      <c r="B22" s="44">
        <v>536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32567782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32567782</v>
      </c>
      <c r="O22" s="47">
        <f t="shared" si="1"/>
        <v>449.86231093307549</v>
      </c>
      <c r="P22" s="9"/>
    </row>
    <row r="23" spans="1:16">
      <c r="A23" s="12"/>
      <c r="B23" s="44">
        <v>537</v>
      </c>
      <c r="C23" s="20" t="s">
        <v>74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2978739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2978739</v>
      </c>
      <c r="O23" s="47">
        <f t="shared" si="1"/>
        <v>41.145645417501207</v>
      </c>
      <c r="P23" s="9"/>
    </row>
    <row r="24" spans="1:16">
      <c r="A24" s="12"/>
      <c r="B24" s="44">
        <v>538</v>
      </c>
      <c r="C24" s="20" t="s">
        <v>75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318743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318743</v>
      </c>
      <c r="O24" s="47">
        <f t="shared" si="1"/>
        <v>4.4028316872712203</v>
      </c>
      <c r="P24" s="9"/>
    </row>
    <row r="25" spans="1:16">
      <c r="A25" s="12"/>
      <c r="B25" s="44">
        <v>539</v>
      </c>
      <c r="C25" s="20" t="s">
        <v>38</v>
      </c>
      <c r="D25" s="46">
        <v>5968175</v>
      </c>
      <c r="E25" s="46">
        <v>0</v>
      </c>
      <c r="F25" s="46">
        <v>0</v>
      </c>
      <c r="G25" s="46">
        <v>51477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6019652</v>
      </c>
      <c r="O25" s="47">
        <f t="shared" si="1"/>
        <v>83.150107051591959</v>
      </c>
      <c r="P25" s="9"/>
    </row>
    <row r="26" spans="1:16" ht="15.75">
      <c r="A26" s="28" t="s">
        <v>39</v>
      </c>
      <c r="B26" s="29"/>
      <c r="C26" s="30"/>
      <c r="D26" s="31">
        <f t="shared" ref="D26:M26" si="6">SUM(D27:D29)</f>
        <v>450450</v>
      </c>
      <c r="E26" s="31">
        <f t="shared" si="6"/>
        <v>3625410</v>
      </c>
      <c r="F26" s="31">
        <f t="shared" si="6"/>
        <v>0</v>
      </c>
      <c r="G26" s="31">
        <f t="shared" si="6"/>
        <v>6591888</v>
      </c>
      <c r="H26" s="31">
        <f t="shared" si="6"/>
        <v>0</v>
      </c>
      <c r="I26" s="31">
        <f t="shared" si="6"/>
        <v>1049489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11717237</v>
      </c>
      <c r="O26" s="43">
        <f t="shared" si="1"/>
        <v>161.85146764279301</v>
      </c>
      <c r="P26" s="10"/>
    </row>
    <row r="27" spans="1:16">
      <c r="A27" s="12"/>
      <c r="B27" s="44">
        <v>541</v>
      </c>
      <c r="C27" s="20" t="s">
        <v>76</v>
      </c>
      <c r="D27" s="46">
        <v>450450</v>
      </c>
      <c r="E27" s="46">
        <v>3509979</v>
      </c>
      <c r="F27" s="46">
        <v>0</v>
      </c>
      <c r="G27" s="46">
        <v>6587908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10548337</v>
      </c>
      <c r="O27" s="47">
        <f t="shared" si="1"/>
        <v>145.70532495338077</v>
      </c>
      <c r="P27" s="9"/>
    </row>
    <row r="28" spans="1:16">
      <c r="A28" s="12"/>
      <c r="B28" s="44">
        <v>545</v>
      </c>
      <c r="C28" s="20" t="s">
        <v>41</v>
      </c>
      <c r="D28" s="46">
        <v>0</v>
      </c>
      <c r="E28" s="46">
        <v>0</v>
      </c>
      <c r="F28" s="46">
        <v>0</v>
      </c>
      <c r="G28" s="46">
        <v>2688</v>
      </c>
      <c r="H28" s="46">
        <v>0</v>
      </c>
      <c r="I28" s="46">
        <v>1049489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1052177</v>
      </c>
      <c r="O28" s="47">
        <f t="shared" si="1"/>
        <v>14.533835209613924</v>
      </c>
      <c r="P28" s="9"/>
    </row>
    <row r="29" spans="1:16">
      <c r="A29" s="12"/>
      <c r="B29" s="44">
        <v>549</v>
      </c>
      <c r="C29" s="20" t="s">
        <v>77</v>
      </c>
      <c r="D29" s="46">
        <v>0</v>
      </c>
      <c r="E29" s="46">
        <v>115431</v>
      </c>
      <c r="F29" s="46">
        <v>0</v>
      </c>
      <c r="G29" s="46">
        <v>1292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116723</v>
      </c>
      <c r="O29" s="47">
        <f t="shared" si="1"/>
        <v>1.6123074797983286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SUM(D31:D33)</f>
        <v>353251</v>
      </c>
      <c r="E30" s="31">
        <f t="shared" si="8"/>
        <v>4207668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4560919</v>
      </c>
      <c r="O30" s="43">
        <f t="shared" si="1"/>
        <v>63.000469645693762</v>
      </c>
      <c r="P30" s="10"/>
    </row>
    <row r="31" spans="1:16">
      <c r="A31" s="13"/>
      <c r="B31" s="45">
        <v>552</v>
      </c>
      <c r="C31" s="21" t="s">
        <v>44</v>
      </c>
      <c r="D31" s="46">
        <v>353251</v>
      </c>
      <c r="E31" s="46">
        <v>2948571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3301822</v>
      </c>
      <c r="O31" s="47">
        <f t="shared" si="1"/>
        <v>45.608425996270462</v>
      </c>
      <c r="P31" s="9"/>
    </row>
    <row r="32" spans="1:16">
      <c r="A32" s="13"/>
      <c r="B32" s="45">
        <v>554</v>
      </c>
      <c r="C32" s="21" t="s">
        <v>45</v>
      </c>
      <c r="D32" s="46">
        <v>0</v>
      </c>
      <c r="E32" s="46">
        <v>722578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722578</v>
      </c>
      <c r="O32" s="47">
        <f t="shared" si="1"/>
        <v>9.9810484149457839</v>
      </c>
      <c r="P32" s="9"/>
    </row>
    <row r="33" spans="1:119">
      <c r="A33" s="13"/>
      <c r="B33" s="45">
        <v>559</v>
      </c>
      <c r="C33" s="21" t="s">
        <v>46</v>
      </c>
      <c r="D33" s="46">
        <v>0</v>
      </c>
      <c r="E33" s="46">
        <v>536519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536519</v>
      </c>
      <c r="O33" s="47">
        <f t="shared" si="1"/>
        <v>7.410995234477519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SUM(D35:D39)</f>
        <v>2846246</v>
      </c>
      <c r="E34" s="31">
        <f t="shared" si="9"/>
        <v>6156</v>
      </c>
      <c r="F34" s="31">
        <f t="shared" si="9"/>
        <v>0</v>
      </c>
      <c r="G34" s="31">
        <f t="shared" si="9"/>
        <v>646962</v>
      </c>
      <c r="H34" s="31">
        <f t="shared" si="9"/>
        <v>0</v>
      </c>
      <c r="I34" s="31">
        <f t="shared" si="9"/>
        <v>13174205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ref="N34:N42" si="10">SUM(D34:M34)</f>
        <v>16673569</v>
      </c>
      <c r="O34" s="43">
        <f t="shared" si="1"/>
        <v>230.31382001519441</v>
      </c>
      <c r="P34" s="9"/>
    </row>
    <row r="35" spans="1:119">
      <c r="A35" s="12"/>
      <c r="B35" s="44">
        <v>572</v>
      </c>
      <c r="C35" s="20" t="s">
        <v>78</v>
      </c>
      <c r="D35" s="46">
        <v>2570022</v>
      </c>
      <c r="E35" s="46">
        <v>0</v>
      </c>
      <c r="F35" s="46">
        <v>0</v>
      </c>
      <c r="G35" s="46">
        <v>111515</v>
      </c>
      <c r="H35" s="46">
        <v>0</v>
      </c>
      <c r="I35" s="46">
        <v>5676577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8358114</v>
      </c>
      <c r="O35" s="47">
        <f t="shared" si="1"/>
        <v>115.45153670833621</v>
      </c>
      <c r="P35" s="9"/>
    </row>
    <row r="36" spans="1:119">
      <c r="A36" s="12"/>
      <c r="B36" s="44">
        <v>573</v>
      </c>
      <c r="C36" s="20" t="s">
        <v>49</v>
      </c>
      <c r="D36" s="46">
        <v>144910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144910</v>
      </c>
      <c r="O36" s="47">
        <f t="shared" si="1"/>
        <v>2.001657573036812</v>
      </c>
      <c r="P36" s="9"/>
    </row>
    <row r="37" spans="1:119">
      <c r="A37" s="12"/>
      <c r="B37" s="44">
        <v>574</v>
      </c>
      <c r="C37" s="20" t="s">
        <v>50</v>
      </c>
      <c r="D37" s="46">
        <v>131314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131314</v>
      </c>
      <c r="O37" s="47">
        <f t="shared" si="1"/>
        <v>1.8138545479660197</v>
      </c>
      <c r="P37" s="9"/>
    </row>
    <row r="38" spans="1:119">
      <c r="A38" s="12"/>
      <c r="B38" s="44">
        <v>575</v>
      </c>
      <c r="C38" s="20" t="s">
        <v>79</v>
      </c>
      <c r="D38" s="46">
        <v>0</v>
      </c>
      <c r="E38" s="46">
        <v>6156</v>
      </c>
      <c r="F38" s="46">
        <v>0</v>
      </c>
      <c r="G38" s="46">
        <v>528658</v>
      </c>
      <c r="H38" s="46">
        <v>0</v>
      </c>
      <c r="I38" s="46">
        <v>7497628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8032442</v>
      </c>
      <c r="O38" s="47">
        <f t="shared" si="1"/>
        <v>110.95299399129775</v>
      </c>
      <c r="P38" s="9"/>
    </row>
    <row r="39" spans="1:119">
      <c r="A39" s="12"/>
      <c r="B39" s="44">
        <v>579</v>
      </c>
      <c r="C39" s="20" t="s">
        <v>52</v>
      </c>
      <c r="D39" s="46">
        <v>0</v>
      </c>
      <c r="E39" s="46">
        <v>0</v>
      </c>
      <c r="F39" s="46">
        <v>0</v>
      </c>
      <c r="G39" s="46">
        <v>6789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6789</v>
      </c>
      <c r="O39" s="47">
        <f t="shared" si="1"/>
        <v>9.3777194557635196E-2</v>
      </c>
      <c r="P39" s="9"/>
    </row>
    <row r="40" spans="1:119" ht="15.75">
      <c r="A40" s="28" t="s">
        <v>80</v>
      </c>
      <c r="B40" s="29"/>
      <c r="C40" s="30"/>
      <c r="D40" s="31">
        <f t="shared" ref="D40:M40" si="11">SUM(D41:D41)</f>
        <v>13716718</v>
      </c>
      <c r="E40" s="31">
        <f t="shared" si="11"/>
        <v>215460</v>
      </c>
      <c r="F40" s="31">
        <f t="shared" si="11"/>
        <v>0</v>
      </c>
      <c r="G40" s="31">
        <f t="shared" si="11"/>
        <v>3788076</v>
      </c>
      <c r="H40" s="31">
        <f t="shared" si="11"/>
        <v>0</v>
      </c>
      <c r="I40" s="31">
        <f t="shared" si="11"/>
        <v>12278899</v>
      </c>
      <c r="J40" s="31">
        <f t="shared" si="11"/>
        <v>1317720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0"/>
        <v>31316873</v>
      </c>
      <c r="O40" s="43">
        <f t="shared" si="1"/>
        <v>432.5833690171973</v>
      </c>
      <c r="P40" s="9"/>
    </row>
    <row r="41" spans="1:119" ht="15.75" thickBot="1">
      <c r="A41" s="12"/>
      <c r="B41" s="44">
        <v>581</v>
      </c>
      <c r="C41" s="20" t="s">
        <v>81</v>
      </c>
      <c r="D41" s="46">
        <v>13716718</v>
      </c>
      <c r="E41" s="46">
        <v>215460</v>
      </c>
      <c r="F41" s="46">
        <v>0</v>
      </c>
      <c r="G41" s="46">
        <v>3788076</v>
      </c>
      <c r="H41" s="46">
        <v>0</v>
      </c>
      <c r="I41" s="46">
        <v>12278899</v>
      </c>
      <c r="J41" s="46">
        <v>1317720</v>
      </c>
      <c r="K41" s="46">
        <v>0</v>
      </c>
      <c r="L41" s="46">
        <v>0</v>
      </c>
      <c r="M41" s="46">
        <v>0</v>
      </c>
      <c r="N41" s="46">
        <f t="shared" si="10"/>
        <v>31316873</v>
      </c>
      <c r="O41" s="47">
        <f t="shared" si="1"/>
        <v>432.5833690171973</v>
      </c>
      <c r="P41" s="9"/>
    </row>
    <row r="42" spans="1:119" ht="16.5" thickBot="1">
      <c r="A42" s="14" t="s">
        <v>10</v>
      </c>
      <c r="B42" s="23"/>
      <c r="C42" s="22"/>
      <c r="D42" s="15">
        <f>SUM(D5,D14,D18,D26,D30,D34,D40)</f>
        <v>92251279</v>
      </c>
      <c r="E42" s="15">
        <f t="shared" ref="E42:M42" si="12">SUM(E5,E14,E18,E26,E30,E34,E40)</f>
        <v>9695093</v>
      </c>
      <c r="F42" s="15">
        <f t="shared" si="12"/>
        <v>10846680</v>
      </c>
      <c r="G42" s="15">
        <f t="shared" si="12"/>
        <v>13891495</v>
      </c>
      <c r="H42" s="15">
        <f t="shared" si="12"/>
        <v>0</v>
      </c>
      <c r="I42" s="15">
        <f t="shared" si="12"/>
        <v>92249931</v>
      </c>
      <c r="J42" s="15">
        <f t="shared" si="12"/>
        <v>15945072</v>
      </c>
      <c r="K42" s="15">
        <f t="shared" si="12"/>
        <v>22444821</v>
      </c>
      <c r="L42" s="15">
        <f t="shared" si="12"/>
        <v>0</v>
      </c>
      <c r="M42" s="15">
        <f t="shared" si="12"/>
        <v>0</v>
      </c>
      <c r="N42" s="15">
        <f t="shared" si="10"/>
        <v>257324371</v>
      </c>
      <c r="O42" s="37">
        <f t="shared" si="1"/>
        <v>3554.4494923682573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4" t="s">
        <v>88</v>
      </c>
      <c r="M44" s="94"/>
      <c r="N44" s="94"/>
      <c r="O44" s="41">
        <v>72395</v>
      </c>
    </row>
    <row r="45" spans="1:119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7"/>
    </row>
    <row r="46" spans="1:119" ht="15.75" customHeight="1" thickBot="1">
      <c r="A46" s="98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100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2024-07-16T20:39:49Z</cp:lastPrinted>
  <dcterms:created xsi:type="dcterms:W3CDTF">2000-08-31T21:26:31Z</dcterms:created>
  <dcterms:modified xsi:type="dcterms:W3CDTF">2024-07-18T17:09:57Z</dcterms:modified>
</cp:coreProperties>
</file>