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5" documentId="11_5DB3CDDE793B828AB4946DD2A3AFED7986A98B54" xr6:coauthVersionLast="47" xr6:coauthVersionMax="47" xr10:uidLastSave="{1E6C47DE-2E74-4BD1-9192-1381849DC979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'2008'!$A$1:$O$66</definedName>
    <definedName name="_xlnm.Print_Area" localSheetId="14">'2009'!$A$1:$O$69</definedName>
    <definedName name="_xlnm.Print_Area" localSheetId="13">'2010'!$A$1:$O$70</definedName>
    <definedName name="_xlnm.Print_Area" localSheetId="12">'2011'!$A$1:$O$70</definedName>
    <definedName name="_xlnm.Print_Area" localSheetId="11">'2012'!$A$1:$O$70</definedName>
    <definedName name="_xlnm.Print_Area" localSheetId="10">'2013'!$A$1:$O$68</definedName>
    <definedName name="_xlnm.Print_Area" localSheetId="9">'2014'!$A$1:$O$69</definedName>
    <definedName name="_xlnm.Print_Area" localSheetId="8">'2015'!$A$1:$O$66</definedName>
    <definedName name="_xlnm.Print_Area" localSheetId="7">'2016'!$A$1:$O$68</definedName>
    <definedName name="_xlnm.Print_Area" localSheetId="6">'2017'!$A$1:$O$70</definedName>
    <definedName name="_xlnm.Print_Area" localSheetId="5">'2018'!$A$1:$O$68</definedName>
    <definedName name="_xlnm.Print_Area" localSheetId="4">'2019'!$A$1:$O$68</definedName>
    <definedName name="_xlnm.Print_Area" localSheetId="3">'2020'!$A$1:$O$74</definedName>
    <definedName name="_xlnm.Print_Area" localSheetId="2">'2021'!$A$1:$P$70</definedName>
    <definedName name="_xlnm.Print_Area" localSheetId="1">'2022'!$A$1:$P$69</definedName>
    <definedName name="_xlnm.Print_Area" localSheetId="0">'2023'!$A$1:$P$70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49" l="1"/>
  <c r="P65" i="49" s="1"/>
  <c r="O64" i="49"/>
  <c r="P64" i="49" s="1"/>
  <c r="O63" i="49"/>
  <c r="P63" i="49" s="1"/>
  <c r="O62" i="49"/>
  <c r="P62" i="49" s="1"/>
  <c r="O61" i="49"/>
  <c r="P61" i="49" s="1"/>
  <c r="N60" i="49"/>
  <c r="M60" i="49"/>
  <c r="L60" i="49"/>
  <c r="K60" i="49"/>
  <c r="J60" i="49"/>
  <c r="I60" i="49"/>
  <c r="H60" i="49"/>
  <c r="G60" i="49"/>
  <c r="F60" i="49"/>
  <c r="E60" i="49"/>
  <c r="D60" i="49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N52" i="49"/>
  <c r="M52" i="49"/>
  <c r="L52" i="49"/>
  <c r="K52" i="49"/>
  <c r="J52" i="49"/>
  <c r="I52" i="49"/>
  <c r="H52" i="49"/>
  <c r="G52" i="49"/>
  <c r="F52" i="49"/>
  <c r="E52" i="49"/>
  <c r="D52" i="49"/>
  <c r="O51" i="49"/>
  <c r="P51" i="49" s="1"/>
  <c r="O50" i="49"/>
  <c r="P50" i="49" s="1"/>
  <c r="O49" i="49"/>
  <c r="P49" i="49" s="1"/>
  <c r="O48" i="49"/>
  <c r="P48" i="49" s="1"/>
  <c r="N47" i="49"/>
  <c r="M47" i="49"/>
  <c r="L47" i="49"/>
  <c r="K47" i="49"/>
  <c r="J47" i="49"/>
  <c r="I47" i="49"/>
  <c r="H47" i="49"/>
  <c r="G47" i="49"/>
  <c r="F47" i="49"/>
  <c r="E47" i="49"/>
  <c r="D47" i="49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6" i="49" l="1"/>
  <c r="P16" i="49" s="1"/>
  <c r="O40" i="49"/>
  <c r="P40" i="49" s="1"/>
  <c r="O52" i="49"/>
  <c r="P52" i="49" s="1"/>
  <c r="N66" i="49"/>
  <c r="O28" i="49"/>
  <c r="P28" i="49" s="1"/>
  <c r="F66" i="49"/>
  <c r="E66" i="49"/>
  <c r="G66" i="49"/>
  <c r="H66" i="49"/>
  <c r="I66" i="49"/>
  <c r="J66" i="49"/>
  <c r="M66" i="49"/>
  <c r="O5" i="49"/>
  <c r="P5" i="49" s="1"/>
  <c r="O47" i="49"/>
  <c r="P47" i="49" s="1"/>
  <c r="D66" i="49"/>
  <c r="K66" i="49"/>
  <c r="L66" i="49"/>
  <c r="O60" i="49"/>
  <c r="P60" i="49" s="1"/>
  <c r="O61" i="48"/>
  <c r="P61" i="48" s="1"/>
  <c r="O53" i="48"/>
  <c r="P53" i="48" s="1"/>
  <c r="O48" i="48"/>
  <c r="P48" i="48" s="1"/>
  <c r="O38" i="48"/>
  <c r="P38" i="48" s="1"/>
  <c r="F65" i="48"/>
  <c r="H65" i="48"/>
  <c r="O27" i="48"/>
  <c r="P27" i="48" s="1"/>
  <c r="L65" i="48"/>
  <c r="J65" i="48"/>
  <c r="M65" i="48"/>
  <c r="N65" i="48"/>
  <c r="D65" i="48"/>
  <c r="I65" i="48"/>
  <c r="E65" i="48"/>
  <c r="K65" i="48"/>
  <c r="G65" i="48"/>
  <c r="O15" i="48"/>
  <c r="P15" i="48" s="1"/>
  <c r="O5" i="48"/>
  <c r="P5" i="48" s="1"/>
  <c r="O65" i="47"/>
  <c r="P65" i="47"/>
  <c r="O64" i="47"/>
  <c r="P64" i="47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2" i="47" s="1"/>
  <c r="P62" i="47" s="1"/>
  <c r="O61" i="47"/>
  <c r="P61" i="47" s="1"/>
  <c r="O60" i="47"/>
  <c r="P60" i="47" s="1"/>
  <c r="O59" i="47"/>
  <c r="P59" i="47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4" i="47" s="1"/>
  <c r="P54" i="47" s="1"/>
  <c r="O53" i="47"/>
  <c r="P53" i="47" s="1"/>
  <c r="O52" i="47"/>
  <c r="P52" i="47"/>
  <c r="O51" i="47"/>
  <c r="P51" i="47" s="1"/>
  <c r="O50" i="47"/>
  <c r="P50" i="47"/>
  <c r="N49" i="47"/>
  <c r="M49" i="47"/>
  <c r="L49" i="47"/>
  <c r="K49" i="47"/>
  <c r="J49" i="47"/>
  <c r="I49" i="47"/>
  <c r="H49" i="47"/>
  <c r="G49" i="47"/>
  <c r="F49" i="47"/>
  <c r="E49" i="47"/>
  <c r="D49" i="47"/>
  <c r="O49" i="47" s="1"/>
  <c r="P49" i="47" s="1"/>
  <c r="O48" i="47"/>
  <c r="P48" i="47" s="1"/>
  <c r="O47" i="47"/>
  <c r="P47" i="47" s="1"/>
  <c r="O46" i="47"/>
  <c r="P46" i="47" s="1"/>
  <c r="O45" i="47"/>
  <c r="P45" i="47" s="1"/>
  <c r="O44" i="47"/>
  <c r="P44" i="47"/>
  <c r="O43" i="47"/>
  <c r="P43" i="47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9" i="47" s="1"/>
  <c r="P39" i="47" s="1"/>
  <c r="O38" i="47"/>
  <c r="P38" i="47" s="1"/>
  <c r="O37" i="47"/>
  <c r="P37" i="47"/>
  <c r="O36" i="47"/>
  <c r="P36" i="47" s="1"/>
  <c r="O35" i="47"/>
  <c r="P35" i="47"/>
  <c r="O34" i="47"/>
  <c r="P34" i="47" s="1"/>
  <c r="O33" i="47"/>
  <c r="P33" i="47" s="1"/>
  <c r="O32" i="47"/>
  <c r="P32" i="47" s="1"/>
  <c r="O31" i="47"/>
  <c r="P31" i="47"/>
  <c r="O30" i="47"/>
  <c r="P30" i="47" s="1"/>
  <c r="O29" i="47"/>
  <c r="P29" i="47"/>
  <c r="O28" i="47"/>
  <c r="P28" i="47"/>
  <c r="O27" i="47"/>
  <c r="P27" i="47"/>
  <c r="N26" i="47"/>
  <c r="M26" i="47"/>
  <c r="L26" i="47"/>
  <c r="K26" i="47"/>
  <c r="J26" i="47"/>
  <c r="J66" i="47" s="1"/>
  <c r="I26" i="47"/>
  <c r="I66" i="47" s="1"/>
  <c r="H26" i="47"/>
  <c r="O26" i="47" s="1"/>
  <c r="P26" i="47" s="1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/>
  <c r="O21" i="47"/>
  <c r="P21" i="47" s="1"/>
  <c r="O20" i="47"/>
  <c r="P20" i="47" s="1"/>
  <c r="O19" i="47"/>
  <c r="P19" i="47" s="1"/>
  <c r="O18" i="47"/>
  <c r="P18" i="47" s="1"/>
  <c r="O17" i="47"/>
  <c r="P17" i="47"/>
  <c r="O16" i="47"/>
  <c r="P16" i="47"/>
  <c r="N15" i="47"/>
  <c r="N66" i="47" s="1"/>
  <c r="M15" i="47"/>
  <c r="M66" i="47" s="1"/>
  <c r="L15" i="47"/>
  <c r="O15" i="47" s="1"/>
  <c r="P15" i="47" s="1"/>
  <c r="K15" i="47"/>
  <c r="J15" i="47"/>
  <c r="I15" i="47"/>
  <c r="H15" i="47"/>
  <c r="G15" i="47"/>
  <c r="F15" i="47"/>
  <c r="E15" i="47"/>
  <c r="D15" i="47"/>
  <c r="O14" i="47"/>
  <c r="P14" i="47"/>
  <c r="O13" i="47"/>
  <c r="P13" i="47"/>
  <c r="O12" i="47"/>
  <c r="P12" i="47"/>
  <c r="O11" i="47"/>
  <c r="P11" i="47" s="1"/>
  <c r="O10" i="47"/>
  <c r="P10" i="47"/>
  <c r="O9" i="47"/>
  <c r="P9" i="47" s="1"/>
  <c r="O8" i="47"/>
  <c r="P8" i="47"/>
  <c r="O7" i="47"/>
  <c r="P7" i="47"/>
  <c r="O6" i="47"/>
  <c r="P6" i="47"/>
  <c r="N5" i="47"/>
  <c r="M5" i="47"/>
  <c r="L5" i="47"/>
  <c r="K5" i="47"/>
  <c r="J5" i="47"/>
  <c r="I5" i="47"/>
  <c r="H5" i="47"/>
  <c r="G5" i="47"/>
  <c r="G66" i="47" s="1"/>
  <c r="F5" i="47"/>
  <c r="F66" i="47" s="1"/>
  <c r="E5" i="47"/>
  <c r="E66" i="47" s="1"/>
  <c r="D5" i="47"/>
  <c r="D66" i="47" s="1"/>
  <c r="N69" i="45"/>
  <c r="O69" i="45" s="1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N66" i="45" s="1"/>
  <c r="O66" i="45" s="1"/>
  <c r="E66" i="45"/>
  <c r="D66" i="45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M57" i="45"/>
  <c r="L57" i="45"/>
  <c r="N57" i="45" s="1"/>
  <c r="O57" i="45" s="1"/>
  <c r="K57" i="45"/>
  <c r="J57" i="45"/>
  <c r="I57" i="45"/>
  <c r="H57" i="45"/>
  <c r="G57" i="45"/>
  <c r="F57" i="45"/>
  <c r="E57" i="45"/>
  <c r="D57" i="45"/>
  <c r="N56" i="45"/>
  <c r="O56" i="45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G70" i="45" s="1"/>
  <c r="F52" i="45"/>
  <c r="E52" i="45"/>
  <c r="D52" i="45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/>
  <c r="M41" i="45"/>
  <c r="M70" i="45" s="1"/>
  <c r="L41" i="45"/>
  <c r="K41" i="45"/>
  <c r="K70" i="45" s="1"/>
  <c r="J41" i="45"/>
  <c r="I41" i="45"/>
  <c r="N41" i="45" s="1"/>
  <c r="O41" i="45" s="1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L70" i="45" s="1"/>
  <c r="K16" i="45"/>
  <c r="J16" i="45"/>
  <c r="I16" i="45"/>
  <c r="H16" i="45"/>
  <c r="G16" i="45"/>
  <c r="F16" i="45"/>
  <c r="E16" i="45"/>
  <c r="D16" i="45"/>
  <c r="N16" i="45" s="1"/>
  <c r="O16" i="45" s="1"/>
  <c r="N15" i="45"/>
  <c r="O15" i="45" s="1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70" i="45" s="1"/>
  <c r="G5" i="45"/>
  <c r="F5" i="45"/>
  <c r="E5" i="45"/>
  <c r="D5" i="45"/>
  <c r="D70" i="45" s="1"/>
  <c r="N63" i="44"/>
  <c r="O63" i="44"/>
  <c r="M62" i="44"/>
  <c r="N62" i="44" s="1"/>
  <c r="O62" i="44" s="1"/>
  <c r="L62" i="44"/>
  <c r="K62" i="44"/>
  <c r="J62" i="44"/>
  <c r="I62" i="44"/>
  <c r="H62" i="44"/>
  <c r="G62" i="44"/>
  <c r="F62" i="44"/>
  <c r="E62" i="44"/>
  <c r="D62" i="44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/>
  <c r="M46" i="44"/>
  <c r="L46" i="44"/>
  <c r="L64" i="44" s="1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/>
  <c r="N38" i="44"/>
  <c r="O38" i="44" s="1"/>
  <c r="M37" i="44"/>
  <c r="M64" i="44" s="1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64" i="44" s="1"/>
  <c r="F5" i="44"/>
  <c r="F64" i="44" s="1"/>
  <c r="E5" i="44"/>
  <c r="E64" i="44" s="1"/>
  <c r="D5" i="44"/>
  <c r="N63" i="43"/>
  <c r="O63" i="43" s="1"/>
  <c r="N62" i="43"/>
  <c r="O62" i="43" s="1"/>
  <c r="M61" i="43"/>
  <c r="L61" i="43"/>
  <c r="K61" i="43"/>
  <c r="N61" i="43" s="1"/>
  <c r="O61" i="43" s="1"/>
  <c r="J61" i="43"/>
  <c r="I61" i="43"/>
  <c r="H61" i="43"/>
  <c r="G61" i="43"/>
  <c r="F61" i="43"/>
  <c r="E61" i="43"/>
  <c r="D61" i="43"/>
  <c r="N60" i="43"/>
  <c r="O60" i="43" s="1"/>
  <c r="N59" i="43"/>
  <c r="O59" i="43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/>
  <c r="M52" i="43"/>
  <c r="L52" i="43"/>
  <c r="K52" i="43"/>
  <c r="J52" i="43"/>
  <c r="I52" i="43"/>
  <c r="H52" i="43"/>
  <c r="G52" i="43"/>
  <c r="F52" i="43"/>
  <c r="E52" i="43"/>
  <c r="D52" i="43"/>
  <c r="N51" i="43"/>
  <c r="O51" i="43"/>
  <c r="N50" i="43"/>
  <c r="O50" i="43"/>
  <c r="N49" i="43"/>
  <c r="O49" i="43" s="1"/>
  <c r="N48" i="43"/>
  <c r="O48" i="43" s="1"/>
  <c r="N47" i="43"/>
  <c r="O47" i="43" s="1"/>
  <c r="M46" i="43"/>
  <c r="L46" i="43"/>
  <c r="K46" i="43"/>
  <c r="J46" i="43"/>
  <c r="I46" i="43"/>
  <c r="N46" i="43" s="1"/>
  <c r="O46" i="43" s="1"/>
  <c r="H46" i="43"/>
  <c r="G46" i="43"/>
  <c r="F46" i="43"/>
  <c r="E46" i="43"/>
  <c r="D46" i="43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N37" i="43" s="1"/>
  <c r="O37" i="43" s="1"/>
  <c r="E37" i="43"/>
  <c r="D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N25" i="43" s="1"/>
  <c r="O25" i="43" s="1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N16" i="43" s="1"/>
  <c r="O16" i="43" s="1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64" i="43" s="1"/>
  <c r="L5" i="43"/>
  <c r="L64" i="43" s="1"/>
  <c r="K5" i="43"/>
  <c r="K64" i="43" s="1"/>
  <c r="J5" i="43"/>
  <c r="J64" i="43" s="1"/>
  <c r="I5" i="43"/>
  <c r="I64" i="43" s="1"/>
  <c r="H5" i="43"/>
  <c r="H64" i="43" s="1"/>
  <c r="G5" i="43"/>
  <c r="F5" i="43"/>
  <c r="E5" i="43"/>
  <c r="D5" i="43"/>
  <c r="N65" i="42"/>
  <c r="O65" i="42" s="1"/>
  <c r="M64" i="42"/>
  <c r="L64" i="42"/>
  <c r="N64" i="42" s="1"/>
  <c r="O64" i="42" s="1"/>
  <c r="K64" i="42"/>
  <c r="J64" i="42"/>
  <c r="I64" i="42"/>
  <c r="H64" i="42"/>
  <c r="G64" i="42"/>
  <c r="F64" i="42"/>
  <c r="E64" i="42"/>
  <c r="D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5" i="42" s="1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M49" i="42"/>
  <c r="L49" i="42"/>
  <c r="L66" i="42" s="1"/>
  <c r="K49" i="42"/>
  <c r="J49" i="42"/>
  <c r="I49" i="42"/>
  <c r="H49" i="42"/>
  <c r="G49" i="42"/>
  <c r="F49" i="42"/>
  <c r="E49" i="42"/>
  <c r="N49" i="42" s="1"/>
  <c r="O49" i="42" s="1"/>
  <c r="D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M38" i="42"/>
  <c r="M66" i="42" s="1"/>
  <c r="L38" i="42"/>
  <c r="K38" i="42"/>
  <c r="J38" i="42"/>
  <c r="I38" i="42"/>
  <c r="H38" i="42"/>
  <c r="G38" i="42"/>
  <c r="F38" i="42"/>
  <c r="N38" i="42" s="1"/>
  <c r="O38" i="42" s="1"/>
  <c r="E38" i="42"/>
  <c r="D38" i="42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E66" i="42" s="1"/>
  <c r="D25" i="42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66" i="42" s="1"/>
  <c r="G5" i="42"/>
  <c r="F5" i="42"/>
  <c r="E5" i="42"/>
  <c r="D5" i="42"/>
  <c r="N5" i="42" s="1"/>
  <c r="O5" i="42" s="1"/>
  <c r="N63" i="41"/>
  <c r="O63" i="41" s="1"/>
  <c r="M62" i="41"/>
  <c r="L62" i="41"/>
  <c r="K62" i="41"/>
  <c r="J62" i="41"/>
  <c r="I62" i="41"/>
  <c r="I64" i="41" s="1"/>
  <c r="H62" i="41"/>
  <c r="G62" i="41"/>
  <c r="F62" i="41"/>
  <c r="N62" i="41" s="1"/>
  <c r="O62" i="41" s="1"/>
  <c r="E62" i="41"/>
  <c r="D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/>
  <c r="N54" i="41"/>
  <c r="O54" i="41" s="1"/>
  <c r="M53" i="41"/>
  <c r="L53" i="41"/>
  <c r="K53" i="41"/>
  <c r="J53" i="41"/>
  <c r="I53" i="41"/>
  <c r="H53" i="41"/>
  <c r="G53" i="41"/>
  <c r="F53" i="41"/>
  <c r="E53" i="41"/>
  <c r="N53" i="41" s="1"/>
  <c r="O53" i="41" s="1"/>
  <c r="D53" i="41"/>
  <c r="N52" i="41"/>
  <c r="O52" i="41" s="1"/>
  <c r="N51" i="41"/>
  <c r="O51" i="41" s="1"/>
  <c r="N50" i="41"/>
  <c r="O50" i="41" s="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7" i="41" s="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6" i="41" s="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64" i="41" s="1"/>
  <c r="J5" i="41"/>
  <c r="J64" i="41" s="1"/>
  <c r="I5" i="41"/>
  <c r="H5" i="41"/>
  <c r="G5" i="41"/>
  <c r="G64" i="41" s="1"/>
  <c r="F5" i="41"/>
  <c r="E5" i="41"/>
  <c r="E64" i="41" s="1"/>
  <c r="D5" i="41"/>
  <c r="D64" i="41" s="1"/>
  <c r="N61" i="40"/>
  <c r="O61" i="40" s="1"/>
  <c r="M60" i="40"/>
  <c r="L60" i="40"/>
  <c r="K60" i="40"/>
  <c r="J60" i="40"/>
  <c r="I60" i="40"/>
  <c r="H60" i="40"/>
  <c r="G60" i="40"/>
  <c r="N60" i="40" s="1"/>
  <c r="O60" i="40" s="1"/>
  <c r="F60" i="40"/>
  <c r="E60" i="40"/>
  <c r="D60" i="40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49" i="40"/>
  <c r="O49" i="40" s="1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N44" i="40" s="1"/>
  <c r="O44" i="40" s="1"/>
  <c r="F44" i="40"/>
  <c r="E44" i="40"/>
  <c r="D44" i="40"/>
  <c r="N43" i="40"/>
  <c r="O43" i="40" s="1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N34" i="40" s="1"/>
  <c r="O34" i="40" s="1"/>
  <c r="H34" i="40"/>
  <c r="G34" i="40"/>
  <c r="F34" i="40"/>
  <c r="E34" i="40"/>
  <c r="D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J62" i="40" s="1"/>
  <c r="I22" i="40"/>
  <c r="H22" i="40"/>
  <c r="H62" i="40" s="1"/>
  <c r="G22" i="40"/>
  <c r="F22" i="40"/>
  <c r="E22" i="40"/>
  <c r="D22" i="40"/>
  <c r="N21" i="40"/>
  <c r="O21" i="40" s="1"/>
  <c r="N20" i="40"/>
  <c r="O20" i="40"/>
  <c r="N19" i="40"/>
  <c r="O19" i="40" s="1"/>
  <c r="N18" i="40"/>
  <c r="O18" i="40"/>
  <c r="N17" i="40"/>
  <c r="O17" i="40"/>
  <c r="N16" i="40"/>
  <c r="O16" i="40"/>
  <c r="M15" i="40"/>
  <c r="M62" i="40" s="1"/>
  <c r="L15" i="40"/>
  <c r="L62" i="40" s="1"/>
  <c r="K15" i="40"/>
  <c r="N15" i="40" s="1"/>
  <c r="O15" i="40" s="1"/>
  <c r="J15" i="40"/>
  <c r="I15" i="40"/>
  <c r="I62" i="40" s="1"/>
  <c r="H15" i="40"/>
  <c r="G15" i="40"/>
  <c r="F15" i="40"/>
  <c r="E15" i="40"/>
  <c r="D15" i="40"/>
  <c r="N14" i="40"/>
  <c r="O14" i="40"/>
  <c r="N13" i="40"/>
  <c r="O13" i="40"/>
  <c r="N12" i="40"/>
  <c r="O12" i="40"/>
  <c r="N11" i="40"/>
  <c r="O11" i="40" s="1"/>
  <c r="N10" i="40"/>
  <c r="O10" i="40"/>
  <c r="N9" i="40"/>
  <c r="O9" i="40"/>
  <c r="N8" i="40"/>
  <c r="O8" i="40"/>
  <c r="N7" i="40"/>
  <c r="O7" i="40"/>
  <c r="N6" i="40"/>
  <c r="O6" i="40"/>
  <c r="M5" i="40"/>
  <c r="L5" i="40"/>
  <c r="K5" i="40"/>
  <c r="K62" i="40" s="1"/>
  <c r="J5" i="40"/>
  <c r="I5" i="40"/>
  <c r="H5" i="40"/>
  <c r="G5" i="40"/>
  <c r="F5" i="40"/>
  <c r="E5" i="40"/>
  <c r="D5" i="40"/>
  <c r="D62" i="40" s="1"/>
  <c r="N64" i="39"/>
  <c r="O64" i="39"/>
  <c r="M63" i="39"/>
  <c r="L63" i="39"/>
  <c r="K63" i="39"/>
  <c r="J63" i="39"/>
  <c r="N63" i="39" s="1"/>
  <c r="O63" i="39" s="1"/>
  <c r="I63" i="39"/>
  <c r="H63" i="39"/>
  <c r="G63" i="39"/>
  <c r="F63" i="39"/>
  <c r="E63" i="39"/>
  <c r="D63" i="39"/>
  <c r="N62" i="39"/>
  <c r="O62" i="39" s="1"/>
  <c r="N61" i="39"/>
  <c r="O61" i="39" s="1"/>
  <c r="N60" i="39"/>
  <c r="O60" i="39" s="1"/>
  <c r="N59" i="39"/>
  <c r="O59" i="39" s="1"/>
  <c r="N58" i="39"/>
  <c r="O58" i="39"/>
  <c r="N57" i="39"/>
  <c r="O57" i="39"/>
  <c r="N56" i="39"/>
  <c r="O56" i="39"/>
  <c r="N55" i="39"/>
  <c r="O55" i="39" s="1"/>
  <c r="M54" i="39"/>
  <c r="L54" i="39"/>
  <c r="N54" i="39" s="1"/>
  <c r="O54" i="39" s="1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/>
  <c r="N49" i="39"/>
  <c r="O49" i="39"/>
  <c r="M48" i="39"/>
  <c r="L48" i="39"/>
  <c r="K48" i="39"/>
  <c r="K65" i="39" s="1"/>
  <c r="J48" i="39"/>
  <c r="I48" i="39"/>
  <c r="N48" i="39" s="1"/>
  <c r="O48" i="39" s="1"/>
  <c r="H48" i="39"/>
  <c r="G48" i="39"/>
  <c r="F48" i="39"/>
  <c r="E48" i="39"/>
  <c r="D48" i="39"/>
  <c r="N47" i="39"/>
  <c r="O47" i="39"/>
  <c r="N46" i="39"/>
  <c r="O46" i="39"/>
  <c r="N45" i="39"/>
  <c r="O45" i="39" s="1"/>
  <c r="N44" i="39"/>
  <c r="O44" i="39" s="1"/>
  <c r="N43" i="39"/>
  <c r="O43" i="39" s="1"/>
  <c r="N42" i="39"/>
  <c r="O42" i="39"/>
  <c r="N41" i="39"/>
  <c r="O41" i="39"/>
  <c r="N40" i="39"/>
  <c r="O40" i="39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 s="1"/>
  <c r="N34" i="39"/>
  <c r="O34" i="39"/>
  <c r="N33" i="39"/>
  <c r="O33" i="39"/>
  <c r="N32" i="39"/>
  <c r="O32" i="39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/>
  <c r="M18" i="39"/>
  <c r="L18" i="39"/>
  <c r="K18" i="39"/>
  <c r="J18" i="39"/>
  <c r="I18" i="39"/>
  <c r="I65" i="39" s="1"/>
  <c r="H18" i="39"/>
  <c r="G18" i="39"/>
  <c r="G65" i="39" s="1"/>
  <c r="F18" i="39"/>
  <c r="E18" i="39"/>
  <c r="D18" i="39"/>
  <c r="N18" i="39"/>
  <c r="O18" i="39" s="1"/>
  <c r="N17" i="39"/>
  <c r="O17" i="39" s="1"/>
  <c r="N16" i="39"/>
  <c r="O16" i="39" s="1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/>
  <c r="N9" i="39"/>
  <c r="O9" i="39"/>
  <c r="N8" i="39"/>
  <c r="O8" i="39"/>
  <c r="N7" i="39"/>
  <c r="O7" i="39"/>
  <c r="N6" i="39"/>
  <c r="O6" i="39" s="1"/>
  <c r="M5" i="39"/>
  <c r="M65" i="39" s="1"/>
  <c r="L5" i="39"/>
  <c r="N5" i="39" s="1"/>
  <c r="O5" i="39" s="1"/>
  <c r="K5" i="39"/>
  <c r="J5" i="39"/>
  <c r="I5" i="39"/>
  <c r="H5" i="39"/>
  <c r="G5" i="39"/>
  <c r="F5" i="39"/>
  <c r="E5" i="39"/>
  <c r="D5" i="39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2" i="38" s="1"/>
  <c r="O62" i="38" s="1"/>
  <c r="N61" i="38"/>
  <c r="O61" i="38" s="1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 s="1"/>
  <c r="N53" i="38"/>
  <c r="O53" i="38"/>
  <c r="M52" i="38"/>
  <c r="L52" i="38"/>
  <c r="K52" i="38"/>
  <c r="J52" i="38"/>
  <c r="I52" i="38"/>
  <c r="H52" i="38"/>
  <c r="G52" i="38"/>
  <c r="F52" i="38"/>
  <c r="F64" i="38" s="1"/>
  <c r="E52" i="38"/>
  <c r="D52" i="38"/>
  <c r="N52" i="38" s="1"/>
  <c r="O52" i="38" s="1"/>
  <c r="N51" i="38"/>
  <c r="O51" i="38"/>
  <c r="N50" i="38"/>
  <c r="O50" i="38"/>
  <c r="N49" i="38"/>
  <c r="O49" i="38" s="1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7" i="38" s="1"/>
  <c r="O47" i="38" s="1"/>
  <c r="N46" i="38"/>
  <c r="O46" i="38" s="1"/>
  <c r="N45" i="38"/>
  <c r="O45" i="38" s="1"/>
  <c r="N44" i="38"/>
  <c r="O44" i="38" s="1"/>
  <c r="N43" i="38"/>
  <c r="O43" i="38"/>
  <c r="N42" i="38"/>
  <c r="O42" i="38" s="1"/>
  <c r="N41" i="38"/>
  <c r="O41" i="38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G64" i="38" s="1"/>
  <c r="F37" i="38"/>
  <c r="E37" i="38"/>
  <c r="D37" i="38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 s="1"/>
  <c r="M17" i="38"/>
  <c r="L17" i="38"/>
  <c r="L64" i="38" s="1"/>
  <c r="K17" i="38"/>
  <c r="J17" i="38"/>
  <c r="I17" i="38"/>
  <c r="I64" i="38" s="1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N5" i="38" s="1"/>
  <c r="O5" i="38" s="1"/>
  <c r="M64" i="38"/>
  <c r="L5" i="38"/>
  <c r="K5" i="38"/>
  <c r="J5" i="38"/>
  <c r="I5" i="38"/>
  <c r="H5" i="38"/>
  <c r="G5" i="38"/>
  <c r="F5" i="38"/>
  <c r="E5" i="38"/>
  <c r="D5" i="38"/>
  <c r="N61" i="37"/>
  <c r="O61" i="37"/>
  <c r="M60" i="37"/>
  <c r="L60" i="37"/>
  <c r="K60" i="37"/>
  <c r="J60" i="37"/>
  <c r="I60" i="37"/>
  <c r="H60" i="37"/>
  <c r="G60" i="37"/>
  <c r="F60" i="37"/>
  <c r="E60" i="37"/>
  <c r="D60" i="37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/>
  <c r="N18" i="37"/>
  <c r="O18" i="37" s="1"/>
  <c r="N17" i="37"/>
  <c r="O17" i="37"/>
  <c r="M16" i="37"/>
  <c r="L16" i="37"/>
  <c r="K16" i="37"/>
  <c r="J16" i="37"/>
  <c r="I16" i="37"/>
  <c r="I62" i="37" s="1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L62" i="37" s="1"/>
  <c r="K5" i="37"/>
  <c r="K62" i="37" s="1"/>
  <c r="J5" i="37"/>
  <c r="I5" i="37"/>
  <c r="H5" i="37"/>
  <c r="G5" i="37"/>
  <c r="F5" i="37"/>
  <c r="E5" i="37"/>
  <c r="D5" i="37"/>
  <c r="N65" i="36"/>
  <c r="O65" i="36" s="1"/>
  <c r="M64" i="36"/>
  <c r="L64" i="36"/>
  <c r="K64" i="36"/>
  <c r="J64" i="36"/>
  <c r="I64" i="36"/>
  <c r="H64" i="36"/>
  <c r="G64" i="36"/>
  <c r="F64" i="36"/>
  <c r="E64" i="36"/>
  <c r="D64" i="36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/>
  <c r="N55" i="36"/>
  <c r="O55" i="36" s="1"/>
  <c r="M54" i="36"/>
  <c r="L54" i="36"/>
  <c r="K54" i="36"/>
  <c r="J54" i="36"/>
  <c r="I54" i="36"/>
  <c r="H54" i="36"/>
  <c r="G54" i="36"/>
  <c r="F54" i="36"/>
  <c r="E54" i="36"/>
  <c r="D54" i="36"/>
  <c r="N54" i="36" s="1"/>
  <c r="O54" i="36" s="1"/>
  <c r="N53" i="36"/>
  <c r="O53" i="36" s="1"/>
  <c r="N52" i="36"/>
  <c r="O52" i="36" s="1"/>
  <c r="N51" i="36"/>
  <c r="O51" i="36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/>
  <c r="N47" i="36"/>
  <c r="O47" i="36" s="1"/>
  <c r="N46" i="36"/>
  <c r="O46" i="36" s="1"/>
  <c r="N45" i="36"/>
  <c r="O45" i="36" s="1"/>
  <c r="N44" i="36"/>
  <c r="O44" i="36"/>
  <c r="N43" i="36"/>
  <c r="O43" i="36" s="1"/>
  <c r="N42" i="36"/>
  <c r="O42" i="36"/>
  <c r="N41" i="36"/>
  <c r="O41" i="36" s="1"/>
  <c r="N40" i="36"/>
  <c r="O40" i="36" s="1"/>
  <c r="M39" i="36"/>
  <c r="L39" i="36"/>
  <c r="K39" i="36"/>
  <c r="J39" i="36"/>
  <c r="I39" i="36"/>
  <c r="H39" i="36"/>
  <c r="G39" i="36"/>
  <c r="G66" i="36" s="1"/>
  <c r="F39" i="36"/>
  <c r="E39" i="36"/>
  <c r="N39" i="36" s="1"/>
  <c r="O39" i="36" s="1"/>
  <c r="D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M25" i="36"/>
  <c r="L25" i="36"/>
  <c r="K25" i="36"/>
  <c r="J25" i="36"/>
  <c r="J66" i="36" s="1"/>
  <c r="I25" i="36"/>
  <c r="H25" i="36"/>
  <c r="G25" i="36"/>
  <c r="F25" i="36"/>
  <c r="E25" i="36"/>
  <c r="D25" i="36"/>
  <c r="N24" i="36"/>
  <c r="O24" i="36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/>
  <c r="N17" i="36"/>
  <c r="O17" i="36" s="1"/>
  <c r="M16" i="36"/>
  <c r="M66" i="36" s="1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66" i="36" s="1"/>
  <c r="K5" i="36"/>
  <c r="J5" i="36"/>
  <c r="I5" i="36"/>
  <c r="H5" i="36"/>
  <c r="G5" i="36"/>
  <c r="F5" i="36"/>
  <c r="E5" i="36"/>
  <c r="E66" i="36" s="1"/>
  <c r="D5" i="36"/>
  <c r="D66" i="36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/>
  <c r="M54" i="35"/>
  <c r="L54" i="35"/>
  <c r="K54" i="35"/>
  <c r="J54" i="35"/>
  <c r="I54" i="35"/>
  <c r="H54" i="35"/>
  <c r="G54" i="35"/>
  <c r="F54" i="35"/>
  <c r="E54" i="35"/>
  <c r="D54" i="35"/>
  <c r="N54" i="35" s="1"/>
  <c r="O54" i="35" s="1"/>
  <c r="N53" i="35"/>
  <c r="O53" i="35" s="1"/>
  <c r="N52" i="35"/>
  <c r="O52" i="35" s="1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9" i="35" s="1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F66" i="35" s="1"/>
  <c r="E39" i="35"/>
  <c r="D39" i="35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M25" i="35"/>
  <c r="L25" i="35"/>
  <c r="L66" i="35" s="1"/>
  <c r="K25" i="35"/>
  <c r="J25" i="35"/>
  <c r="I25" i="35"/>
  <c r="H25" i="35"/>
  <c r="G25" i="35"/>
  <c r="F25" i="35"/>
  <c r="E25" i="35"/>
  <c r="N25" i="35" s="1"/>
  <c r="O25" i="35" s="1"/>
  <c r="D25" i="35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N17" i="35"/>
  <c r="O17" i="35" s="1"/>
  <c r="M16" i="35"/>
  <c r="M66" i="35" s="1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E66" i="35" s="1"/>
  <c r="D5" i="35"/>
  <c r="N65" i="34"/>
  <c r="O65" i="34"/>
  <c r="M64" i="34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/>
  <c r="N61" i="34"/>
  <c r="O61" i="34" s="1"/>
  <c r="N60" i="34"/>
  <c r="O60" i="34" s="1"/>
  <c r="N59" i="34"/>
  <c r="O59" i="34" s="1"/>
  <c r="N58" i="34"/>
  <c r="O58" i="34"/>
  <c r="N57" i="34"/>
  <c r="O57" i="34" s="1"/>
  <c r="N56" i="34"/>
  <c r="O56" i="34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 s="1"/>
  <c r="N52" i="34"/>
  <c r="O52" i="34" s="1"/>
  <c r="N51" i="34"/>
  <c r="O51" i="34"/>
  <c r="N50" i="34"/>
  <c r="O50" i="34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/>
  <c r="N21" i="34"/>
  <c r="O21" i="34"/>
  <c r="N20" i="34"/>
  <c r="O20" i="34"/>
  <c r="N19" i="34"/>
  <c r="O19" i="34"/>
  <c r="N18" i="34"/>
  <c r="O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/>
  <c r="N13" i="34"/>
  <c r="O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/>
  <c r="M5" i="34"/>
  <c r="M66" i="34" s="1"/>
  <c r="L5" i="34"/>
  <c r="K5" i="34"/>
  <c r="J5" i="34"/>
  <c r="I5" i="34"/>
  <c r="H5" i="34"/>
  <c r="G5" i="34"/>
  <c r="G66" i="34" s="1"/>
  <c r="F5" i="34"/>
  <c r="E5" i="34"/>
  <c r="E66" i="34" s="1"/>
  <c r="D5" i="34"/>
  <c r="D38" i="33"/>
  <c r="N39" i="33"/>
  <c r="O39" i="33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/>
  <c r="N46" i="33"/>
  <c r="O46" i="33" s="1"/>
  <c r="N47" i="33"/>
  <c r="O47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8" i="33"/>
  <c r="O8" i="33" s="1"/>
  <c r="N9" i="33"/>
  <c r="O9" i="33" s="1"/>
  <c r="E38" i="33"/>
  <c r="F38" i="33"/>
  <c r="G38" i="33"/>
  <c r="H38" i="33"/>
  <c r="I38" i="33"/>
  <c r="J38" i="33"/>
  <c r="K38" i="33"/>
  <c r="L38" i="33"/>
  <c r="M38" i="33"/>
  <c r="E25" i="33"/>
  <c r="F25" i="33"/>
  <c r="G25" i="33"/>
  <c r="H25" i="33"/>
  <c r="I25" i="33"/>
  <c r="J25" i="33"/>
  <c r="K25" i="33"/>
  <c r="L25" i="33"/>
  <c r="M25" i="33"/>
  <c r="D25" i="33"/>
  <c r="E16" i="33"/>
  <c r="F16" i="33"/>
  <c r="F65" i="33" s="1"/>
  <c r="G16" i="33"/>
  <c r="H16" i="33"/>
  <c r="H65" i="33" s="1"/>
  <c r="I16" i="33"/>
  <c r="J16" i="33"/>
  <c r="K16" i="33"/>
  <c r="L16" i="33"/>
  <c r="M16" i="33"/>
  <c r="D16" i="33"/>
  <c r="N16" i="33" s="1"/>
  <c r="O16" i="33" s="1"/>
  <c r="E5" i="33"/>
  <c r="F5" i="33"/>
  <c r="G5" i="33"/>
  <c r="H5" i="33"/>
  <c r="I5" i="33"/>
  <c r="J5" i="33"/>
  <c r="K5" i="33"/>
  <c r="L5" i="33"/>
  <c r="M5" i="33"/>
  <c r="D5" i="33"/>
  <c r="E63" i="33"/>
  <c r="F63" i="33"/>
  <c r="G63" i="33"/>
  <c r="G65" i="33"/>
  <c r="H63" i="33"/>
  <c r="I63" i="33"/>
  <c r="J63" i="33"/>
  <c r="K63" i="33"/>
  <c r="L63" i="33"/>
  <c r="M63" i="33"/>
  <c r="D63" i="33"/>
  <c r="N63" i="33" s="1"/>
  <c r="O63" i="33" s="1"/>
  <c r="N64" i="33"/>
  <c r="O64" i="33" s="1"/>
  <c r="N55" i="33"/>
  <c r="O55" i="33" s="1"/>
  <c r="N56" i="33"/>
  <c r="O56" i="33"/>
  <c r="N57" i="33"/>
  <c r="O57" i="33"/>
  <c r="N58" i="33"/>
  <c r="O58" i="33"/>
  <c r="N59" i="33"/>
  <c r="O59" i="33"/>
  <c r="N60" i="33"/>
  <c r="O60" i="33" s="1"/>
  <c r="N61" i="33"/>
  <c r="O61" i="33"/>
  <c r="N62" i="33"/>
  <c r="O62" i="33"/>
  <c r="N54" i="33"/>
  <c r="O54" i="33"/>
  <c r="E53" i="33"/>
  <c r="F53" i="33"/>
  <c r="G53" i="33"/>
  <c r="H53" i="33"/>
  <c r="I53" i="33"/>
  <c r="J53" i="33"/>
  <c r="K53" i="33"/>
  <c r="L53" i="33"/>
  <c r="M53" i="33"/>
  <c r="D53" i="33"/>
  <c r="E48" i="33"/>
  <c r="F48" i="33"/>
  <c r="G48" i="33"/>
  <c r="H48" i="33"/>
  <c r="I48" i="33"/>
  <c r="J48" i="33"/>
  <c r="K48" i="33"/>
  <c r="L48" i="33"/>
  <c r="M48" i="33"/>
  <c r="D48" i="33"/>
  <c r="N49" i="33"/>
  <c r="O49" i="33"/>
  <c r="N50" i="33"/>
  <c r="O50" i="33"/>
  <c r="N51" i="33"/>
  <c r="O51" i="33"/>
  <c r="N52" i="33"/>
  <c r="O52" i="33" s="1"/>
  <c r="N21" i="33"/>
  <c r="O21" i="33"/>
  <c r="N18" i="33"/>
  <c r="O18" i="33"/>
  <c r="N19" i="33"/>
  <c r="O19" i="33"/>
  <c r="N20" i="33"/>
  <c r="O20" i="33"/>
  <c r="N22" i="33"/>
  <c r="O22" i="33"/>
  <c r="N23" i="33"/>
  <c r="O23" i="33" s="1"/>
  <c r="N24" i="33"/>
  <c r="O24" i="33"/>
  <c r="N7" i="33"/>
  <c r="O7" i="33" s="1"/>
  <c r="N10" i="33"/>
  <c r="O10" i="33" s="1"/>
  <c r="N11" i="33"/>
  <c r="O11" i="33" s="1"/>
  <c r="N12" i="33"/>
  <c r="O12" i="33"/>
  <c r="N13" i="33"/>
  <c r="O13" i="33" s="1"/>
  <c r="N14" i="33"/>
  <c r="O14" i="33" s="1"/>
  <c r="N15" i="33"/>
  <c r="O15" i="33"/>
  <c r="N6" i="33"/>
  <c r="O6" i="33"/>
  <c r="N17" i="33"/>
  <c r="O17" i="33"/>
  <c r="J64" i="38"/>
  <c r="K64" i="38"/>
  <c r="E65" i="39"/>
  <c r="D65" i="39"/>
  <c r="G62" i="40"/>
  <c r="F62" i="40"/>
  <c r="N50" i="40"/>
  <c r="O50" i="40" s="1"/>
  <c r="N5" i="40"/>
  <c r="O5" i="40"/>
  <c r="N5" i="36"/>
  <c r="O5" i="36" s="1"/>
  <c r="I66" i="34"/>
  <c r="L65" i="33"/>
  <c r="M64" i="41"/>
  <c r="L64" i="41"/>
  <c r="H64" i="41"/>
  <c r="F64" i="41"/>
  <c r="J66" i="42"/>
  <c r="K66" i="42"/>
  <c r="N16" i="42"/>
  <c r="O16" i="42" s="1"/>
  <c r="F66" i="42"/>
  <c r="I66" i="42"/>
  <c r="F64" i="43"/>
  <c r="E64" i="43"/>
  <c r="D64" i="43"/>
  <c r="K64" i="44"/>
  <c r="N53" i="44"/>
  <c r="O53" i="44"/>
  <c r="H64" i="44"/>
  <c r="N37" i="44"/>
  <c r="O37" i="44" s="1"/>
  <c r="I64" i="44"/>
  <c r="F70" i="45"/>
  <c r="E70" i="45"/>
  <c r="I70" i="45"/>
  <c r="K66" i="47"/>
  <c r="L66" i="47"/>
  <c r="O66" i="49" l="1"/>
  <c r="P66" i="49" s="1"/>
  <c r="G62" i="37"/>
  <c r="N5" i="41"/>
  <c r="O5" i="41" s="1"/>
  <c r="N64" i="35"/>
  <c r="O64" i="35" s="1"/>
  <c r="H62" i="37"/>
  <c r="N49" i="34"/>
  <c r="O49" i="34" s="1"/>
  <c r="F66" i="34"/>
  <c r="N60" i="37"/>
  <c r="O60" i="37" s="1"/>
  <c r="H64" i="38"/>
  <c r="N5" i="43"/>
  <c r="O5" i="43" s="1"/>
  <c r="F66" i="36"/>
  <c r="D66" i="42"/>
  <c r="E65" i="33"/>
  <c r="N25" i="33"/>
  <c r="O25" i="33" s="1"/>
  <c r="G66" i="35"/>
  <c r="N25" i="41"/>
  <c r="O25" i="41" s="1"/>
  <c r="N25" i="42"/>
  <c r="O25" i="42" s="1"/>
  <c r="N5" i="44"/>
  <c r="O5" i="44" s="1"/>
  <c r="N5" i="34"/>
  <c r="O5" i="34" s="1"/>
  <c r="N38" i="33"/>
  <c r="O38" i="33" s="1"/>
  <c r="N64" i="36"/>
  <c r="O64" i="36" s="1"/>
  <c r="N53" i="33"/>
  <c r="O53" i="33" s="1"/>
  <c r="M65" i="33"/>
  <c r="H66" i="35"/>
  <c r="H66" i="36"/>
  <c r="N46" i="44"/>
  <c r="O46" i="44" s="1"/>
  <c r="J66" i="34"/>
  <c r="N38" i="39"/>
  <c r="O38" i="39" s="1"/>
  <c r="G64" i="43"/>
  <c r="N64" i="43" s="1"/>
  <c r="O64" i="43" s="1"/>
  <c r="N5" i="37"/>
  <c r="O5" i="37" s="1"/>
  <c r="N64" i="41"/>
  <c r="O64" i="41" s="1"/>
  <c r="J65" i="33"/>
  <c r="N25" i="36"/>
  <c r="O25" i="36" s="1"/>
  <c r="O5" i="47"/>
  <c r="P5" i="47" s="1"/>
  <c r="H65" i="39"/>
  <c r="E62" i="40"/>
  <c r="N62" i="40" s="1"/>
  <c r="O62" i="40" s="1"/>
  <c r="N52" i="45"/>
  <c r="O52" i="45" s="1"/>
  <c r="H66" i="47"/>
  <c r="O66" i="47" s="1"/>
  <c r="P66" i="47" s="1"/>
  <c r="F65" i="39"/>
  <c r="N22" i="40"/>
  <c r="O22" i="40" s="1"/>
  <c r="N5" i="45"/>
  <c r="O5" i="45" s="1"/>
  <c r="I65" i="33"/>
  <c r="N64" i="34"/>
  <c r="O64" i="34" s="1"/>
  <c r="N25" i="34"/>
  <c r="O25" i="34" s="1"/>
  <c r="N22" i="37"/>
  <c r="O22" i="37" s="1"/>
  <c r="E62" i="37"/>
  <c r="N17" i="38"/>
  <c r="O17" i="38" s="1"/>
  <c r="L66" i="34"/>
  <c r="I66" i="35"/>
  <c r="I66" i="36"/>
  <c r="N27" i="39"/>
  <c r="O27" i="39" s="1"/>
  <c r="H66" i="34"/>
  <c r="N26" i="38"/>
  <c r="O26" i="38" s="1"/>
  <c r="K65" i="33"/>
  <c r="M62" i="37"/>
  <c r="N54" i="34"/>
  <c r="O54" i="34" s="1"/>
  <c r="D62" i="37"/>
  <c r="O65" i="48"/>
  <c r="P65" i="48" s="1"/>
  <c r="N37" i="38"/>
  <c r="O37" i="38" s="1"/>
  <c r="D66" i="34"/>
  <c r="D64" i="44"/>
  <c r="J64" i="44"/>
  <c r="G66" i="42"/>
  <c r="D65" i="33"/>
  <c r="N39" i="34"/>
  <c r="O39" i="34" s="1"/>
  <c r="D66" i="35"/>
  <c r="N16" i="36"/>
  <c r="O16" i="36" s="1"/>
  <c r="J65" i="39"/>
  <c r="N43" i="37"/>
  <c r="O43" i="37" s="1"/>
  <c r="N39" i="35"/>
  <c r="O39" i="35" s="1"/>
  <c r="N16" i="37"/>
  <c r="O16" i="37" s="1"/>
  <c r="J70" i="45"/>
  <c r="N70" i="45" s="1"/>
  <c r="O70" i="45" s="1"/>
  <c r="N52" i="43"/>
  <c r="O52" i="43" s="1"/>
  <c r="N5" i="33"/>
  <c r="O5" i="33" s="1"/>
  <c r="N16" i="34"/>
  <c r="O16" i="34" s="1"/>
  <c r="J66" i="35"/>
  <c r="K66" i="36"/>
  <c r="N66" i="36" s="1"/>
  <c r="O66" i="36" s="1"/>
  <c r="F62" i="37"/>
  <c r="L65" i="39"/>
  <c r="K66" i="34"/>
  <c r="K66" i="35"/>
  <c r="N16" i="35"/>
  <c r="O16" i="35" s="1"/>
  <c r="D64" i="38"/>
  <c r="N48" i="33"/>
  <c r="O48" i="33" s="1"/>
  <c r="J62" i="37"/>
  <c r="N48" i="37"/>
  <c r="O48" i="37" s="1"/>
  <c r="E64" i="38"/>
  <c r="N5" i="35"/>
  <c r="O5" i="35" s="1"/>
  <c r="N66" i="34" l="1"/>
  <c r="O66" i="34" s="1"/>
  <c r="N65" i="39"/>
  <c r="O65" i="39" s="1"/>
  <c r="N65" i="33"/>
  <c r="O65" i="33" s="1"/>
  <c r="N66" i="42"/>
  <c r="O66" i="42" s="1"/>
  <c r="N62" i="37"/>
  <c r="O62" i="37" s="1"/>
  <c r="N64" i="44"/>
  <c r="O64" i="44" s="1"/>
  <c r="N64" i="38"/>
  <c r="O64" i="38" s="1"/>
  <c r="N66" i="35"/>
  <c r="O66" i="35" s="1"/>
</calcChain>
</file>

<file path=xl/sharedStrings.xml><?xml version="1.0" encoding="utf-8"?>
<sst xmlns="http://schemas.openxmlformats.org/spreadsheetml/2006/main" count="1300" uniqueCount="175">
  <si>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</si>
  <si>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</si>
  <si>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</si>
  <si>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</si>
  <si>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</si>
  <si>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</si>
  <si>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</si>
  <si>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</si>
  <si>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</si>
  <si>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</si>
  <si>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</si>
  <si>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</si>
  <si>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</si>
  <si>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</si>
  <si>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</si>
  <si>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</si>
  <si>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</si>
  <si>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</si>
  <si>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</si>
  <si>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</si>
  <si>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</si>
  <si>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</si>
  <si>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Impact Fees - Commercial - Physical Environment</t>
  </si>
  <si>
    <t>Impact Fees - Commercial - Culture / Recreation</t>
  </si>
  <si>
    <t>Other Permits, Fees, and Special Assessments</t>
  </si>
  <si>
    <t>Federal Grant - Public Safety</t>
  </si>
  <si>
    <t>Intergovernmental Revenue</t>
  </si>
  <si>
    <t>State Grant - Public Safety</t>
  </si>
  <si>
    <t>State Grant - Economic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</si>
  <si>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</si>
  <si>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</si>
  <si>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</si>
  <si>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</si>
  <si>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</si>
  <si>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</si>
  <si>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Transportation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</si>
  <si>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</si>
  <si>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</si>
  <si>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</si>
  <si>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</si>
  <si>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</si>
  <si>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</si>
  <si>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</si>
  <si>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</si>
  <si>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</si>
  <si>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</si>
  <si>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</si>
  <si>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</si>
  <si>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/ Sewer Combination Utility</t>
  </si>
  <si>
    <t>Physical Environment - Cemetary</t>
  </si>
  <si>
    <t>Physical Environment - Other Physical Environment Charges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</si>
  <si>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</si>
  <si>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</si>
  <si>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</si>
  <si>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</si>
  <si>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</si>
  <si>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</si>
  <si>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</si>
  <si>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</si>
  <si>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</si>
  <si>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</si>
  <si>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</si>
  <si>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</si>
  <si>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</si>
  <si>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</si>
  <si>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</si>
  <si>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</si>
  <si>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</si>
  <si>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</si>
  <si>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</si>
  <si>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</si>
  <si>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</si>
  <si>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</si>
  <si>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</si>
  <si>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</si>
  <si>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</si>
  <si>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</si>
  <si>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</si>
  <si>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</si>
  <si>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Eustis Revenues Reported by Account Code and Fund Type</t>
  </si>
  <si>
    <t>Local Fiscal Year Ended September 30, 2010</t>
  </si>
  <si>
    <t>Fire Insurance Premium Tax for Firefighters' Pension</t>
  </si>
  <si>
    <t>Federal Grant - General Government</t>
  </si>
  <si>
    <t>State Grant - Physical Environment - Other Physical Environment</t>
  </si>
  <si>
    <t>State Grant -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</si>
  <si>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</si>
  <si>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</si>
  <si>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</si>
  <si>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Culture / Recreation</t>
  </si>
  <si>
    <t>2011 Municipal Population:</t>
  </si>
  <si>
    <t>Local Fiscal Year Ended September 30, 2012</t>
  </si>
  <si>
    <t>Impact Fees - Residential - Other</t>
  </si>
  <si>
    <t>Sale of Surplus Materials and Scrap</t>
  </si>
  <si>
    <t>2012 Municipal Population:</t>
  </si>
  <si>
    <t>Local Fiscal Year Ended September 30, 2008</t>
  </si>
  <si>
    <t>Permits and Franchise Fees</t>
  </si>
  <si>
    <t>Other Permits and Fees</t>
  </si>
  <si>
    <t>State Grant - Transportation - Other Transportation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</si>
  <si>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</si>
  <si>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</si>
  <si>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</si>
  <si>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</si>
  <si>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2013</t>
  </si>
  <si>
    <t>Local Option Taxes</t>
  </si>
  <si>
    <t>Insurance Premium Tax for Police Officers' Retirement</t>
  </si>
  <si>
    <t>Utility Service Tax - Propane</t>
  </si>
  <si>
    <t>Communications Services Taxes (Chapter 202, F.S.)</t>
  </si>
  <si>
    <t>Other General Taxes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</si>
  <si>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</si>
  <si>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</si>
  <si>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</si>
  <si>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</si>
  <si>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</si>
  <si>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</si>
  <si>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</si>
  <si>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</si>
  <si>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</si>
  <si>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Utility Service Tax - Other</t>
  </si>
  <si>
    <t>Local Business Tax (Chapter 205, F.S.)</t>
  </si>
  <si>
    <t>Impact Fees - Residential - Public Safety</t>
  </si>
  <si>
    <t>Federal Grant - Economic Environment</t>
  </si>
  <si>
    <t>Court-Ordered Judgments and Fines - As Decided by Circuit Court Criminal</t>
  </si>
  <si>
    <t>Court-Ordered Judgments and Fines - Other Court-Ordered</t>
  </si>
  <si>
    <t>2014 Municipal Population:</t>
  </si>
  <si>
    <t>Local Fiscal Year Ended September 30, 2015</t>
  </si>
  <si>
    <t>Impact Fees - Residential - Physical Environment</t>
  </si>
  <si>
    <t>2015 Municipal Population:</t>
  </si>
  <si>
    <t>Local Fiscal Year Ended September 30, 2016</t>
  </si>
  <si>
    <t>Transportation - Other Transportation Charges</t>
  </si>
  <si>
    <t>2016 Municipal Population:</t>
  </si>
  <si>
    <t>Local Fiscal Year Ended September 30, 2017</t>
  </si>
  <si>
    <t>Grants from Other Local Units - Public Safety</t>
  </si>
  <si>
    <t>2017 Municipal Population:</t>
  </si>
  <si>
    <t>Local Fiscal Year Ended September 30, 2018</t>
  </si>
  <si>
    <t>Grants from Other Local Units - Culture / Recreation</t>
  </si>
  <si>
    <t>Court-Ordered Judgments and Fines - As Decided by County Court Criminal</t>
  </si>
  <si>
    <t>Proceeds - Debt Proceeds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</si>
  <si>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</si>
  <si>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</si>
  <si>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</si>
  <si>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</si>
  <si>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</si>
  <si>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Federal Grant - Human Services - Public Assistance</t>
  </si>
  <si>
    <t>State Grant - General Government</t>
  </si>
  <si>
    <t>Proprietary Non-Operating - Interest</t>
  </si>
  <si>
    <t>2020 Municipal Population:</t>
  </si>
  <si>
    <t>Local Fiscal Year Ended September 30, 2021</t>
  </si>
  <si>
    <t>State Shared Revenues - General Government - Other General Government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</si>
  <si>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</si>
  <si>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</si>
  <si>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</si>
  <si>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</si>
  <si>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</si>
  <si>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</si>
  <si>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</si>
  <si>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</si>
  <si>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</si>
  <si>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</si>
  <si>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</si>
  <si>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Proprietary Non-Operating Sources - Interest</t>
  </si>
  <si>
    <t>Proprietary Non-Operating Sources - Other Grants and Donations</t>
  </si>
  <si>
    <t>Local Fiscal Year Ended September 30, 2022</t>
  </si>
  <si>
    <t>Local Communications Services Taxes</t>
  </si>
  <si>
    <t>Other Charges for Services (Not Court-Related)</t>
  </si>
  <si>
    <t>Court-Ordered Judgments and Fines - As Decided by County Court Civil</t>
  </si>
  <si>
    <t>2022 Municipal Population:</t>
  </si>
  <si>
    <t>Local Fiscal Year Ended September 30, 2023</t>
  </si>
  <si>
    <t>Stormwater Fee</t>
  </si>
  <si>
    <t>Other Fees and Special Assessments</t>
  </si>
  <si>
    <t>Grants from Other Local Units - Other</t>
  </si>
  <si>
    <t>Public Safety - Other Public Safety Charges and Fees</t>
  </si>
  <si>
    <t>Court-Related Revenues - Court Service Reimbursement - State Reimbursement</t>
  </si>
  <si>
    <t>Proceeds - Leases - Financial Agreements</t>
  </si>
  <si>
    <t>Proprietary Non-Operating Sources - Capital Contributions from Other Public Source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</si>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</sst>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8AC9-DBC8-4509-8E08-0E5BB0DE7442}">
  <sheetPr>
    <pageSetUpPr fitToPage="1"/>
  </sheetPr>
  <dimension ref="A1:ED70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70</v>
      </c>
      <c r="B3" s="108"/>
      <c r="C3" s="109"/>
      <c r="D3" s="113" t="s">
        <v>38</v>
      </c>
      <c r="E3" s="114"/>
      <c r="F3" s="114"/>
      <c r="G3" s="114"/>
      <c r="H3" s="115"/>
      <c r="I3" s="113" t="s">
        <v>39</v>
      </c>
      <c r="J3" s="115"/>
      <c r="K3" s="113" t="s">
        <v>41</v>
      </c>
      <c r="L3" s="114"/>
      <c r="M3" s="115"/>
      <c r="N3" s="49"/>
      <c r="O3" s="50"/>
      <c r="P3" s="116" t="s">
        <v>149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71</v>
      </c>
      <c r="F4" s="52" t="s">
        <v>72</v>
      </c>
      <c r="G4" s="52" t="s">
        <v>73</v>
      </c>
      <c r="H4" s="52" t="s">
        <v>5</v>
      </c>
      <c r="I4" s="52" t="s">
        <v>6</v>
      </c>
      <c r="J4" s="53" t="s">
        <v>74</v>
      </c>
      <c r="K4" s="53" t="s">
        <v>7</v>
      </c>
      <c r="L4" s="53" t="s">
        <v>8</v>
      </c>
      <c r="M4" s="53" t="s">
        <v>150</v>
      </c>
      <c r="N4" s="53" t="s">
        <v>9</v>
      </c>
      <c r="O4" s="53" t="s">
        <v>151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152</v>
      </c>
      <c r="B5" s="57"/>
      <c r="C5" s="57"/>
      <c r="D5" s="58">
        <f>SUM(D6:D15)</f>
        <v>13522727</v>
      </c>
      <c r="E5" s="58">
        <f>SUM(E6:E15)</f>
        <v>922995</v>
      </c>
      <c r="F5" s="58">
        <f>SUM(F6:F15)</f>
        <v>0</v>
      </c>
      <c r="G5" s="58">
        <f>SUM(G6:G15)</f>
        <v>2893096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17338818</v>
      </c>
      <c r="P5" s="60">
        <f>(O5/P$68)</f>
        <v>724.92758591855511</v>
      </c>
      <c r="Q5" s="61"/>
    </row>
    <row r="6" spans="1:134">
      <c r="A6" s="63"/>
      <c r="B6" s="64">
        <v>311</v>
      </c>
      <c r="C6" s="65" t="s">
        <v>2</v>
      </c>
      <c r="D6" s="66">
        <v>9818398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9818398</v>
      </c>
      <c r="P6" s="67">
        <f>(O6/P$68)</f>
        <v>410.5024667614349</v>
      </c>
      <c r="Q6" s="68"/>
    </row>
    <row r="7" spans="1:134">
      <c r="A7" s="63"/>
      <c r="B7" s="64">
        <v>312.41000000000003</v>
      </c>
      <c r="C7" s="65" t="s">
        <v>153</v>
      </c>
      <c r="D7" s="66">
        <v>0</v>
      </c>
      <c r="E7" s="66">
        <v>922995</v>
      </c>
      <c r="F7" s="66">
        <v>0</v>
      </c>
      <c r="G7" s="66">
        <v>2893096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3816091</v>
      </c>
      <c r="P7" s="67">
        <f>(O7/P$68)</f>
        <v>159.54891713353959</v>
      </c>
      <c r="Q7" s="68"/>
    </row>
    <row r="8" spans="1:134">
      <c r="A8" s="63"/>
      <c r="B8" s="64">
        <v>312.51</v>
      </c>
      <c r="C8" s="65" t="s">
        <v>77</v>
      </c>
      <c r="D8" s="66">
        <v>181284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181284</v>
      </c>
      <c r="P8" s="67">
        <f>(O8/P$68)</f>
        <v>7.5793962705911868</v>
      </c>
      <c r="Q8" s="68"/>
    </row>
    <row r="9" spans="1:134">
      <c r="A9" s="63"/>
      <c r="B9" s="64">
        <v>312.52</v>
      </c>
      <c r="C9" s="65" t="s">
        <v>104</v>
      </c>
      <c r="D9" s="66">
        <v>205166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205166</v>
      </c>
      <c r="P9" s="67">
        <f>(O9/P$68)</f>
        <v>8.5778911280207382</v>
      </c>
      <c r="Q9" s="68"/>
    </row>
    <row r="10" spans="1:134">
      <c r="A10" s="63"/>
      <c r="B10" s="64">
        <v>314.10000000000002</v>
      </c>
      <c r="C10" s="65" t="s">
        <v>12</v>
      </c>
      <c r="D10" s="66">
        <v>2192858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2192858</v>
      </c>
      <c r="P10" s="67">
        <f>(O10/P$68)</f>
        <v>91.682331298603557</v>
      </c>
      <c r="Q10" s="68"/>
    </row>
    <row r="11" spans="1:134">
      <c r="A11" s="63"/>
      <c r="B11" s="64">
        <v>314.3</v>
      </c>
      <c r="C11" s="65" t="s">
        <v>13</v>
      </c>
      <c r="D11" s="66">
        <v>411128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411128</v>
      </c>
      <c r="P11" s="67">
        <f>(O11/P$68)</f>
        <v>17.189062630654735</v>
      </c>
      <c r="Q11" s="68"/>
    </row>
    <row r="12" spans="1:134">
      <c r="A12" s="63"/>
      <c r="B12" s="64">
        <v>314.39999999999998</v>
      </c>
      <c r="C12" s="65" t="s">
        <v>14</v>
      </c>
      <c r="D12" s="66">
        <v>42741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42741</v>
      </c>
      <c r="P12" s="67">
        <f>(O12/P$68)</f>
        <v>1.7869805167656159</v>
      </c>
      <c r="Q12" s="68"/>
    </row>
    <row r="13" spans="1:134">
      <c r="A13" s="63"/>
      <c r="B13" s="64">
        <v>314.8</v>
      </c>
      <c r="C13" s="65" t="s">
        <v>105</v>
      </c>
      <c r="D13" s="66">
        <v>48401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48401</v>
      </c>
      <c r="P13" s="67">
        <f>(O13/P$68)</f>
        <v>2.0236223764528805</v>
      </c>
      <c r="Q13" s="68"/>
    </row>
    <row r="14" spans="1:134">
      <c r="A14" s="63"/>
      <c r="B14" s="64">
        <v>315.10000000000002</v>
      </c>
      <c r="C14" s="65" t="s">
        <v>154</v>
      </c>
      <c r="D14" s="66">
        <v>568976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568976</v>
      </c>
      <c r="P14" s="67">
        <f>(O14/P$68)</f>
        <v>23.788611087883602</v>
      </c>
      <c r="Q14" s="68"/>
    </row>
    <row r="15" spans="1:134">
      <c r="A15" s="63"/>
      <c r="B15" s="64">
        <v>316</v>
      </c>
      <c r="C15" s="65" t="s">
        <v>118</v>
      </c>
      <c r="D15" s="66">
        <v>53775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53775</v>
      </c>
      <c r="P15" s="67">
        <f>(O15/P$68)</f>
        <v>2.2483067146082449</v>
      </c>
      <c r="Q15" s="68"/>
    </row>
    <row r="16" spans="1:134" ht="15.6">
      <c r="A16" s="69" t="s">
        <v>17</v>
      </c>
      <c r="B16" s="70"/>
      <c r="C16" s="71"/>
      <c r="D16" s="72">
        <f>SUM(D17:D27)</f>
        <v>2088792</v>
      </c>
      <c r="E16" s="72">
        <f>SUM(E17:E27)</f>
        <v>2276341</v>
      </c>
      <c r="F16" s="72">
        <f>SUM(F17:F27)</f>
        <v>0</v>
      </c>
      <c r="G16" s="72">
        <f>SUM(G17:G27)</f>
        <v>0</v>
      </c>
      <c r="H16" s="72">
        <f>SUM(H17:H27)</f>
        <v>0</v>
      </c>
      <c r="I16" s="72">
        <f>SUM(I17:I27)</f>
        <v>207023</v>
      </c>
      <c r="J16" s="72">
        <f>SUM(J17:J27)</f>
        <v>0</v>
      </c>
      <c r="K16" s="72">
        <f>SUM(K17:K27)</f>
        <v>0</v>
      </c>
      <c r="L16" s="72">
        <f>SUM(L17:L27)</f>
        <v>0</v>
      </c>
      <c r="M16" s="72">
        <f>SUM(M17:M27)</f>
        <v>0</v>
      </c>
      <c r="N16" s="72">
        <f>SUM(N17:N27)</f>
        <v>0</v>
      </c>
      <c r="O16" s="73">
        <f>SUM(D16:N16)</f>
        <v>4572156</v>
      </c>
      <c r="P16" s="74">
        <f>(O16/P$68)</f>
        <v>191.15962873149928</v>
      </c>
      <c r="Q16" s="75"/>
    </row>
    <row r="17" spans="1:17">
      <c r="A17" s="63"/>
      <c r="B17" s="64">
        <v>322</v>
      </c>
      <c r="C17" s="65" t="s">
        <v>155</v>
      </c>
      <c r="D17" s="66">
        <v>0</v>
      </c>
      <c r="E17" s="66">
        <v>1217074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1217074</v>
      </c>
      <c r="P17" s="67">
        <f>(O17/P$68)</f>
        <v>50.885274688519104</v>
      </c>
      <c r="Q17" s="68"/>
    </row>
    <row r="18" spans="1:17">
      <c r="A18" s="63"/>
      <c r="B18" s="64">
        <v>323.10000000000002</v>
      </c>
      <c r="C18" s="65" t="s">
        <v>18</v>
      </c>
      <c r="D18" s="66">
        <v>1775091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7" si="1">SUM(D18:N18)</f>
        <v>1775091</v>
      </c>
      <c r="P18" s="67">
        <f>(O18/P$68)</f>
        <v>74.215695292248512</v>
      </c>
      <c r="Q18" s="68"/>
    </row>
    <row r="19" spans="1:17">
      <c r="A19" s="63"/>
      <c r="B19" s="64">
        <v>323.39999999999998</v>
      </c>
      <c r="C19" s="65" t="s">
        <v>19</v>
      </c>
      <c r="D19" s="66">
        <v>44789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44789</v>
      </c>
      <c r="P19" s="67">
        <f>(O19/P$68)</f>
        <v>1.8726064052178275</v>
      </c>
      <c r="Q19" s="68"/>
    </row>
    <row r="20" spans="1:17">
      <c r="A20" s="63"/>
      <c r="B20" s="64">
        <v>323.7</v>
      </c>
      <c r="C20" s="65" t="s">
        <v>20</v>
      </c>
      <c r="D20" s="66">
        <v>261508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261508</v>
      </c>
      <c r="P20" s="67">
        <f>(O20/P$68)</f>
        <v>10.933522869805168</v>
      </c>
      <c r="Q20" s="68"/>
    </row>
    <row r="21" spans="1:17">
      <c r="A21" s="63"/>
      <c r="B21" s="64">
        <v>324.11</v>
      </c>
      <c r="C21" s="65" t="s">
        <v>119</v>
      </c>
      <c r="D21" s="66">
        <v>0</v>
      </c>
      <c r="E21" s="66">
        <v>30726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30726</v>
      </c>
      <c r="P21" s="67">
        <f>(O21/P$68)</f>
        <v>1.2846391838782507</v>
      </c>
      <c r="Q21" s="68"/>
    </row>
    <row r="22" spans="1:17">
      <c r="A22" s="63"/>
      <c r="B22" s="64">
        <v>324.12</v>
      </c>
      <c r="C22" s="65" t="s">
        <v>21</v>
      </c>
      <c r="D22" s="66">
        <v>0</v>
      </c>
      <c r="E22" s="66">
        <v>28896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28896</v>
      </c>
      <c r="P22" s="67">
        <f>(O22/P$68)</f>
        <v>1.2081277698804247</v>
      </c>
      <c r="Q22" s="68"/>
    </row>
    <row r="23" spans="1:17">
      <c r="A23" s="63"/>
      <c r="B23" s="64">
        <v>324.20999999999998</v>
      </c>
      <c r="C23" s="65" t="s">
        <v>125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138015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138015</v>
      </c>
      <c r="P23" s="67">
        <f>(O23/P$68)</f>
        <v>5.7703403294589846</v>
      </c>
      <c r="Q23" s="68"/>
    </row>
    <row r="24" spans="1:17">
      <c r="A24" s="63"/>
      <c r="B24" s="64">
        <v>324.22000000000003</v>
      </c>
      <c r="C24" s="65" t="s">
        <v>22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69008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69008</v>
      </c>
      <c r="P24" s="67">
        <f>(O24/P$68)</f>
        <v>2.8851910694874152</v>
      </c>
      <c r="Q24" s="68"/>
    </row>
    <row r="25" spans="1:17">
      <c r="A25" s="63"/>
      <c r="B25" s="64">
        <v>324.62</v>
      </c>
      <c r="C25" s="65" t="s">
        <v>23</v>
      </c>
      <c r="D25" s="66">
        <v>0</v>
      </c>
      <c r="E25" s="66">
        <v>125323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125323</v>
      </c>
      <c r="P25" s="67">
        <f>(O25/P$68)</f>
        <v>5.2396939543440091</v>
      </c>
      <c r="Q25" s="68"/>
    </row>
    <row r="26" spans="1:17">
      <c r="A26" s="63"/>
      <c r="B26" s="64">
        <v>329.2</v>
      </c>
      <c r="C26" s="65" t="s">
        <v>167</v>
      </c>
      <c r="D26" s="66">
        <v>0</v>
      </c>
      <c r="E26" s="66">
        <v>874322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874322</v>
      </c>
      <c r="P26" s="67">
        <f>(O26/P$68)</f>
        <v>36.554979513337237</v>
      </c>
      <c r="Q26" s="68"/>
    </row>
    <row r="27" spans="1:17">
      <c r="A27" s="63"/>
      <c r="B27" s="64">
        <v>329.5</v>
      </c>
      <c r="C27" s="65" t="s">
        <v>168</v>
      </c>
      <c r="D27" s="66">
        <v>7404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7404</v>
      </c>
      <c r="P27" s="67">
        <f>(O27/P$68)</f>
        <v>0.30955765532235135</v>
      </c>
      <c r="Q27" s="68"/>
    </row>
    <row r="28" spans="1:17" ht="15.6">
      <c r="A28" s="69" t="s">
        <v>157</v>
      </c>
      <c r="B28" s="70"/>
      <c r="C28" s="71"/>
      <c r="D28" s="72">
        <f>SUM(D29:D39)</f>
        <v>3105768</v>
      </c>
      <c r="E28" s="72">
        <f>SUM(E29:E39)</f>
        <v>536736</v>
      </c>
      <c r="F28" s="72">
        <f>SUM(F29:F39)</f>
        <v>0</v>
      </c>
      <c r="G28" s="72">
        <f>SUM(G29:G39)</f>
        <v>0</v>
      </c>
      <c r="H28" s="72">
        <f>SUM(H29:H39)</f>
        <v>0</v>
      </c>
      <c r="I28" s="72">
        <f>SUM(I29:I39)</f>
        <v>0</v>
      </c>
      <c r="J28" s="72">
        <f>SUM(J29:J39)</f>
        <v>0</v>
      </c>
      <c r="K28" s="72">
        <f>SUM(K29:K39)</f>
        <v>0</v>
      </c>
      <c r="L28" s="72">
        <f>SUM(L29:L39)</f>
        <v>0</v>
      </c>
      <c r="M28" s="72">
        <f>SUM(M29:M39)</f>
        <v>0</v>
      </c>
      <c r="N28" s="72">
        <f>SUM(N29:N39)</f>
        <v>0</v>
      </c>
      <c r="O28" s="73">
        <f>SUM(D28:N28)</f>
        <v>3642504</v>
      </c>
      <c r="P28" s="74">
        <f>(O28/P$68)</f>
        <v>152.29132870641357</v>
      </c>
      <c r="Q28" s="75"/>
    </row>
    <row r="29" spans="1:17">
      <c r="A29" s="63"/>
      <c r="B29" s="64">
        <v>331.1</v>
      </c>
      <c r="C29" s="65" t="s">
        <v>82</v>
      </c>
      <c r="D29" s="66">
        <v>28471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28471</v>
      </c>
      <c r="P29" s="67">
        <f>(O29/P$68)</f>
        <v>1.1903587256459571</v>
      </c>
      <c r="Q29" s="68"/>
    </row>
    <row r="30" spans="1:17">
      <c r="A30" s="63"/>
      <c r="B30" s="64">
        <v>331.2</v>
      </c>
      <c r="C30" s="65" t="s">
        <v>25</v>
      </c>
      <c r="D30" s="66">
        <v>19189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19189</v>
      </c>
      <c r="P30" s="67">
        <f>(O30/P$68)</f>
        <v>0.802282799565181</v>
      </c>
      <c r="Q30" s="68"/>
    </row>
    <row r="31" spans="1:17">
      <c r="A31" s="63"/>
      <c r="B31" s="64">
        <v>334.1</v>
      </c>
      <c r="C31" s="65" t="s">
        <v>143</v>
      </c>
      <c r="D31" s="66">
        <v>74517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6" si="2">SUM(D31:N31)</f>
        <v>74517</v>
      </c>
      <c r="P31" s="67">
        <f>(O31/P$68)</f>
        <v>3.1155196922819632</v>
      </c>
      <c r="Q31" s="68"/>
    </row>
    <row r="32" spans="1:17">
      <c r="A32" s="63"/>
      <c r="B32" s="64">
        <v>335.14</v>
      </c>
      <c r="C32" s="65" t="s">
        <v>109</v>
      </c>
      <c r="D32" s="66">
        <v>11635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11635</v>
      </c>
      <c r="P32" s="67">
        <f>(O32/P$68)</f>
        <v>0.48645371686595867</v>
      </c>
      <c r="Q32" s="68"/>
    </row>
    <row r="33" spans="1:17">
      <c r="A33" s="63"/>
      <c r="B33" s="64">
        <v>335.15</v>
      </c>
      <c r="C33" s="65" t="s">
        <v>110</v>
      </c>
      <c r="D33" s="66">
        <v>25370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25370</v>
      </c>
      <c r="P33" s="67">
        <f>(O33/P$68)</f>
        <v>1.060707417008111</v>
      </c>
      <c r="Q33" s="68"/>
    </row>
    <row r="34" spans="1:17">
      <c r="A34" s="63"/>
      <c r="B34" s="64">
        <v>335.18</v>
      </c>
      <c r="C34" s="65" t="s">
        <v>158</v>
      </c>
      <c r="D34" s="66">
        <v>1742645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1742645</v>
      </c>
      <c r="P34" s="67">
        <f>(O34/P$68)</f>
        <v>72.859143741115474</v>
      </c>
      <c r="Q34" s="68"/>
    </row>
    <row r="35" spans="1:17">
      <c r="A35" s="63"/>
      <c r="B35" s="64">
        <v>335.19</v>
      </c>
      <c r="C35" s="65" t="s">
        <v>147</v>
      </c>
      <c r="D35" s="66">
        <v>1029724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1029724</v>
      </c>
      <c r="P35" s="67">
        <f>(O35/P$68)</f>
        <v>43.052261894807259</v>
      </c>
      <c r="Q35" s="68"/>
    </row>
    <row r="36" spans="1:17">
      <c r="A36" s="63"/>
      <c r="B36" s="64">
        <v>335.21</v>
      </c>
      <c r="C36" s="65" t="s">
        <v>33</v>
      </c>
      <c r="D36" s="66">
        <v>5017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5017</v>
      </c>
      <c r="P36" s="67">
        <f>(O36/P$68)</f>
        <v>0.20975834099841123</v>
      </c>
      <c r="Q36" s="68"/>
    </row>
    <row r="37" spans="1:17">
      <c r="A37" s="63"/>
      <c r="B37" s="64">
        <v>337.9</v>
      </c>
      <c r="C37" s="65" t="s">
        <v>169</v>
      </c>
      <c r="D37" s="66">
        <v>0</v>
      </c>
      <c r="E37" s="66">
        <v>75000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" si="3">SUM(D37:N37)</f>
        <v>75000</v>
      </c>
      <c r="P37" s="67">
        <f>(O37/P$68)</f>
        <v>3.1357136884354877</v>
      </c>
      <c r="Q37" s="68"/>
    </row>
    <row r="38" spans="1:17">
      <c r="A38" s="63"/>
      <c r="B38" s="64">
        <v>338</v>
      </c>
      <c r="C38" s="65" t="s">
        <v>36</v>
      </c>
      <c r="D38" s="66">
        <v>131976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131976</v>
      </c>
      <c r="P38" s="67">
        <f>(O38/P$68)</f>
        <v>5.5178526632661598</v>
      </c>
      <c r="Q38" s="68"/>
    </row>
    <row r="39" spans="1:17">
      <c r="A39" s="63"/>
      <c r="B39" s="64">
        <v>339</v>
      </c>
      <c r="C39" s="65" t="s">
        <v>37</v>
      </c>
      <c r="D39" s="66">
        <v>37224</v>
      </c>
      <c r="E39" s="66">
        <v>461736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498960</v>
      </c>
      <c r="P39" s="67">
        <f>(O39/P$68)</f>
        <v>20.861276026423614</v>
      </c>
      <c r="Q39" s="68"/>
    </row>
    <row r="40" spans="1:17" ht="15.6">
      <c r="A40" s="69" t="s">
        <v>42</v>
      </c>
      <c r="B40" s="70"/>
      <c r="C40" s="71"/>
      <c r="D40" s="72">
        <f>SUM(D41:D46)</f>
        <v>925282</v>
      </c>
      <c r="E40" s="72">
        <f>SUM(E41:E46)</f>
        <v>85777</v>
      </c>
      <c r="F40" s="72">
        <f>SUM(F41:F46)</f>
        <v>0</v>
      </c>
      <c r="G40" s="72">
        <f>SUM(G41:G46)</f>
        <v>0</v>
      </c>
      <c r="H40" s="72">
        <f>SUM(H41:H46)</f>
        <v>0</v>
      </c>
      <c r="I40" s="72">
        <f>SUM(I41:I46)</f>
        <v>13100101</v>
      </c>
      <c r="J40" s="72">
        <f>SUM(J41:J46)</f>
        <v>0</v>
      </c>
      <c r="K40" s="72">
        <f>SUM(K41:K46)</f>
        <v>0</v>
      </c>
      <c r="L40" s="72">
        <f>SUM(L41:L46)</f>
        <v>0</v>
      </c>
      <c r="M40" s="72">
        <f>SUM(M41:M46)</f>
        <v>0</v>
      </c>
      <c r="N40" s="72">
        <f>SUM(N41:N46)</f>
        <v>0</v>
      </c>
      <c r="O40" s="72">
        <f>SUM(D40:N40)</f>
        <v>14111160</v>
      </c>
      <c r="P40" s="74">
        <f>(O40/P$68)</f>
        <v>589.98076762271091</v>
      </c>
      <c r="Q40" s="75"/>
    </row>
    <row r="41" spans="1:17">
      <c r="A41" s="63"/>
      <c r="B41" s="64">
        <v>341.9</v>
      </c>
      <c r="C41" s="65" t="s">
        <v>112</v>
      </c>
      <c r="D41" s="66">
        <v>66028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6" si="4">SUM(D41:N41)</f>
        <v>66028</v>
      </c>
      <c r="P41" s="67">
        <f>(O41/P$68)</f>
        <v>2.760598712266912</v>
      </c>
      <c r="Q41" s="68"/>
    </row>
    <row r="42" spans="1:17">
      <c r="A42" s="63"/>
      <c r="B42" s="64">
        <v>342.9</v>
      </c>
      <c r="C42" s="65" t="s">
        <v>170</v>
      </c>
      <c r="D42" s="66">
        <v>464768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464768</v>
      </c>
      <c r="P42" s="67">
        <f>(O42/P$68)</f>
        <v>19.431725060623798</v>
      </c>
      <c r="Q42" s="68"/>
    </row>
    <row r="43" spans="1:17">
      <c r="A43" s="63"/>
      <c r="B43" s="64">
        <v>343.6</v>
      </c>
      <c r="C43" s="65" t="s">
        <v>48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13100101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13100101</v>
      </c>
      <c r="P43" s="67">
        <f>(O43/P$68)</f>
        <v>547.7088803411657</v>
      </c>
      <c r="Q43" s="68"/>
    </row>
    <row r="44" spans="1:17">
      <c r="A44" s="63"/>
      <c r="B44" s="64">
        <v>347.2</v>
      </c>
      <c r="C44" s="65" t="s">
        <v>52</v>
      </c>
      <c r="D44" s="66">
        <v>281771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281771</v>
      </c>
      <c r="P44" s="67">
        <f>(O44/P$68)</f>
        <v>11.780709089388745</v>
      </c>
      <c r="Q44" s="68"/>
    </row>
    <row r="45" spans="1:17">
      <c r="A45" s="63"/>
      <c r="B45" s="64">
        <v>347.5</v>
      </c>
      <c r="C45" s="65" t="s">
        <v>53</v>
      </c>
      <c r="D45" s="66">
        <v>112715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112715</v>
      </c>
      <c r="P45" s="67">
        <f>(O45/P$68)</f>
        <v>4.7125595785600805</v>
      </c>
      <c r="Q45" s="68"/>
    </row>
    <row r="46" spans="1:17">
      <c r="A46" s="63"/>
      <c r="B46" s="64">
        <v>348.85</v>
      </c>
      <c r="C46" s="65" t="s">
        <v>171</v>
      </c>
      <c r="D46" s="66">
        <v>0</v>
      </c>
      <c r="E46" s="66">
        <v>85777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85777</v>
      </c>
      <c r="P46" s="67">
        <f>(O46/P$68)</f>
        <v>3.5862948407057447</v>
      </c>
      <c r="Q46" s="68"/>
    </row>
    <row r="47" spans="1:17" ht="15.6">
      <c r="A47" s="69" t="s">
        <v>43</v>
      </c>
      <c r="B47" s="70"/>
      <c r="C47" s="71"/>
      <c r="D47" s="72">
        <f>SUM(D48:D51)</f>
        <v>424923</v>
      </c>
      <c r="E47" s="72">
        <f>SUM(E48:E51)</f>
        <v>127416</v>
      </c>
      <c r="F47" s="72">
        <f>SUM(F48:F51)</f>
        <v>0</v>
      </c>
      <c r="G47" s="72">
        <f>SUM(G48:G51)</f>
        <v>0</v>
      </c>
      <c r="H47" s="72">
        <f>SUM(H48:H51)</f>
        <v>0</v>
      </c>
      <c r="I47" s="72">
        <f>SUM(I48:I51)</f>
        <v>207023</v>
      </c>
      <c r="J47" s="72">
        <f>SUM(J48:J51)</f>
        <v>0</v>
      </c>
      <c r="K47" s="72">
        <f>SUM(K48:K51)</f>
        <v>0</v>
      </c>
      <c r="L47" s="72">
        <f>SUM(L48:L51)</f>
        <v>0</v>
      </c>
      <c r="M47" s="72">
        <f>SUM(M48:M51)</f>
        <v>0</v>
      </c>
      <c r="N47" s="72">
        <f>SUM(N48:N51)</f>
        <v>0</v>
      </c>
      <c r="O47" s="72">
        <f>SUM(D47:N47)</f>
        <v>759362</v>
      </c>
      <c r="P47" s="74">
        <f>(O47/P$68)</f>
        <v>31.748557571703319</v>
      </c>
      <c r="Q47" s="75"/>
    </row>
    <row r="48" spans="1:17">
      <c r="A48" s="76"/>
      <c r="B48" s="77">
        <v>351.5</v>
      </c>
      <c r="C48" s="78" t="s">
        <v>56</v>
      </c>
      <c r="D48" s="66">
        <v>83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1" si="5">SUM(D48:N48)</f>
        <v>83</v>
      </c>
      <c r="P48" s="67">
        <f>(O48/P$68)</f>
        <v>3.4701898152019401E-3</v>
      </c>
      <c r="Q48" s="68"/>
    </row>
    <row r="49" spans="1:17">
      <c r="A49" s="76"/>
      <c r="B49" s="77">
        <v>352</v>
      </c>
      <c r="C49" s="78" t="s">
        <v>57</v>
      </c>
      <c r="D49" s="66">
        <v>12253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5"/>
        <v>12253</v>
      </c>
      <c r="P49" s="67">
        <f>(O49/P$68)</f>
        <v>0.51229199765866706</v>
      </c>
      <c r="Q49" s="68"/>
    </row>
    <row r="50" spans="1:17">
      <c r="A50" s="76"/>
      <c r="B50" s="77">
        <v>354</v>
      </c>
      <c r="C50" s="78" t="s">
        <v>58</v>
      </c>
      <c r="D50" s="66">
        <v>410837</v>
      </c>
      <c r="E50" s="66">
        <v>0</v>
      </c>
      <c r="F50" s="66">
        <v>0</v>
      </c>
      <c r="G50" s="66">
        <v>0</v>
      </c>
      <c r="H50" s="66">
        <v>0</v>
      </c>
      <c r="I50" s="66">
        <v>207023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5"/>
        <v>617860</v>
      </c>
      <c r="P50" s="67">
        <f>(O50/P$68)</f>
        <v>25.832427460490006</v>
      </c>
      <c r="Q50" s="68"/>
    </row>
    <row r="51" spans="1:17">
      <c r="A51" s="76"/>
      <c r="B51" s="77">
        <v>359</v>
      </c>
      <c r="C51" s="78" t="s">
        <v>59</v>
      </c>
      <c r="D51" s="66">
        <v>1750</v>
      </c>
      <c r="E51" s="66">
        <v>127416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129166</v>
      </c>
      <c r="P51" s="67">
        <f>(O51/P$68)</f>
        <v>5.4003679237394433</v>
      </c>
      <c r="Q51" s="68"/>
    </row>
    <row r="52" spans="1:17" ht="15.6">
      <c r="A52" s="69" t="s">
        <v>3</v>
      </c>
      <c r="B52" s="70"/>
      <c r="C52" s="71"/>
      <c r="D52" s="72">
        <f>SUM(D53:D59)</f>
        <v>1003226</v>
      </c>
      <c r="E52" s="72">
        <f>SUM(E53:E59)</f>
        <v>262721</v>
      </c>
      <c r="F52" s="72">
        <f>SUM(F53:F59)</f>
        <v>0</v>
      </c>
      <c r="G52" s="72">
        <f>SUM(G53:G59)</f>
        <v>74847</v>
      </c>
      <c r="H52" s="72">
        <f>SUM(H53:H59)</f>
        <v>0</v>
      </c>
      <c r="I52" s="72">
        <f>SUM(I53:I59)</f>
        <v>19740</v>
      </c>
      <c r="J52" s="72">
        <f>SUM(J53:J59)</f>
        <v>0</v>
      </c>
      <c r="K52" s="72">
        <f>SUM(K53:K59)</f>
        <v>6636534</v>
      </c>
      <c r="L52" s="72">
        <f>SUM(L53:L59)</f>
        <v>0</v>
      </c>
      <c r="M52" s="72">
        <f>SUM(M53:M59)</f>
        <v>0</v>
      </c>
      <c r="N52" s="72">
        <f>SUM(N53:N59)</f>
        <v>0</v>
      </c>
      <c r="O52" s="72">
        <f>SUM(D52:N52)</f>
        <v>7997068</v>
      </c>
      <c r="P52" s="74">
        <f>(O52/P$68)</f>
        <v>334.35354126599213</v>
      </c>
      <c r="Q52" s="75"/>
    </row>
    <row r="53" spans="1:17">
      <c r="A53" s="63"/>
      <c r="B53" s="64">
        <v>361.1</v>
      </c>
      <c r="C53" s="65" t="s">
        <v>60</v>
      </c>
      <c r="D53" s="66">
        <v>509477</v>
      </c>
      <c r="E53" s="66">
        <v>215643</v>
      </c>
      <c r="F53" s="66">
        <v>0</v>
      </c>
      <c r="G53" s="66">
        <v>74847</v>
      </c>
      <c r="H53" s="66">
        <v>0</v>
      </c>
      <c r="I53" s="66">
        <v>0</v>
      </c>
      <c r="J53" s="66">
        <v>0</v>
      </c>
      <c r="K53" s="66">
        <v>394006</v>
      </c>
      <c r="L53" s="66">
        <v>0</v>
      </c>
      <c r="M53" s="66">
        <v>0</v>
      </c>
      <c r="N53" s="66">
        <v>0</v>
      </c>
      <c r="O53" s="66">
        <f>SUM(D53:N53)</f>
        <v>1193973</v>
      </c>
      <c r="P53" s="67">
        <f>(O53/P$68)</f>
        <v>49.919433062965133</v>
      </c>
      <c r="Q53" s="68"/>
    </row>
    <row r="54" spans="1:17">
      <c r="A54" s="63"/>
      <c r="B54" s="64">
        <v>361.3</v>
      </c>
      <c r="C54" s="65" t="s">
        <v>62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3738809</v>
      </c>
      <c r="L54" s="66">
        <v>0</v>
      </c>
      <c r="M54" s="66">
        <v>0</v>
      </c>
      <c r="N54" s="66">
        <v>0</v>
      </c>
      <c r="O54" s="66">
        <f t="shared" ref="O54:O65" si="6">SUM(D54:N54)</f>
        <v>3738809</v>
      </c>
      <c r="P54" s="67">
        <f>(O54/P$68)</f>
        <v>156.31779412994396</v>
      </c>
      <c r="Q54" s="68"/>
    </row>
    <row r="55" spans="1:17">
      <c r="A55" s="63"/>
      <c r="B55" s="64">
        <v>362</v>
      </c>
      <c r="C55" s="65" t="s">
        <v>64</v>
      </c>
      <c r="D55" s="66">
        <v>133986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133986</v>
      </c>
      <c r="P55" s="67">
        <f>(O55/P$68)</f>
        <v>5.6018897901162301</v>
      </c>
      <c r="Q55" s="68"/>
    </row>
    <row r="56" spans="1:17">
      <c r="A56" s="63"/>
      <c r="B56" s="64">
        <v>364</v>
      </c>
      <c r="C56" s="65" t="s">
        <v>113</v>
      </c>
      <c r="D56" s="66">
        <v>137039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137039</v>
      </c>
      <c r="P56" s="67">
        <f>(O56/P$68)</f>
        <v>5.7295342419934778</v>
      </c>
      <c r="Q56" s="68"/>
    </row>
    <row r="57" spans="1:17">
      <c r="A57" s="63"/>
      <c r="B57" s="64">
        <v>366</v>
      </c>
      <c r="C57" s="65" t="s">
        <v>66</v>
      </c>
      <c r="D57" s="66">
        <v>22200</v>
      </c>
      <c r="E57" s="66">
        <v>786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22986</v>
      </c>
      <c r="P57" s="67">
        <f>(O57/P$68)</f>
        <v>0.96103353123170832</v>
      </c>
      <c r="Q57" s="68"/>
    </row>
    <row r="58" spans="1:17">
      <c r="A58" s="63"/>
      <c r="B58" s="64">
        <v>368</v>
      </c>
      <c r="C58" s="65" t="s">
        <v>67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2503719</v>
      </c>
      <c r="L58" s="66">
        <v>0</v>
      </c>
      <c r="M58" s="66">
        <v>0</v>
      </c>
      <c r="N58" s="66">
        <v>0</v>
      </c>
      <c r="O58" s="66">
        <f t="shared" si="6"/>
        <v>2503719</v>
      </c>
      <c r="P58" s="67">
        <f>(O58/P$68)</f>
        <v>104.67927920394682</v>
      </c>
      <c r="Q58" s="68"/>
    </row>
    <row r="59" spans="1:17">
      <c r="A59" s="63"/>
      <c r="B59" s="64">
        <v>369.9</v>
      </c>
      <c r="C59" s="65" t="s">
        <v>68</v>
      </c>
      <c r="D59" s="66">
        <v>200524</v>
      </c>
      <c r="E59" s="66">
        <v>46292</v>
      </c>
      <c r="F59" s="66">
        <v>0</v>
      </c>
      <c r="G59" s="66">
        <v>0</v>
      </c>
      <c r="H59" s="66">
        <v>0</v>
      </c>
      <c r="I59" s="66">
        <v>19740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266556</v>
      </c>
      <c r="P59" s="67">
        <f>(O59/P$68)</f>
        <v>11.144577305794799</v>
      </c>
      <c r="Q59" s="68"/>
    </row>
    <row r="60" spans="1:17" ht="15.6">
      <c r="A60" s="69" t="s">
        <v>44</v>
      </c>
      <c r="B60" s="70"/>
      <c r="C60" s="71"/>
      <c r="D60" s="72">
        <f>SUM(D61:D65)</f>
        <v>2444930</v>
      </c>
      <c r="E60" s="72">
        <f>SUM(E61:E65)</f>
        <v>1737000</v>
      </c>
      <c r="F60" s="72">
        <f>SUM(F61:F65)</f>
        <v>0</v>
      </c>
      <c r="G60" s="72">
        <f>SUM(G61:G65)</f>
        <v>0</v>
      </c>
      <c r="H60" s="72">
        <f>SUM(H61:H65)</f>
        <v>0</v>
      </c>
      <c r="I60" s="72">
        <f>SUM(I61:I65)</f>
        <v>8243898</v>
      </c>
      <c r="J60" s="72">
        <f>SUM(J61:J65)</f>
        <v>0</v>
      </c>
      <c r="K60" s="72">
        <f>SUM(K61:K65)</f>
        <v>0</v>
      </c>
      <c r="L60" s="72">
        <f>SUM(L61:L65)</f>
        <v>0</v>
      </c>
      <c r="M60" s="72">
        <f>SUM(M61:M65)</f>
        <v>0</v>
      </c>
      <c r="N60" s="72">
        <f>SUM(N61:N65)</f>
        <v>0</v>
      </c>
      <c r="O60" s="72">
        <f t="shared" si="6"/>
        <v>12425828</v>
      </c>
      <c r="P60" s="74">
        <f>(O60/P$68)</f>
        <v>519.51785266326613</v>
      </c>
      <c r="Q60" s="68"/>
    </row>
    <row r="61" spans="1:17">
      <c r="A61" s="63"/>
      <c r="B61" s="64">
        <v>381</v>
      </c>
      <c r="C61" s="65" t="s">
        <v>69</v>
      </c>
      <c r="D61" s="66">
        <v>2330719</v>
      </c>
      <c r="E61" s="66">
        <v>1694837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4025556</v>
      </c>
      <c r="P61" s="67">
        <f>(O61/P$68)</f>
        <v>168.30654737018145</v>
      </c>
      <c r="Q61" s="68"/>
    </row>
    <row r="62" spans="1:17">
      <c r="A62" s="63"/>
      <c r="B62" s="64">
        <v>383.1</v>
      </c>
      <c r="C62" s="65" t="s">
        <v>172</v>
      </c>
      <c r="D62" s="66">
        <v>114211</v>
      </c>
      <c r="E62" s="66">
        <v>42163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156374</v>
      </c>
      <c r="P62" s="67">
        <f>(O62/P$68)</f>
        <v>6.5379212308721462</v>
      </c>
      <c r="Q62" s="68"/>
    </row>
    <row r="63" spans="1:17">
      <c r="A63" s="63"/>
      <c r="B63" s="64">
        <v>389.1</v>
      </c>
      <c r="C63" s="65" t="s">
        <v>159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802520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802520</v>
      </c>
      <c r="P63" s="67">
        <f>(O63/P$68)</f>
        <v>33.552972656576635</v>
      </c>
      <c r="Q63" s="68"/>
    </row>
    <row r="64" spans="1:17">
      <c r="A64" s="63"/>
      <c r="B64" s="64">
        <v>389.4</v>
      </c>
      <c r="C64" s="65" t="s">
        <v>160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3753785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3753785</v>
      </c>
      <c r="P64" s="67">
        <f>(O64/P$68)</f>
        <v>156.94393343925077</v>
      </c>
      <c r="Q64" s="68"/>
    </row>
    <row r="65" spans="1:120" ht="15.6" thickBot="1">
      <c r="A65" s="63"/>
      <c r="B65" s="64">
        <v>389.7</v>
      </c>
      <c r="C65" s="65" t="s">
        <v>173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3687593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3687593</v>
      </c>
      <c r="P65" s="67">
        <f>(O65/P$68)</f>
        <v>154.17647796638514</v>
      </c>
      <c r="Q65" s="68"/>
    </row>
    <row r="66" spans="1:120" ht="16.2" thickBot="1">
      <c r="A66" s="79" t="s">
        <v>54</v>
      </c>
      <c r="B66" s="80"/>
      <c r="C66" s="81"/>
      <c r="D66" s="82">
        <f>SUM(D5,D16,D28,D40,D47,D52,D60)</f>
        <v>23515648</v>
      </c>
      <c r="E66" s="82">
        <f>SUM(E5,E16,E28,E40,E47,E52,E60)</f>
        <v>5948986</v>
      </c>
      <c r="F66" s="82">
        <f>SUM(F5,F16,F28,F40,F47,F52,F60)</f>
        <v>0</v>
      </c>
      <c r="G66" s="82">
        <f>SUM(G5,G16,G28,G40,G47,G52,G60)</f>
        <v>2967943</v>
      </c>
      <c r="H66" s="82">
        <f>SUM(H5,H16,H28,H40,H47,H52,H60)</f>
        <v>0</v>
      </c>
      <c r="I66" s="82">
        <f>SUM(I5,I16,I28,I40,I47,I52,I60)</f>
        <v>21777785</v>
      </c>
      <c r="J66" s="82">
        <f>SUM(J5,J16,J28,J40,J47,J52,J60)</f>
        <v>0</v>
      </c>
      <c r="K66" s="82">
        <f>SUM(K5,K16,K28,K40,K47,K52,K60)</f>
        <v>6636534</v>
      </c>
      <c r="L66" s="82">
        <f>SUM(L5,L16,L28,L40,L47,L52,L60)</f>
        <v>0</v>
      </c>
      <c r="M66" s="82">
        <f>SUM(M5,M16,M28,M40,M47,M52,M60)</f>
        <v>0</v>
      </c>
      <c r="N66" s="82">
        <f>SUM(N5,N16,N28,N40,N47,N52,N60)</f>
        <v>0</v>
      </c>
      <c r="O66" s="82">
        <f>SUM(D66:N66)</f>
        <v>60846896</v>
      </c>
      <c r="P66" s="83">
        <f>(O66/P$68)</f>
        <v>2543.9792624801403</v>
      </c>
      <c r="Q66" s="61"/>
      <c r="R66" s="84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</row>
    <row r="67" spans="1:120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8"/>
    </row>
    <row r="68" spans="1:120">
      <c r="A68" s="89"/>
      <c r="B68" s="90"/>
      <c r="C68" s="90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174</v>
      </c>
      <c r="N68" s="94"/>
      <c r="O68" s="94"/>
      <c r="P68" s="92">
        <v>23918</v>
      </c>
    </row>
    <row r="69" spans="1:120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98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SUM(D6:D17)</f>
        <v>8031560</v>
      </c>
      <c r="E5" s="27">
        <f t="shared" si="0"/>
        <v>2157187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203099</v>
      </c>
      <c r="L5" s="27">
        <f t="shared" si="0"/>
        <v>0</v>
      </c>
      <c r="M5" s="27">
        <f t="shared" si="0"/>
        <v>0</v>
      </c>
      <c r="N5" s="28">
        <f>SUM(D5:M5)</f>
        <v>10391846</v>
      </c>
      <c r="O5" s="33">
        <f t="shared" ref="O5:O36" si="1">(N5/O$67)</f>
        <v>544.13268405068595</v>
      </c>
      <c r="P5" s="6"/>
    </row>
    <row r="6" spans="1:133">
      <c r="A6" s="12"/>
      <c r="B6" s="25">
        <v>311</v>
      </c>
      <c r="C6" s="20" t="s">
        <v>2</v>
      </c>
      <c r="D6" s="46">
        <v>5377109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5377109</v>
      </c>
      <c r="O6" s="47">
        <f t="shared" si="1"/>
        <v>281.5535134569065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592590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592590</v>
      </c>
      <c r="O7" s="47">
        <f t="shared" si="1"/>
        <v>31.028903550109959</v>
      </c>
      <c r="P7" s="9"/>
    </row>
    <row r="8" spans="1:133">
      <c r="A8" s="12"/>
      <c r="B8" s="25">
        <v>312.51</v>
      </c>
      <c r="C8" s="20" t="s">
        <v>77</v>
      </c>
      <c r="D8" s="46">
        <v>90690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90690</v>
      </c>
      <c r="L8" s="46">
        <v>0</v>
      </c>
      <c r="M8" s="46">
        <v>0</v>
      </c>
      <c r="N8" s="46">
        <f>SUM(D8:M8)</f>
        <v>181380</v>
      </c>
      <c r="O8" s="47">
        <f t="shared" si="1"/>
        <v>9.4973295633050583</v>
      </c>
      <c r="P8" s="9"/>
    </row>
    <row r="9" spans="1:133">
      <c r="A9" s="12"/>
      <c r="B9" s="25">
        <v>312.52</v>
      </c>
      <c r="C9" s="20" t="s">
        <v>104</v>
      </c>
      <c r="D9" s="46">
        <v>112409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112409</v>
      </c>
      <c r="L9" s="46">
        <v>0</v>
      </c>
      <c r="M9" s="46">
        <v>0</v>
      </c>
      <c r="N9" s="46">
        <f>SUM(D9:M9)</f>
        <v>224818</v>
      </c>
      <c r="O9" s="47">
        <f t="shared" si="1"/>
        <v>11.771808566342026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1564597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1564597</v>
      </c>
      <c r="O10" s="47">
        <f t="shared" si="1"/>
        <v>81.92465179599958</v>
      </c>
      <c r="P10" s="9"/>
    </row>
    <row r="11" spans="1:133">
      <c r="A11" s="12"/>
      <c r="B11" s="25">
        <v>314.10000000000002</v>
      </c>
      <c r="C11" s="20" t="s">
        <v>12</v>
      </c>
      <c r="D11" s="46">
        <v>1470458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1470458</v>
      </c>
      <c r="O11" s="47">
        <f t="shared" si="1"/>
        <v>76.995392187663626</v>
      </c>
      <c r="P11" s="9"/>
    </row>
    <row r="12" spans="1:133">
      <c r="A12" s="12"/>
      <c r="B12" s="25">
        <v>314.3</v>
      </c>
      <c r="C12" s="20" t="s">
        <v>13</v>
      </c>
      <c r="D12" s="46">
        <v>260551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260551</v>
      </c>
      <c r="O12" s="47">
        <f t="shared" si="1"/>
        <v>13.642842182427479</v>
      </c>
      <c r="P12" s="9"/>
    </row>
    <row r="13" spans="1:133">
      <c r="A13" s="12"/>
      <c r="B13" s="25">
        <v>314.39999999999998</v>
      </c>
      <c r="C13" s="20" t="s">
        <v>14</v>
      </c>
      <c r="D13" s="46">
        <v>46646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46646</v>
      </c>
      <c r="O13" s="47">
        <f t="shared" si="1"/>
        <v>2.4424547072991936</v>
      </c>
      <c r="P13" s="9"/>
    </row>
    <row r="14" spans="1:133">
      <c r="A14" s="12"/>
      <c r="B14" s="25">
        <v>314.8</v>
      </c>
      <c r="C14" s="20" t="s">
        <v>105</v>
      </c>
      <c r="D14" s="46">
        <v>656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656</v>
      </c>
      <c r="O14" s="47">
        <f t="shared" si="1"/>
        <v>3.4349146507487695E-2</v>
      </c>
      <c r="P14" s="9"/>
    </row>
    <row r="15" spans="1:133">
      <c r="A15" s="12"/>
      <c r="B15" s="25">
        <v>314.89999999999998</v>
      </c>
      <c r="C15" s="20" t="s">
        <v>117</v>
      </c>
      <c r="D15" s="46">
        <v>18270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18270</v>
      </c>
      <c r="O15" s="47">
        <f t="shared" si="1"/>
        <v>0.95664467483506122</v>
      </c>
      <c r="P15" s="9"/>
    </row>
    <row r="16" spans="1:133">
      <c r="A16" s="12"/>
      <c r="B16" s="25">
        <v>315</v>
      </c>
      <c r="C16" s="20" t="s">
        <v>106</v>
      </c>
      <c r="D16" s="46">
        <v>576351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576351</v>
      </c>
      <c r="O16" s="47">
        <f t="shared" si="1"/>
        <v>30.17860508953817</v>
      </c>
      <c r="P16" s="9"/>
    </row>
    <row r="17" spans="1:16">
      <c r="A17" s="12"/>
      <c r="B17" s="25">
        <v>316</v>
      </c>
      <c r="C17" s="20" t="s">
        <v>118</v>
      </c>
      <c r="D17" s="46">
        <v>78420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78420</v>
      </c>
      <c r="O17" s="47">
        <f t="shared" si="1"/>
        <v>4.1061891297518063</v>
      </c>
      <c r="P17" s="9"/>
    </row>
    <row r="18" spans="1:16" ht="15.6">
      <c r="A18" s="29" t="s">
        <v>17</v>
      </c>
      <c r="B18" s="30"/>
      <c r="C18" s="31"/>
      <c r="D18" s="32">
        <f t="shared" ref="D18:M18" si="3">SUM(D19:D26)</f>
        <v>1974000</v>
      </c>
      <c r="E18" s="32">
        <f t="shared" si="3"/>
        <v>120869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669860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2764729</v>
      </c>
      <c r="O18" s="45">
        <f t="shared" si="1"/>
        <v>144.76536810137188</v>
      </c>
      <c r="P18" s="10"/>
    </row>
    <row r="19" spans="1:16">
      <c r="A19" s="12"/>
      <c r="B19" s="25">
        <v>322</v>
      </c>
      <c r="C19" s="20" t="s">
        <v>0</v>
      </c>
      <c r="D19" s="46">
        <v>499067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499067</v>
      </c>
      <c r="O19" s="47">
        <f t="shared" si="1"/>
        <v>26.131898628128599</v>
      </c>
      <c r="P19" s="9"/>
    </row>
    <row r="20" spans="1:16">
      <c r="A20" s="12"/>
      <c r="B20" s="25">
        <v>323.10000000000002</v>
      </c>
      <c r="C20" s="20" t="s">
        <v>18</v>
      </c>
      <c r="D20" s="46">
        <v>1279837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1279837</v>
      </c>
      <c r="O20" s="47">
        <f t="shared" si="1"/>
        <v>67.01418996753587</v>
      </c>
      <c r="P20" s="9"/>
    </row>
    <row r="21" spans="1:16">
      <c r="A21" s="12"/>
      <c r="B21" s="25">
        <v>323.39999999999998</v>
      </c>
      <c r="C21" s="20" t="s">
        <v>19</v>
      </c>
      <c r="D21" s="46">
        <v>13579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13579</v>
      </c>
      <c r="O21" s="47">
        <f t="shared" si="1"/>
        <v>0.71101686040423084</v>
      </c>
      <c r="P21" s="9"/>
    </row>
    <row r="22" spans="1:16">
      <c r="A22" s="12"/>
      <c r="B22" s="25">
        <v>323.7</v>
      </c>
      <c r="C22" s="20" t="s">
        <v>20</v>
      </c>
      <c r="D22" s="46">
        <v>179439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179439</v>
      </c>
      <c r="O22" s="47">
        <f t="shared" si="1"/>
        <v>9.3956958843858001</v>
      </c>
      <c r="P22" s="9"/>
    </row>
    <row r="23" spans="1:16">
      <c r="A23" s="12"/>
      <c r="B23" s="25">
        <v>324.11</v>
      </c>
      <c r="C23" s="20" t="s">
        <v>119</v>
      </c>
      <c r="D23" s="46">
        <v>0</v>
      </c>
      <c r="E23" s="46">
        <v>30750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30750</v>
      </c>
      <c r="O23" s="47">
        <f t="shared" si="1"/>
        <v>1.6101162425384856</v>
      </c>
      <c r="P23" s="9"/>
    </row>
    <row r="24" spans="1:16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669860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669860</v>
      </c>
      <c r="O24" s="47">
        <f t="shared" si="1"/>
        <v>35.07487695046602</v>
      </c>
      <c r="P24" s="9"/>
    </row>
    <row r="25" spans="1:16">
      <c r="A25" s="12"/>
      <c r="B25" s="25">
        <v>324.61</v>
      </c>
      <c r="C25" s="20" t="s">
        <v>88</v>
      </c>
      <c r="D25" s="46">
        <v>0</v>
      </c>
      <c r="E25" s="46">
        <v>90119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90119</v>
      </c>
      <c r="O25" s="47">
        <f t="shared" si="1"/>
        <v>4.7187663629699443</v>
      </c>
      <c r="P25" s="9"/>
    </row>
    <row r="26" spans="1:16">
      <c r="A26" s="12"/>
      <c r="B26" s="25">
        <v>329</v>
      </c>
      <c r="C26" s="20" t="s">
        <v>24</v>
      </c>
      <c r="D26" s="46">
        <v>2078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2078</v>
      </c>
      <c r="O26" s="47">
        <f t="shared" si="1"/>
        <v>0.10880720494292596</v>
      </c>
      <c r="P26" s="9"/>
    </row>
    <row r="27" spans="1:16" ht="15.6">
      <c r="A27" s="29" t="s">
        <v>26</v>
      </c>
      <c r="B27" s="30"/>
      <c r="C27" s="31"/>
      <c r="D27" s="32">
        <f t="shared" ref="D27:M27" si="5">SUM(D28:D37)</f>
        <v>1340097</v>
      </c>
      <c r="E27" s="32">
        <f t="shared" si="5"/>
        <v>450471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1790568</v>
      </c>
      <c r="O27" s="45">
        <f t="shared" si="1"/>
        <v>93.756833176248819</v>
      </c>
      <c r="P27" s="10"/>
    </row>
    <row r="28" spans="1:16">
      <c r="A28" s="12"/>
      <c r="B28" s="25">
        <v>331.5</v>
      </c>
      <c r="C28" s="20" t="s">
        <v>120</v>
      </c>
      <c r="D28" s="46">
        <v>0</v>
      </c>
      <c r="E28" s="46">
        <v>162913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162913</v>
      </c>
      <c r="O28" s="47">
        <f t="shared" si="1"/>
        <v>8.5303696722169864</v>
      </c>
      <c r="P28" s="9"/>
    </row>
    <row r="29" spans="1:16">
      <c r="A29" s="12"/>
      <c r="B29" s="25">
        <v>334.2</v>
      </c>
      <c r="C29" s="20" t="s">
        <v>27</v>
      </c>
      <c r="D29" s="46">
        <v>10883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10883</v>
      </c>
      <c r="O29" s="47">
        <f t="shared" si="1"/>
        <v>0.56985024609906798</v>
      </c>
      <c r="P29" s="9"/>
    </row>
    <row r="30" spans="1:16">
      <c r="A30" s="12"/>
      <c r="B30" s="25">
        <v>335.12</v>
      </c>
      <c r="C30" s="20" t="s">
        <v>108</v>
      </c>
      <c r="D30" s="46">
        <v>376796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376796</v>
      </c>
      <c r="O30" s="47">
        <f t="shared" si="1"/>
        <v>19.729605194261179</v>
      </c>
      <c r="P30" s="9"/>
    </row>
    <row r="31" spans="1:16">
      <c r="A31" s="12"/>
      <c r="B31" s="25">
        <v>335.14</v>
      </c>
      <c r="C31" s="20" t="s">
        <v>109</v>
      </c>
      <c r="D31" s="46">
        <v>9200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9200</v>
      </c>
      <c r="O31" s="47">
        <f t="shared" si="1"/>
        <v>0.48172583516598599</v>
      </c>
      <c r="P31" s="9"/>
    </row>
    <row r="32" spans="1:16">
      <c r="A32" s="12"/>
      <c r="B32" s="25">
        <v>335.15</v>
      </c>
      <c r="C32" s="20" t="s">
        <v>110</v>
      </c>
      <c r="D32" s="46">
        <v>19464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19464</v>
      </c>
      <c r="O32" s="47">
        <f t="shared" si="1"/>
        <v>1.0191643103989947</v>
      </c>
      <c r="P32" s="9"/>
    </row>
    <row r="33" spans="1:16">
      <c r="A33" s="12"/>
      <c r="B33" s="25">
        <v>335.18</v>
      </c>
      <c r="C33" s="20" t="s">
        <v>111</v>
      </c>
      <c r="D33" s="46">
        <v>905765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905765</v>
      </c>
      <c r="O33" s="47">
        <f t="shared" si="1"/>
        <v>47.427217509686876</v>
      </c>
      <c r="P33" s="9"/>
    </row>
    <row r="34" spans="1:16">
      <c r="A34" s="12"/>
      <c r="B34" s="25">
        <v>335.21</v>
      </c>
      <c r="C34" s="20" t="s">
        <v>33</v>
      </c>
      <c r="D34" s="46">
        <v>1859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1859</v>
      </c>
      <c r="O34" s="47">
        <f t="shared" si="1"/>
        <v>9.7340035605822606E-2</v>
      </c>
      <c r="P34" s="9"/>
    </row>
    <row r="35" spans="1:16">
      <c r="A35" s="12"/>
      <c r="B35" s="25">
        <v>335.49</v>
      </c>
      <c r="C35" s="20" t="s">
        <v>34</v>
      </c>
      <c r="D35" s="46">
        <v>0</v>
      </c>
      <c r="E35" s="46">
        <v>148092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148092</v>
      </c>
      <c r="O35" s="47">
        <f t="shared" si="1"/>
        <v>7.7543198240653473</v>
      </c>
      <c r="P35" s="9"/>
    </row>
    <row r="36" spans="1:16">
      <c r="A36" s="12"/>
      <c r="B36" s="25">
        <v>338</v>
      </c>
      <c r="C36" s="20" t="s">
        <v>36</v>
      </c>
      <c r="D36" s="46">
        <v>13338</v>
      </c>
      <c r="E36" s="46">
        <v>139466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152804</v>
      </c>
      <c r="O36" s="47">
        <f t="shared" si="1"/>
        <v>8.0010472300764484</v>
      </c>
      <c r="P36" s="9"/>
    </row>
    <row r="37" spans="1:16">
      <c r="A37" s="12"/>
      <c r="B37" s="25">
        <v>339</v>
      </c>
      <c r="C37" s="20" t="s">
        <v>37</v>
      </c>
      <c r="D37" s="46">
        <v>2792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2792</v>
      </c>
      <c r="O37" s="47">
        <f t="shared" ref="O37:O65" si="7">(N37/O$67)</f>
        <v>0.14619331867211227</v>
      </c>
      <c r="P37" s="9"/>
    </row>
    <row r="38" spans="1:16" ht="15.6">
      <c r="A38" s="29" t="s">
        <v>42</v>
      </c>
      <c r="B38" s="30"/>
      <c r="C38" s="31"/>
      <c r="D38" s="32">
        <f t="shared" ref="D38:M38" si="8">SUM(D39:D47)</f>
        <v>1110227</v>
      </c>
      <c r="E38" s="32">
        <f t="shared" si="8"/>
        <v>711916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8119537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9941680</v>
      </c>
      <c r="O38" s="45">
        <f t="shared" si="7"/>
        <v>520.56131532097606</v>
      </c>
      <c r="P38" s="10"/>
    </row>
    <row r="39" spans="1:16">
      <c r="A39" s="12"/>
      <c r="B39" s="25">
        <v>341.9</v>
      </c>
      <c r="C39" s="20" t="s">
        <v>112</v>
      </c>
      <c r="D39" s="46">
        <v>789555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789555</v>
      </c>
      <c r="O39" s="47">
        <f t="shared" si="7"/>
        <v>41.34228715048696</v>
      </c>
      <c r="P39" s="9"/>
    </row>
    <row r="40" spans="1:16">
      <c r="A40" s="12"/>
      <c r="B40" s="25">
        <v>342.1</v>
      </c>
      <c r="C40" s="20" t="s">
        <v>46</v>
      </c>
      <c r="D40" s="46">
        <v>804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804</v>
      </c>
      <c r="O40" s="47">
        <f t="shared" si="7"/>
        <v>4.2098649073201384E-2</v>
      </c>
      <c r="P40" s="9"/>
    </row>
    <row r="41" spans="1:16">
      <c r="A41" s="12"/>
      <c r="B41" s="25">
        <v>342.2</v>
      </c>
      <c r="C41" s="20" t="s">
        <v>47</v>
      </c>
      <c r="D41" s="46">
        <v>132614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132614</v>
      </c>
      <c r="O41" s="47">
        <f t="shared" si="7"/>
        <v>6.9438684679023979</v>
      </c>
      <c r="P41" s="9"/>
    </row>
    <row r="42" spans="1:16">
      <c r="A42" s="12"/>
      <c r="B42" s="25">
        <v>343.6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8119537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8119537</v>
      </c>
      <c r="O42" s="47">
        <f t="shared" si="7"/>
        <v>425.15116766153523</v>
      </c>
      <c r="P42" s="9"/>
    </row>
    <row r="43" spans="1:16">
      <c r="A43" s="12"/>
      <c r="B43" s="25">
        <v>343.8</v>
      </c>
      <c r="C43" s="20" t="s">
        <v>49</v>
      </c>
      <c r="D43" s="46">
        <v>16765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16765</v>
      </c>
      <c r="O43" s="47">
        <f t="shared" si="7"/>
        <v>0.87784061158236459</v>
      </c>
      <c r="P43" s="9"/>
    </row>
    <row r="44" spans="1:16">
      <c r="A44" s="12"/>
      <c r="B44" s="25">
        <v>343.9</v>
      </c>
      <c r="C44" s="20" t="s">
        <v>50</v>
      </c>
      <c r="D44" s="46">
        <v>0</v>
      </c>
      <c r="E44" s="46">
        <v>711916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711916</v>
      </c>
      <c r="O44" s="47">
        <f t="shared" si="7"/>
        <v>37.276992355220443</v>
      </c>
      <c r="P44" s="9"/>
    </row>
    <row r="45" spans="1:16">
      <c r="A45" s="12"/>
      <c r="B45" s="25">
        <v>347.1</v>
      </c>
      <c r="C45" s="20" t="s">
        <v>51</v>
      </c>
      <c r="D45" s="46">
        <v>4281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4281</v>
      </c>
      <c r="O45" s="47">
        <f t="shared" si="7"/>
        <v>0.22415959786365064</v>
      </c>
      <c r="P45" s="9"/>
    </row>
    <row r="46" spans="1:16">
      <c r="A46" s="12"/>
      <c r="B46" s="25">
        <v>347.2</v>
      </c>
      <c r="C46" s="20" t="s">
        <v>52</v>
      </c>
      <c r="D46" s="46">
        <v>88926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88926</v>
      </c>
      <c r="O46" s="47">
        <f t="shared" si="7"/>
        <v>4.6562990889098339</v>
      </c>
      <c r="P46" s="9"/>
    </row>
    <row r="47" spans="1:16">
      <c r="A47" s="12"/>
      <c r="B47" s="25">
        <v>347.5</v>
      </c>
      <c r="C47" s="20" t="s">
        <v>53</v>
      </c>
      <c r="D47" s="46">
        <v>77282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77282</v>
      </c>
      <c r="O47" s="47">
        <f t="shared" si="7"/>
        <v>4.0466017384019271</v>
      </c>
      <c r="P47" s="9"/>
    </row>
    <row r="48" spans="1:16" ht="15.6">
      <c r="A48" s="29" t="s">
        <v>43</v>
      </c>
      <c r="B48" s="30"/>
      <c r="C48" s="31"/>
      <c r="D48" s="32">
        <f t="shared" ref="D48:M48" si="10">SUM(D49:D53)</f>
        <v>46526</v>
      </c>
      <c r="E48" s="32">
        <f t="shared" si="10"/>
        <v>12078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102617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5" si="11">SUM(D48:M48)</f>
        <v>161221</v>
      </c>
      <c r="O48" s="45">
        <f t="shared" si="7"/>
        <v>8.4417740077495029</v>
      </c>
      <c r="P48" s="10"/>
    </row>
    <row r="49" spans="1:16">
      <c r="A49" s="13"/>
      <c r="B49" s="39">
        <v>351.2</v>
      </c>
      <c r="C49" s="21" t="s">
        <v>121</v>
      </c>
      <c r="D49" s="46">
        <v>0</v>
      </c>
      <c r="E49" s="46">
        <v>2360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2360</v>
      </c>
      <c r="O49" s="47">
        <f t="shared" si="7"/>
        <v>0.12357314902083988</v>
      </c>
      <c r="P49" s="9"/>
    </row>
    <row r="50" spans="1:16">
      <c r="A50" s="13"/>
      <c r="B50" s="39">
        <v>351.5</v>
      </c>
      <c r="C50" s="21" t="s">
        <v>56</v>
      </c>
      <c r="D50" s="46">
        <v>16170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16170</v>
      </c>
      <c r="O50" s="47">
        <f t="shared" si="7"/>
        <v>0.84668551680804272</v>
      </c>
      <c r="P50" s="9"/>
    </row>
    <row r="51" spans="1:16">
      <c r="A51" s="13"/>
      <c r="B51" s="39">
        <v>351.9</v>
      </c>
      <c r="C51" s="21" t="s">
        <v>122</v>
      </c>
      <c r="D51" s="46">
        <v>0</v>
      </c>
      <c r="E51" s="46">
        <v>9718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9718</v>
      </c>
      <c r="O51" s="47">
        <f t="shared" si="7"/>
        <v>0.50884909414598389</v>
      </c>
      <c r="P51" s="9"/>
    </row>
    <row r="52" spans="1:16">
      <c r="A52" s="13"/>
      <c r="B52" s="39">
        <v>354</v>
      </c>
      <c r="C52" s="21" t="s">
        <v>58</v>
      </c>
      <c r="D52" s="46">
        <v>28181</v>
      </c>
      <c r="E52" s="46">
        <v>0</v>
      </c>
      <c r="F52" s="46">
        <v>0</v>
      </c>
      <c r="G52" s="46">
        <v>0</v>
      </c>
      <c r="H52" s="46">
        <v>0</v>
      </c>
      <c r="I52" s="46">
        <v>102617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130798</v>
      </c>
      <c r="O52" s="47">
        <f t="shared" si="7"/>
        <v>6.8487799769609383</v>
      </c>
      <c r="P52" s="9"/>
    </row>
    <row r="53" spans="1:16">
      <c r="A53" s="13"/>
      <c r="B53" s="39">
        <v>359</v>
      </c>
      <c r="C53" s="21" t="s">
        <v>59</v>
      </c>
      <c r="D53" s="46">
        <v>2175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2175</v>
      </c>
      <c r="O53" s="47">
        <f t="shared" si="7"/>
        <v>0.11388627081369777</v>
      </c>
      <c r="P53" s="9"/>
    </row>
    <row r="54" spans="1:16" ht="15.6">
      <c r="A54" s="29" t="s">
        <v>3</v>
      </c>
      <c r="B54" s="30"/>
      <c r="C54" s="31"/>
      <c r="D54" s="32">
        <f t="shared" ref="D54:M54" si="12">SUM(D55:D62)</f>
        <v>236984</v>
      </c>
      <c r="E54" s="32">
        <f t="shared" si="12"/>
        <v>272279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25152</v>
      </c>
      <c r="J54" s="32">
        <f t="shared" si="12"/>
        <v>0</v>
      </c>
      <c r="K54" s="32">
        <f t="shared" si="12"/>
        <v>3224830</v>
      </c>
      <c r="L54" s="32">
        <f t="shared" si="12"/>
        <v>0</v>
      </c>
      <c r="M54" s="32">
        <f t="shared" si="12"/>
        <v>0</v>
      </c>
      <c r="N54" s="32">
        <f t="shared" si="11"/>
        <v>3759245</v>
      </c>
      <c r="O54" s="45">
        <f t="shared" si="7"/>
        <v>196.83972143679966</v>
      </c>
      <c r="P54" s="10"/>
    </row>
    <row r="55" spans="1:16">
      <c r="A55" s="12"/>
      <c r="B55" s="25">
        <v>361.1</v>
      </c>
      <c r="C55" s="20" t="s">
        <v>60</v>
      </c>
      <c r="D55" s="46">
        <v>69774</v>
      </c>
      <c r="E55" s="46">
        <v>9571</v>
      </c>
      <c r="F55" s="46">
        <v>0</v>
      </c>
      <c r="G55" s="46">
        <v>0</v>
      </c>
      <c r="H55" s="46">
        <v>0</v>
      </c>
      <c r="I55" s="46">
        <v>18648</v>
      </c>
      <c r="J55" s="46">
        <v>0</v>
      </c>
      <c r="K55" s="46">
        <v>167733</v>
      </c>
      <c r="L55" s="46">
        <v>0</v>
      </c>
      <c r="M55" s="46">
        <v>0</v>
      </c>
      <c r="N55" s="46">
        <f t="shared" si="11"/>
        <v>265726</v>
      </c>
      <c r="O55" s="47">
        <f t="shared" si="7"/>
        <v>13.913812964708347</v>
      </c>
      <c r="P55" s="9"/>
    </row>
    <row r="56" spans="1:16">
      <c r="A56" s="12"/>
      <c r="B56" s="25">
        <v>361.2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332078</v>
      </c>
      <c r="L56" s="46">
        <v>0</v>
      </c>
      <c r="M56" s="46">
        <v>0</v>
      </c>
      <c r="N56" s="46">
        <f t="shared" ref="N56:N62" si="13">SUM(D56:M56)</f>
        <v>332078</v>
      </c>
      <c r="O56" s="47">
        <f t="shared" si="7"/>
        <v>17.388103466331554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1696741</v>
      </c>
      <c r="L57" s="46">
        <v>0</v>
      </c>
      <c r="M57" s="46">
        <v>0</v>
      </c>
      <c r="N57" s="46">
        <f t="shared" si="13"/>
        <v>1696741</v>
      </c>
      <c r="O57" s="47">
        <f t="shared" si="7"/>
        <v>88.843910357105457</v>
      </c>
      <c r="P57" s="9"/>
    </row>
    <row r="58" spans="1:16">
      <c r="A58" s="12"/>
      <c r="B58" s="25">
        <v>362</v>
      </c>
      <c r="C58" s="20" t="s">
        <v>64</v>
      </c>
      <c r="D58" s="46">
        <v>64435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64435</v>
      </c>
      <c r="O58" s="47">
        <f t="shared" si="7"/>
        <v>3.3739134987956856</v>
      </c>
      <c r="P58" s="9"/>
    </row>
    <row r="59" spans="1:16">
      <c r="A59" s="12"/>
      <c r="B59" s="25">
        <v>364</v>
      </c>
      <c r="C59" s="20" t="s">
        <v>113</v>
      </c>
      <c r="D59" s="46">
        <v>71468</v>
      </c>
      <c r="E59" s="46">
        <v>4771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76239</v>
      </c>
      <c r="O59" s="47">
        <f t="shared" si="7"/>
        <v>3.9919886899151744</v>
      </c>
      <c r="P59" s="9"/>
    </row>
    <row r="60" spans="1:16">
      <c r="A60" s="12"/>
      <c r="B60" s="25">
        <v>366</v>
      </c>
      <c r="C60" s="20" t="s">
        <v>66</v>
      </c>
      <c r="D60" s="46">
        <v>0</v>
      </c>
      <c r="E60" s="46">
        <v>1433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1433</v>
      </c>
      <c r="O60" s="47">
        <f t="shared" si="7"/>
        <v>7.5034034977484551E-2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1028278</v>
      </c>
      <c r="L61" s="46">
        <v>0</v>
      </c>
      <c r="M61" s="46">
        <v>0</v>
      </c>
      <c r="N61" s="46">
        <f t="shared" si="13"/>
        <v>1028278</v>
      </c>
      <c r="O61" s="47">
        <f t="shared" si="7"/>
        <v>53.842182427479315</v>
      </c>
      <c r="P61" s="9"/>
    </row>
    <row r="62" spans="1:16">
      <c r="A62" s="12"/>
      <c r="B62" s="25">
        <v>369.9</v>
      </c>
      <c r="C62" s="20" t="s">
        <v>68</v>
      </c>
      <c r="D62" s="46">
        <v>31307</v>
      </c>
      <c r="E62" s="46">
        <v>256504</v>
      </c>
      <c r="F62" s="46">
        <v>0</v>
      </c>
      <c r="G62" s="46">
        <v>0</v>
      </c>
      <c r="H62" s="46">
        <v>0</v>
      </c>
      <c r="I62" s="46">
        <v>6504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294315</v>
      </c>
      <c r="O62" s="47">
        <f t="shared" si="7"/>
        <v>15.410775997486647</v>
      </c>
      <c r="P62" s="9"/>
    </row>
    <row r="63" spans="1:16" ht="15.6">
      <c r="A63" s="29" t="s">
        <v>44</v>
      </c>
      <c r="B63" s="30"/>
      <c r="C63" s="31"/>
      <c r="D63" s="32">
        <f t="shared" ref="D63:M63" si="14">SUM(D64:D64)</f>
        <v>1260626</v>
      </c>
      <c r="E63" s="32">
        <f t="shared" si="14"/>
        <v>874748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2135374</v>
      </c>
      <c r="O63" s="45">
        <f t="shared" si="7"/>
        <v>111.81139386323176</v>
      </c>
      <c r="P63" s="9"/>
    </row>
    <row r="64" spans="1:16" ht="15.6" thickBot="1">
      <c r="A64" s="12"/>
      <c r="B64" s="25">
        <v>381</v>
      </c>
      <c r="C64" s="20" t="s">
        <v>69</v>
      </c>
      <c r="D64" s="46">
        <v>1260626</v>
      </c>
      <c r="E64" s="46">
        <v>874748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2135374</v>
      </c>
      <c r="O64" s="47">
        <f t="shared" si="7"/>
        <v>111.81139386323176</v>
      </c>
      <c r="P64" s="9"/>
    </row>
    <row r="65" spans="1:119" ht="16.2" thickBot="1">
      <c r="A65" s="14" t="s">
        <v>54</v>
      </c>
      <c r="B65" s="23"/>
      <c r="C65" s="22"/>
      <c r="D65" s="15">
        <f t="shared" ref="D65:M65" si="15">SUM(D5,D18,D27,D38,D48,D54,D63)</f>
        <v>14000020</v>
      </c>
      <c r="E65" s="15">
        <f t="shared" si="15"/>
        <v>4599548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8917166</v>
      </c>
      <c r="J65" s="15">
        <f t="shared" si="15"/>
        <v>0</v>
      </c>
      <c r="K65" s="15">
        <f t="shared" si="15"/>
        <v>3427929</v>
      </c>
      <c r="L65" s="15">
        <f t="shared" si="15"/>
        <v>0</v>
      </c>
      <c r="M65" s="15">
        <f t="shared" si="15"/>
        <v>0</v>
      </c>
      <c r="N65" s="15">
        <f>SUM(D65:M65)</f>
        <v>30944663</v>
      </c>
      <c r="O65" s="38">
        <f t="shared" si="7"/>
        <v>1620.3090899570636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123</v>
      </c>
      <c r="M67" s="118"/>
      <c r="N67" s="118"/>
      <c r="O67" s="43">
        <v>19098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86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SUM(D6:D16)</f>
        <v>7261602</v>
      </c>
      <c r="E5" s="27">
        <f t="shared" si="0"/>
        <v>2072415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202870</v>
      </c>
      <c r="L5" s="27">
        <f t="shared" si="0"/>
        <v>0</v>
      </c>
      <c r="M5" s="27">
        <f t="shared" si="0"/>
        <v>0</v>
      </c>
      <c r="N5" s="28">
        <f>SUM(D5:M5)</f>
        <v>9536887</v>
      </c>
      <c r="O5" s="33">
        <f t="shared" ref="O5:O36" si="1">(N5/O$66)</f>
        <v>507.41617451449855</v>
      </c>
      <c r="P5" s="6"/>
    </row>
    <row r="6" spans="1:133">
      <c r="A6" s="12"/>
      <c r="B6" s="25">
        <v>311</v>
      </c>
      <c r="C6" s="20" t="s">
        <v>2</v>
      </c>
      <c r="D6" s="46">
        <v>4726990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4726990</v>
      </c>
      <c r="O6" s="47">
        <f t="shared" si="1"/>
        <v>251.5025272678904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584601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584601</v>
      </c>
      <c r="O7" s="47">
        <f t="shared" si="1"/>
        <v>31.104070231444535</v>
      </c>
      <c r="P7" s="9"/>
    </row>
    <row r="8" spans="1:133">
      <c r="A8" s="12"/>
      <c r="B8" s="25">
        <v>312.51</v>
      </c>
      <c r="C8" s="20" t="s">
        <v>77</v>
      </c>
      <c r="D8" s="46">
        <v>94029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94029</v>
      </c>
      <c r="L8" s="46">
        <v>0</v>
      </c>
      <c r="M8" s="46">
        <v>0</v>
      </c>
      <c r="N8" s="46">
        <f>SUM(D8:M8)</f>
        <v>188058</v>
      </c>
      <c r="O8" s="47">
        <f t="shared" si="1"/>
        <v>10.005746209098165</v>
      </c>
      <c r="P8" s="9"/>
    </row>
    <row r="9" spans="1:133">
      <c r="A9" s="12"/>
      <c r="B9" s="25">
        <v>312.52</v>
      </c>
      <c r="C9" s="20" t="s">
        <v>104</v>
      </c>
      <c r="D9" s="46">
        <v>108841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108841</v>
      </c>
      <c r="L9" s="46">
        <v>0</v>
      </c>
      <c r="M9" s="46">
        <v>0</v>
      </c>
      <c r="N9" s="46">
        <f>SUM(D9:M9)</f>
        <v>217682</v>
      </c>
      <c r="O9" s="47">
        <f t="shared" si="1"/>
        <v>11.581910082468742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1487814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1487814</v>
      </c>
      <c r="O10" s="47">
        <f t="shared" si="1"/>
        <v>79.160095770151642</v>
      </c>
      <c r="P10" s="9"/>
    </row>
    <row r="11" spans="1:133">
      <c r="A11" s="12"/>
      <c r="B11" s="25">
        <v>314.10000000000002</v>
      </c>
      <c r="C11" s="20" t="s">
        <v>12</v>
      </c>
      <c r="D11" s="46">
        <v>1283237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1283237</v>
      </c>
      <c r="O11" s="47">
        <f t="shared" si="1"/>
        <v>68.275445597233301</v>
      </c>
      <c r="P11" s="9"/>
    </row>
    <row r="12" spans="1:133">
      <c r="A12" s="12"/>
      <c r="B12" s="25">
        <v>314.3</v>
      </c>
      <c r="C12" s="20" t="s">
        <v>13</v>
      </c>
      <c r="D12" s="46">
        <v>281115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281115</v>
      </c>
      <c r="O12" s="47">
        <f t="shared" si="1"/>
        <v>14.956903431763767</v>
      </c>
      <c r="P12" s="9"/>
    </row>
    <row r="13" spans="1:133">
      <c r="A13" s="12"/>
      <c r="B13" s="25">
        <v>314.39999999999998</v>
      </c>
      <c r="C13" s="20" t="s">
        <v>14</v>
      </c>
      <c r="D13" s="46">
        <v>28095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28095</v>
      </c>
      <c r="O13" s="47">
        <f t="shared" si="1"/>
        <v>1.4948124501197126</v>
      </c>
      <c r="P13" s="9"/>
    </row>
    <row r="14" spans="1:133">
      <c r="A14" s="12"/>
      <c r="B14" s="25">
        <v>314.8</v>
      </c>
      <c r="C14" s="20" t="s">
        <v>105</v>
      </c>
      <c r="D14" s="46">
        <v>10979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10979</v>
      </c>
      <c r="O14" s="47">
        <f t="shared" si="1"/>
        <v>0.58414471934025003</v>
      </c>
      <c r="P14" s="9"/>
    </row>
    <row r="15" spans="1:133">
      <c r="A15" s="12"/>
      <c r="B15" s="25">
        <v>315</v>
      </c>
      <c r="C15" s="20" t="s">
        <v>106</v>
      </c>
      <c r="D15" s="46">
        <v>659812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659812</v>
      </c>
      <c r="O15" s="47">
        <f t="shared" si="1"/>
        <v>35.105719606278264</v>
      </c>
      <c r="P15" s="9"/>
    </row>
    <row r="16" spans="1:133">
      <c r="A16" s="12"/>
      <c r="B16" s="25">
        <v>319</v>
      </c>
      <c r="C16" s="20" t="s">
        <v>107</v>
      </c>
      <c r="D16" s="46">
        <v>68504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68504</v>
      </c>
      <c r="O16" s="47">
        <f t="shared" si="1"/>
        <v>3.6447991487097631</v>
      </c>
      <c r="P16" s="9"/>
    </row>
    <row r="17" spans="1:16" ht="15.6">
      <c r="A17" s="29" t="s">
        <v>17</v>
      </c>
      <c r="B17" s="30"/>
      <c r="C17" s="31"/>
      <c r="D17" s="32">
        <f t="shared" ref="D17:M17" si="3">SUM(D18:D25)</f>
        <v>1628549</v>
      </c>
      <c r="E17" s="32">
        <f t="shared" si="3"/>
        <v>65463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381036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2075048</v>
      </c>
      <c r="O17" s="45">
        <f t="shared" si="1"/>
        <v>110.40425645118383</v>
      </c>
      <c r="P17" s="10"/>
    </row>
    <row r="18" spans="1:16">
      <c r="A18" s="12"/>
      <c r="B18" s="25">
        <v>322</v>
      </c>
      <c r="C18" s="20" t="s">
        <v>0</v>
      </c>
      <c r="D18" s="46">
        <v>286074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286074</v>
      </c>
      <c r="O18" s="47">
        <f t="shared" si="1"/>
        <v>15.220750199521149</v>
      </c>
      <c r="P18" s="9"/>
    </row>
    <row r="19" spans="1:16">
      <c r="A19" s="12"/>
      <c r="B19" s="25">
        <v>323.10000000000002</v>
      </c>
      <c r="C19" s="20" t="s">
        <v>18</v>
      </c>
      <c r="D19" s="46">
        <v>1092308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1092308</v>
      </c>
      <c r="O19" s="47">
        <f t="shared" si="1"/>
        <v>58.116945996275604</v>
      </c>
      <c r="P19" s="9"/>
    </row>
    <row r="20" spans="1:16">
      <c r="A20" s="12"/>
      <c r="B20" s="25">
        <v>323.39999999999998</v>
      </c>
      <c r="C20" s="20" t="s">
        <v>19</v>
      </c>
      <c r="D20" s="46">
        <v>24100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24100</v>
      </c>
      <c r="O20" s="47">
        <f t="shared" si="1"/>
        <v>1.2822559191274274</v>
      </c>
      <c r="P20" s="9"/>
    </row>
    <row r="21" spans="1:16">
      <c r="A21" s="12"/>
      <c r="B21" s="25">
        <v>323.7</v>
      </c>
      <c r="C21" s="20" t="s">
        <v>20</v>
      </c>
      <c r="D21" s="46">
        <v>185210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185210</v>
      </c>
      <c r="O21" s="47">
        <f t="shared" si="1"/>
        <v>9.8542165469539764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24458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24458</v>
      </c>
      <c r="O22" s="47">
        <f t="shared" si="1"/>
        <v>1.3013035381750466</v>
      </c>
      <c r="P22" s="9"/>
    </row>
    <row r="23" spans="1:16">
      <c r="A23" s="12"/>
      <c r="B23" s="25">
        <v>324.22000000000003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381036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381036</v>
      </c>
      <c r="O23" s="47">
        <f t="shared" si="1"/>
        <v>20.273264166001596</v>
      </c>
      <c r="P23" s="9"/>
    </row>
    <row r="24" spans="1:16">
      <c r="A24" s="12"/>
      <c r="B24" s="25">
        <v>324.70999999999998</v>
      </c>
      <c r="C24" s="20" t="s">
        <v>91</v>
      </c>
      <c r="D24" s="46">
        <v>0</v>
      </c>
      <c r="E24" s="46">
        <v>41005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41005</v>
      </c>
      <c r="O24" s="47">
        <f t="shared" si="1"/>
        <v>2.1816972599095505</v>
      </c>
      <c r="P24" s="9"/>
    </row>
    <row r="25" spans="1:16">
      <c r="A25" s="12"/>
      <c r="B25" s="25">
        <v>329</v>
      </c>
      <c r="C25" s="20" t="s">
        <v>24</v>
      </c>
      <c r="D25" s="46">
        <v>40857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40857</v>
      </c>
      <c r="O25" s="47">
        <f t="shared" si="1"/>
        <v>2.1738228252194731</v>
      </c>
      <c r="P25" s="9"/>
    </row>
    <row r="26" spans="1:16" ht="15.6">
      <c r="A26" s="29" t="s">
        <v>26</v>
      </c>
      <c r="B26" s="30"/>
      <c r="C26" s="31"/>
      <c r="D26" s="32">
        <f t="shared" ref="D26:M26" si="5">SUM(D27:D36)</f>
        <v>1407717</v>
      </c>
      <c r="E26" s="32">
        <f t="shared" si="5"/>
        <v>435067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1842784</v>
      </c>
      <c r="O26" s="45">
        <f t="shared" si="1"/>
        <v>98.046501729183291</v>
      </c>
      <c r="P26" s="10"/>
    </row>
    <row r="27" spans="1:16">
      <c r="A27" s="12"/>
      <c r="B27" s="25">
        <v>331.2</v>
      </c>
      <c r="C27" s="20" t="s">
        <v>25</v>
      </c>
      <c r="D27" s="46">
        <v>58918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58918</v>
      </c>
      <c r="O27" s="47">
        <f t="shared" si="1"/>
        <v>3.1347698856078745</v>
      </c>
      <c r="P27" s="9"/>
    </row>
    <row r="28" spans="1:16">
      <c r="A28" s="12"/>
      <c r="B28" s="25">
        <v>334.2</v>
      </c>
      <c r="C28" s="20" t="s">
        <v>27</v>
      </c>
      <c r="D28" s="46">
        <v>15505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15505</v>
      </c>
      <c r="O28" s="47">
        <f t="shared" si="1"/>
        <v>0.82495344506517687</v>
      </c>
      <c r="P28" s="9"/>
    </row>
    <row r="29" spans="1:16">
      <c r="A29" s="12"/>
      <c r="B29" s="25">
        <v>335.12</v>
      </c>
      <c r="C29" s="20" t="s">
        <v>108</v>
      </c>
      <c r="D29" s="46">
        <v>377730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377730</v>
      </c>
      <c r="O29" s="47">
        <f t="shared" si="1"/>
        <v>20.097366320830009</v>
      </c>
      <c r="P29" s="9"/>
    </row>
    <row r="30" spans="1:16">
      <c r="A30" s="12"/>
      <c r="B30" s="25">
        <v>335.14</v>
      </c>
      <c r="C30" s="20" t="s">
        <v>109</v>
      </c>
      <c r="D30" s="46">
        <v>9868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9868</v>
      </c>
      <c r="O30" s="47">
        <f t="shared" si="1"/>
        <v>0.52503325352487362</v>
      </c>
      <c r="P30" s="9"/>
    </row>
    <row r="31" spans="1:16">
      <c r="A31" s="12"/>
      <c r="B31" s="25">
        <v>335.15</v>
      </c>
      <c r="C31" s="20" t="s">
        <v>110</v>
      </c>
      <c r="D31" s="46">
        <v>16373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16373</v>
      </c>
      <c r="O31" s="47">
        <f t="shared" si="1"/>
        <v>0.87113594040968345</v>
      </c>
      <c r="P31" s="9"/>
    </row>
    <row r="32" spans="1:16">
      <c r="A32" s="12"/>
      <c r="B32" s="25">
        <v>335.18</v>
      </c>
      <c r="C32" s="20" t="s">
        <v>111</v>
      </c>
      <c r="D32" s="46">
        <v>907116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907116</v>
      </c>
      <c r="O32" s="47">
        <f t="shared" si="1"/>
        <v>48.263687150837988</v>
      </c>
      <c r="P32" s="9"/>
    </row>
    <row r="33" spans="1:16">
      <c r="A33" s="12"/>
      <c r="B33" s="25">
        <v>335.21</v>
      </c>
      <c r="C33" s="20" t="s">
        <v>33</v>
      </c>
      <c r="D33" s="46">
        <v>2400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2400</v>
      </c>
      <c r="O33" s="47">
        <f t="shared" si="1"/>
        <v>0.12769353551476456</v>
      </c>
      <c r="P33" s="9"/>
    </row>
    <row r="34" spans="1:16">
      <c r="A34" s="12"/>
      <c r="B34" s="25">
        <v>335.49</v>
      </c>
      <c r="C34" s="20" t="s">
        <v>34</v>
      </c>
      <c r="D34" s="46">
        <v>0</v>
      </c>
      <c r="E34" s="46">
        <v>150113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150113</v>
      </c>
      <c r="O34" s="47">
        <f t="shared" si="1"/>
        <v>7.9868582069699388</v>
      </c>
      <c r="P34" s="9"/>
    </row>
    <row r="35" spans="1:16">
      <c r="A35" s="12"/>
      <c r="B35" s="25">
        <v>338</v>
      </c>
      <c r="C35" s="20" t="s">
        <v>36</v>
      </c>
      <c r="D35" s="46">
        <v>18087</v>
      </c>
      <c r="E35" s="46">
        <v>134009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152096</v>
      </c>
      <c r="O35" s="47">
        <f t="shared" si="1"/>
        <v>8.0923649906890134</v>
      </c>
      <c r="P35" s="9"/>
    </row>
    <row r="36" spans="1:16">
      <c r="A36" s="12"/>
      <c r="B36" s="25">
        <v>339</v>
      </c>
      <c r="C36" s="20" t="s">
        <v>37</v>
      </c>
      <c r="D36" s="46">
        <v>1720</v>
      </c>
      <c r="E36" s="46">
        <v>150945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152665</v>
      </c>
      <c r="O36" s="47">
        <f t="shared" si="1"/>
        <v>8.1226389997339723</v>
      </c>
      <c r="P36" s="9"/>
    </row>
    <row r="37" spans="1:16" ht="15.6">
      <c r="A37" s="29" t="s">
        <v>42</v>
      </c>
      <c r="B37" s="30"/>
      <c r="C37" s="31"/>
      <c r="D37" s="32">
        <f t="shared" ref="D37:M37" si="7">SUM(D38:D46)</f>
        <v>1103049</v>
      </c>
      <c r="E37" s="32">
        <f t="shared" si="7"/>
        <v>760274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7853296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9716619</v>
      </c>
      <c r="O37" s="45">
        <f t="shared" ref="O37:O64" si="8">(N37/O$66)</f>
        <v>516.97893056664009</v>
      </c>
      <c r="P37" s="10"/>
    </row>
    <row r="38" spans="1:16">
      <c r="A38" s="12"/>
      <c r="B38" s="25">
        <v>341.9</v>
      </c>
      <c r="C38" s="20" t="s">
        <v>112</v>
      </c>
      <c r="D38" s="46">
        <v>767224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9">SUM(D38:M38)</f>
        <v>767224</v>
      </c>
      <c r="O38" s="47">
        <f t="shared" si="8"/>
        <v>40.820643788241554</v>
      </c>
      <c r="P38" s="9"/>
    </row>
    <row r="39" spans="1:16">
      <c r="A39" s="12"/>
      <c r="B39" s="25">
        <v>342.1</v>
      </c>
      <c r="C39" s="20" t="s">
        <v>46</v>
      </c>
      <c r="D39" s="46">
        <v>4125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4125</v>
      </c>
      <c r="O39" s="47">
        <f t="shared" si="8"/>
        <v>0.2194732641660016</v>
      </c>
      <c r="P39" s="9"/>
    </row>
    <row r="40" spans="1:16">
      <c r="A40" s="12"/>
      <c r="B40" s="25">
        <v>342.2</v>
      </c>
      <c r="C40" s="20" t="s">
        <v>47</v>
      </c>
      <c r="D40" s="46">
        <v>133083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133083</v>
      </c>
      <c r="O40" s="47">
        <f t="shared" si="8"/>
        <v>7.0807661612130888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7853296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7853296</v>
      </c>
      <c r="O41" s="47">
        <f t="shared" si="8"/>
        <v>417.83963820164939</v>
      </c>
      <c r="P41" s="9"/>
    </row>
    <row r="42" spans="1:16">
      <c r="A42" s="12"/>
      <c r="B42" s="25">
        <v>343.8</v>
      </c>
      <c r="C42" s="20" t="s">
        <v>49</v>
      </c>
      <c r="D42" s="46">
        <v>13250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13250</v>
      </c>
      <c r="O42" s="47">
        <f t="shared" si="8"/>
        <v>0.70497472732109601</v>
      </c>
      <c r="P42" s="9"/>
    </row>
    <row r="43" spans="1:16">
      <c r="A43" s="12"/>
      <c r="B43" s="25">
        <v>343.9</v>
      </c>
      <c r="C43" s="20" t="s">
        <v>50</v>
      </c>
      <c r="D43" s="46">
        <v>0</v>
      </c>
      <c r="E43" s="46">
        <v>756847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756847</v>
      </c>
      <c r="O43" s="47">
        <f t="shared" si="8"/>
        <v>40.26852886405959</v>
      </c>
      <c r="P43" s="9"/>
    </row>
    <row r="44" spans="1:16">
      <c r="A44" s="12"/>
      <c r="B44" s="25">
        <v>347.1</v>
      </c>
      <c r="C44" s="20" t="s">
        <v>51</v>
      </c>
      <c r="D44" s="46">
        <v>4962</v>
      </c>
      <c r="E44" s="46">
        <v>3427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8389</v>
      </c>
      <c r="O44" s="47">
        <f t="shared" si="8"/>
        <v>0.44634211226389997</v>
      </c>
      <c r="P44" s="9"/>
    </row>
    <row r="45" spans="1:16">
      <c r="A45" s="12"/>
      <c r="B45" s="25">
        <v>347.2</v>
      </c>
      <c r="C45" s="20" t="s">
        <v>52</v>
      </c>
      <c r="D45" s="46">
        <v>112120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112120</v>
      </c>
      <c r="O45" s="47">
        <f t="shared" si="8"/>
        <v>5.9654163341314179</v>
      </c>
      <c r="P45" s="9"/>
    </row>
    <row r="46" spans="1:16">
      <c r="A46" s="12"/>
      <c r="B46" s="25">
        <v>347.5</v>
      </c>
      <c r="C46" s="20" t="s">
        <v>53</v>
      </c>
      <c r="D46" s="46">
        <v>68285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68285</v>
      </c>
      <c r="O46" s="47">
        <f t="shared" si="8"/>
        <v>3.633147113594041</v>
      </c>
      <c r="P46" s="9"/>
    </row>
    <row r="47" spans="1:16" ht="15.6">
      <c r="A47" s="29" t="s">
        <v>43</v>
      </c>
      <c r="B47" s="30"/>
      <c r="C47" s="31"/>
      <c r="D47" s="32">
        <f t="shared" ref="D47:M47" si="10">SUM(D48:D51)</f>
        <v>39669</v>
      </c>
      <c r="E47" s="32">
        <f t="shared" si="10"/>
        <v>12788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172963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225420</v>
      </c>
      <c r="O47" s="45">
        <f t="shared" si="8"/>
        <v>11.993615323224262</v>
      </c>
      <c r="P47" s="10"/>
    </row>
    <row r="48" spans="1:16">
      <c r="A48" s="13"/>
      <c r="B48" s="39">
        <v>351.5</v>
      </c>
      <c r="C48" s="21" t="s">
        <v>56</v>
      </c>
      <c r="D48" s="46">
        <v>25271</v>
      </c>
      <c r="E48" s="46">
        <v>4544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29815</v>
      </c>
      <c r="O48" s="47">
        <f t="shared" si="8"/>
        <v>1.5863261505719606</v>
      </c>
      <c r="P48" s="9"/>
    </row>
    <row r="49" spans="1:119">
      <c r="A49" s="13"/>
      <c r="B49" s="39">
        <v>352</v>
      </c>
      <c r="C49" s="21" t="s">
        <v>57</v>
      </c>
      <c r="D49" s="46">
        <v>0</v>
      </c>
      <c r="E49" s="46">
        <v>8244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8244</v>
      </c>
      <c r="O49" s="47">
        <f t="shared" si="8"/>
        <v>0.4386272944932163</v>
      </c>
      <c r="P49" s="9"/>
    </row>
    <row r="50" spans="1:119">
      <c r="A50" s="13"/>
      <c r="B50" s="39">
        <v>354</v>
      </c>
      <c r="C50" s="21" t="s">
        <v>58</v>
      </c>
      <c r="D50" s="46">
        <v>14348</v>
      </c>
      <c r="E50" s="46">
        <v>0</v>
      </c>
      <c r="F50" s="46">
        <v>0</v>
      </c>
      <c r="G50" s="46">
        <v>0</v>
      </c>
      <c r="H50" s="46">
        <v>0</v>
      </c>
      <c r="I50" s="46">
        <v>172963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187311</v>
      </c>
      <c r="O50" s="47">
        <f t="shared" si="8"/>
        <v>9.9660015961691943</v>
      </c>
      <c r="P50" s="9"/>
    </row>
    <row r="51" spans="1:119">
      <c r="A51" s="13"/>
      <c r="B51" s="39">
        <v>359</v>
      </c>
      <c r="C51" s="21" t="s">
        <v>59</v>
      </c>
      <c r="D51" s="46">
        <v>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50</v>
      </c>
      <c r="O51" s="47">
        <f t="shared" si="8"/>
        <v>2.6602819898909284E-3</v>
      </c>
      <c r="P51" s="9"/>
    </row>
    <row r="52" spans="1:119" ht="15.6">
      <c r="A52" s="29" t="s">
        <v>3</v>
      </c>
      <c r="B52" s="30"/>
      <c r="C52" s="31"/>
      <c r="D52" s="32">
        <f t="shared" ref="D52:M52" si="12">SUM(D53:D61)</f>
        <v>145247</v>
      </c>
      <c r="E52" s="32">
        <f t="shared" si="12"/>
        <v>227669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48787</v>
      </c>
      <c r="J52" s="32">
        <f t="shared" si="12"/>
        <v>0</v>
      </c>
      <c r="K52" s="32">
        <f t="shared" si="12"/>
        <v>3795154</v>
      </c>
      <c r="L52" s="32">
        <f t="shared" si="12"/>
        <v>0</v>
      </c>
      <c r="M52" s="32">
        <f t="shared" si="12"/>
        <v>0</v>
      </c>
      <c r="N52" s="32">
        <f t="shared" si="11"/>
        <v>4216857</v>
      </c>
      <c r="O52" s="45">
        <f t="shared" si="8"/>
        <v>224.36057462090983</v>
      </c>
      <c r="P52" s="10"/>
    </row>
    <row r="53" spans="1:119">
      <c r="A53" s="12"/>
      <c r="B53" s="25">
        <v>361.1</v>
      </c>
      <c r="C53" s="20" t="s">
        <v>60</v>
      </c>
      <c r="D53" s="46">
        <v>-5996</v>
      </c>
      <c r="E53" s="46">
        <v>14902</v>
      </c>
      <c r="F53" s="46">
        <v>0</v>
      </c>
      <c r="G53" s="46">
        <v>0</v>
      </c>
      <c r="H53" s="46">
        <v>0</v>
      </c>
      <c r="I53" s="46">
        <v>40984</v>
      </c>
      <c r="J53" s="46">
        <v>0</v>
      </c>
      <c r="K53" s="46">
        <v>180931</v>
      </c>
      <c r="L53" s="46">
        <v>0</v>
      </c>
      <c r="M53" s="46">
        <v>0</v>
      </c>
      <c r="N53" s="46">
        <f t="shared" si="11"/>
        <v>230821</v>
      </c>
      <c r="O53" s="47">
        <f t="shared" si="8"/>
        <v>12.280978983772281</v>
      </c>
      <c r="P53" s="9"/>
    </row>
    <row r="54" spans="1:119">
      <c r="A54" s="12"/>
      <c r="B54" s="25">
        <v>361.2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254580</v>
      </c>
      <c r="L54" s="46">
        <v>0</v>
      </c>
      <c r="M54" s="46">
        <v>0</v>
      </c>
      <c r="N54" s="46">
        <f t="shared" ref="N54:N61" si="13">SUM(D54:M54)</f>
        <v>254580</v>
      </c>
      <c r="O54" s="47">
        <f t="shared" si="8"/>
        <v>13.545091779728651</v>
      </c>
      <c r="P54" s="9"/>
    </row>
    <row r="55" spans="1:119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2315440</v>
      </c>
      <c r="L55" s="46">
        <v>0</v>
      </c>
      <c r="M55" s="46">
        <v>0</v>
      </c>
      <c r="N55" s="46">
        <f t="shared" si="13"/>
        <v>2315440</v>
      </c>
      <c r="O55" s="47">
        <f t="shared" si="8"/>
        <v>123.19446661346103</v>
      </c>
      <c r="P55" s="9"/>
    </row>
    <row r="56" spans="1:119">
      <c r="A56" s="12"/>
      <c r="B56" s="25">
        <v>362</v>
      </c>
      <c r="C56" s="20" t="s">
        <v>64</v>
      </c>
      <c r="D56" s="46">
        <v>59650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59650</v>
      </c>
      <c r="O56" s="47">
        <f t="shared" si="8"/>
        <v>3.1737164139398777</v>
      </c>
      <c r="P56" s="9"/>
    </row>
    <row r="57" spans="1:119">
      <c r="A57" s="12"/>
      <c r="B57" s="25">
        <v>364</v>
      </c>
      <c r="C57" s="20" t="s">
        <v>113</v>
      </c>
      <c r="D57" s="46">
        <v>69642</v>
      </c>
      <c r="E57" s="46">
        <v>2221</v>
      </c>
      <c r="F57" s="46">
        <v>0</v>
      </c>
      <c r="G57" s="46">
        <v>0</v>
      </c>
      <c r="H57" s="46">
        <v>0</v>
      </c>
      <c r="I57" s="46">
        <v>6970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78833</v>
      </c>
      <c r="O57" s="47">
        <f t="shared" si="8"/>
        <v>4.1943602021814312</v>
      </c>
      <c r="P57" s="9"/>
    </row>
    <row r="58" spans="1:119">
      <c r="A58" s="12"/>
      <c r="B58" s="25">
        <v>365</v>
      </c>
      <c r="C58" s="20" t="s">
        <v>114</v>
      </c>
      <c r="D58" s="46">
        <v>230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230</v>
      </c>
      <c r="O58" s="47">
        <f t="shared" si="8"/>
        <v>1.2237297153498271E-2</v>
      </c>
      <c r="P58" s="9"/>
    </row>
    <row r="59" spans="1:119">
      <c r="A59" s="12"/>
      <c r="B59" s="25">
        <v>366</v>
      </c>
      <c r="C59" s="20" t="s">
        <v>66</v>
      </c>
      <c r="D59" s="46">
        <v>0</v>
      </c>
      <c r="E59" s="46">
        <v>921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921</v>
      </c>
      <c r="O59" s="47">
        <f t="shared" si="8"/>
        <v>4.9002394253790903E-2</v>
      </c>
      <c r="P59" s="9"/>
    </row>
    <row r="60" spans="1:119">
      <c r="A60" s="12"/>
      <c r="B60" s="25">
        <v>368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1044203</v>
      </c>
      <c r="L60" s="46">
        <v>0</v>
      </c>
      <c r="M60" s="46">
        <v>0</v>
      </c>
      <c r="N60" s="46">
        <f t="shared" si="13"/>
        <v>1044203</v>
      </c>
      <c r="O60" s="47">
        <f t="shared" si="8"/>
        <v>55.557488693801545</v>
      </c>
      <c r="P60" s="9"/>
    </row>
    <row r="61" spans="1:119">
      <c r="A61" s="12"/>
      <c r="B61" s="25">
        <v>369.9</v>
      </c>
      <c r="C61" s="20" t="s">
        <v>68</v>
      </c>
      <c r="D61" s="46">
        <v>21721</v>
      </c>
      <c r="E61" s="46">
        <v>209625</v>
      </c>
      <c r="F61" s="46">
        <v>0</v>
      </c>
      <c r="G61" s="46">
        <v>0</v>
      </c>
      <c r="H61" s="46">
        <v>0</v>
      </c>
      <c r="I61" s="46">
        <v>833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232179</v>
      </c>
      <c r="O61" s="47">
        <f t="shared" si="8"/>
        <v>12.353232242617718</v>
      </c>
      <c r="P61" s="9"/>
    </row>
    <row r="62" spans="1:119" ht="15.6">
      <c r="A62" s="29" t="s">
        <v>44</v>
      </c>
      <c r="B62" s="30"/>
      <c r="C62" s="31"/>
      <c r="D62" s="32">
        <f t="shared" ref="D62:M62" si="14">SUM(D63:D63)</f>
        <v>1260796</v>
      </c>
      <c r="E62" s="32">
        <f t="shared" si="14"/>
        <v>955038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2215834</v>
      </c>
      <c r="O62" s="45">
        <f t="shared" si="8"/>
        <v>117.89486565575952</v>
      </c>
      <c r="P62" s="9"/>
    </row>
    <row r="63" spans="1:119" ht="15.6" thickBot="1">
      <c r="A63" s="12"/>
      <c r="B63" s="25">
        <v>381</v>
      </c>
      <c r="C63" s="20" t="s">
        <v>69</v>
      </c>
      <c r="D63" s="46">
        <v>1260796</v>
      </c>
      <c r="E63" s="46">
        <v>955038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2215834</v>
      </c>
      <c r="O63" s="47">
        <f t="shared" si="8"/>
        <v>117.89486565575952</v>
      </c>
      <c r="P63" s="9"/>
    </row>
    <row r="64" spans="1:119" ht="16.2" thickBot="1">
      <c r="A64" s="14" t="s">
        <v>54</v>
      </c>
      <c r="B64" s="23"/>
      <c r="C64" s="22"/>
      <c r="D64" s="15">
        <f t="shared" ref="D64:M64" si="15">SUM(D5,D17,D26,D37,D47,D52,D62)</f>
        <v>12846629</v>
      </c>
      <c r="E64" s="15">
        <f t="shared" si="15"/>
        <v>4528714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8456082</v>
      </c>
      <c r="J64" s="15">
        <f t="shared" si="15"/>
        <v>0</v>
      </c>
      <c r="K64" s="15">
        <f t="shared" si="15"/>
        <v>3998024</v>
      </c>
      <c r="L64" s="15">
        <f t="shared" si="15"/>
        <v>0</v>
      </c>
      <c r="M64" s="15">
        <f t="shared" si="15"/>
        <v>0</v>
      </c>
      <c r="N64" s="15">
        <f>SUM(D64:M64)</f>
        <v>29829449</v>
      </c>
      <c r="O64" s="38">
        <f t="shared" si="8"/>
        <v>1587.0949188613993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115</v>
      </c>
      <c r="M66" s="118"/>
      <c r="N66" s="118"/>
      <c r="O66" s="43">
        <v>18795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7208619</v>
      </c>
      <c r="E5" s="27">
        <f t="shared" si="0"/>
        <v>1982992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201886</v>
      </c>
      <c r="L5" s="27">
        <f t="shared" si="0"/>
        <v>0</v>
      </c>
      <c r="M5" s="27">
        <f t="shared" si="0"/>
        <v>0</v>
      </c>
      <c r="N5" s="28">
        <f>SUM(D5:M5)</f>
        <v>9393497</v>
      </c>
      <c r="O5" s="33">
        <f t="shared" ref="O5:O36" si="1">(N5/O$68)</f>
        <v>505.81535727747564</v>
      </c>
      <c r="P5" s="6"/>
    </row>
    <row r="6" spans="1:133">
      <c r="A6" s="12"/>
      <c r="B6" s="25">
        <v>311</v>
      </c>
      <c r="C6" s="20" t="s">
        <v>2</v>
      </c>
      <c r="D6" s="46">
        <v>4686897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4686897</v>
      </c>
      <c r="O6" s="47">
        <f t="shared" si="1"/>
        <v>252.37720101233106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532414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532414</v>
      </c>
      <c r="O7" s="47">
        <f t="shared" si="1"/>
        <v>28.669107748640354</v>
      </c>
      <c r="P7" s="9"/>
    </row>
    <row r="8" spans="1:133">
      <c r="A8" s="12"/>
      <c r="B8" s="25">
        <v>312.51</v>
      </c>
      <c r="C8" s="20" t="s">
        <v>81</v>
      </c>
      <c r="D8" s="46">
        <v>90034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90034</v>
      </c>
      <c r="L8" s="46">
        <v>0</v>
      </c>
      <c r="M8" s="46">
        <v>0</v>
      </c>
      <c r="N8" s="46">
        <f>SUM(D8:M8)</f>
        <v>180068</v>
      </c>
      <c r="O8" s="47">
        <f t="shared" si="1"/>
        <v>9.6961929890689778</v>
      </c>
      <c r="P8" s="9"/>
    </row>
    <row r="9" spans="1:133">
      <c r="A9" s="12"/>
      <c r="B9" s="25">
        <v>312.52</v>
      </c>
      <c r="C9" s="20" t="s">
        <v>78</v>
      </c>
      <c r="D9" s="46">
        <v>111852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111852</v>
      </c>
      <c r="L9" s="46">
        <v>0</v>
      </c>
      <c r="M9" s="46">
        <v>0</v>
      </c>
      <c r="N9" s="46">
        <f>SUM(D9:M9)</f>
        <v>223704</v>
      </c>
      <c r="O9" s="47">
        <f t="shared" si="1"/>
        <v>12.045877981799579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1450578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1450578</v>
      </c>
      <c r="O10" s="47">
        <f t="shared" si="1"/>
        <v>78.109848688815902</v>
      </c>
      <c r="P10" s="9"/>
    </row>
    <row r="11" spans="1:133">
      <c r="A11" s="12"/>
      <c r="B11" s="25">
        <v>314.10000000000002</v>
      </c>
      <c r="C11" s="20" t="s">
        <v>12</v>
      </c>
      <c r="D11" s="46">
        <v>1232641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1232641</v>
      </c>
      <c r="O11" s="47">
        <f t="shared" si="1"/>
        <v>66.374508642507138</v>
      </c>
      <c r="P11" s="9"/>
    </row>
    <row r="12" spans="1:133">
      <c r="A12" s="12"/>
      <c r="B12" s="25">
        <v>314.3</v>
      </c>
      <c r="C12" s="20" t="s">
        <v>13</v>
      </c>
      <c r="D12" s="46">
        <v>280921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280921</v>
      </c>
      <c r="O12" s="47">
        <f t="shared" si="1"/>
        <v>15.126864466103063</v>
      </c>
      <c r="P12" s="9"/>
    </row>
    <row r="13" spans="1:133">
      <c r="A13" s="12"/>
      <c r="B13" s="25">
        <v>314.39999999999998</v>
      </c>
      <c r="C13" s="20" t="s">
        <v>14</v>
      </c>
      <c r="D13" s="46">
        <v>48356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48356</v>
      </c>
      <c r="O13" s="47">
        <f t="shared" si="1"/>
        <v>2.6038447041085564</v>
      </c>
      <c r="P13" s="9"/>
    </row>
    <row r="14" spans="1:133">
      <c r="A14" s="12"/>
      <c r="B14" s="25">
        <v>315</v>
      </c>
      <c r="C14" s="20" t="s">
        <v>15</v>
      </c>
      <c r="D14" s="46">
        <v>645747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645747</v>
      </c>
      <c r="O14" s="47">
        <f t="shared" si="1"/>
        <v>34.771794733724626</v>
      </c>
      <c r="P14" s="9"/>
    </row>
    <row r="15" spans="1:133">
      <c r="A15" s="12"/>
      <c r="B15" s="25">
        <v>316</v>
      </c>
      <c r="C15" s="20" t="s">
        <v>16</v>
      </c>
      <c r="D15" s="46">
        <v>112171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112171</v>
      </c>
      <c r="O15" s="47">
        <f t="shared" si="1"/>
        <v>6.0401163103763933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1630047</v>
      </c>
      <c r="E16" s="32">
        <f t="shared" si="3"/>
        <v>48900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120251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1799198</v>
      </c>
      <c r="O16" s="45">
        <f t="shared" si="1"/>
        <v>96.882128049108829</v>
      </c>
      <c r="P16" s="10"/>
    </row>
    <row r="17" spans="1:16">
      <c r="A17" s="12"/>
      <c r="B17" s="25">
        <v>322</v>
      </c>
      <c r="C17" s="20" t="s">
        <v>0</v>
      </c>
      <c r="D17" s="46">
        <v>200203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200203</v>
      </c>
      <c r="O17" s="47">
        <f t="shared" si="1"/>
        <v>10.780410317161165</v>
      </c>
      <c r="P17" s="9"/>
    </row>
    <row r="18" spans="1:16">
      <c r="A18" s="12"/>
      <c r="B18" s="25">
        <v>323.10000000000002</v>
      </c>
      <c r="C18" s="20" t="s">
        <v>18</v>
      </c>
      <c r="D18" s="46">
        <v>1177526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1177526</v>
      </c>
      <c r="O18" s="47">
        <f t="shared" si="1"/>
        <v>63.406709385601204</v>
      </c>
      <c r="P18" s="9"/>
    </row>
    <row r="19" spans="1:16">
      <c r="A19" s="12"/>
      <c r="B19" s="25">
        <v>323.39999999999998</v>
      </c>
      <c r="C19" s="20" t="s">
        <v>19</v>
      </c>
      <c r="D19" s="46">
        <v>32937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32937</v>
      </c>
      <c r="O19" s="47">
        <f t="shared" si="1"/>
        <v>1.7735716978084111</v>
      </c>
      <c r="P19" s="9"/>
    </row>
    <row r="20" spans="1:16">
      <c r="A20" s="12"/>
      <c r="B20" s="25">
        <v>323.7</v>
      </c>
      <c r="C20" s="20" t="s">
        <v>20</v>
      </c>
      <c r="D20" s="46">
        <v>189471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189471</v>
      </c>
      <c r="O20" s="47">
        <f t="shared" si="1"/>
        <v>10.202520058155189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30670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30670</v>
      </c>
      <c r="O21" s="47">
        <f t="shared" si="1"/>
        <v>1.6514996499919228</v>
      </c>
      <c r="P21" s="9"/>
    </row>
    <row r="22" spans="1:16">
      <c r="A22" s="12"/>
      <c r="B22" s="25">
        <v>324.22000000000003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120251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120251</v>
      </c>
      <c r="O22" s="47">
        <f t="shared" si="1"/>
        <v>6.4752032739217062</v>
      </c>
      <c r="P22" s="9"/>
    </row>
    <row r="23" spans="1:16">
      <c r="A23" s="12"/>
      <c r="B23" s="25">
        <v>324.70999999999998</v>
      </c>
      <c r="C23" s="20" t="s">
        <v>91</v>
      </c>
      <c r="D23" s="46">
        <v>0</v>
      </c>
      <c r="E23" s="46">
        <v>18230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18230</v>
      </c>
      <c r="O23" s="47">
        <f t="shared" si="1"/>
        <v>0.98163803780087233</v>
      </c>
      <c r="P23" s="9"/>
    </row>
    <row r="24" spans="1:16">
      <c r="A24" s="12"/>
      <c r="B24" s="25">
        <v>329</v>
      </c>
      <c r="C24" s="20" t="s">
        <v>24</v>
      </c>
      <c r="D24" s="46">
        <v>29910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29910</v>
      </c>
      <c r="O24" s="47">
        <f t="shared" si="1"/>
        <v>1.6105756286683539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SUM(D26:D38)</f>
        <v>1541919</v>
      </c>
      <c r="E25" s="32">
        <f t="shared" si="5"/>
        <v>2730426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4272345</v>
      </c>
      <c r="O25" s="45">
        <f t="shared" si="1"/>
        <v>230.05465510742556</v>
      </c>
      <c r="P25" s="10"/>
    </row>
    <row r="26" spans="1:16">
      <c r="A26" s="12"/>
      <c r="B26" s="25">
        <v>331.1</v>
      </c>
      <c r="C26" s="20" t="s">
        <v>82</v>
      </c>
      <c r="D26" s="46">
        <v>156074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156074</v>
      </c>
      <c r="O26" s="47">
        <f t="shared" si="1"/>
        <v>8.4041785579667216</v>
      </c>
      <c r="P26" s="9"/>
    </row>
    <row r="27" spans="1:16">
      <c r="A27" s="12"/>
      <c r="B27" s="25">
        <v>331.2</v>
      </c>
      <c r="C27" s="20" t="s">
        <v>25</v>
      </c>
      <c r="D27" s="46">
        <v>109413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109413</v>
      </c>
      <c r="O27" s="47">
        <f t="shared" si="1"/>
        <v>5.8916051908890203</v>
      </c>
      <c r="P27" s="9"/>
    </row>
    <row r="28" spans="1:16">
      <c r="A28" s="12"/>
      <c r="B28" s="25">
        <v>334.2</v>
      </c>
      <c r="C28" s="20" t="s">
        <v>27</v>
      </c>
      <c r="D28" s="46">
        <v>16426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16426</v>
      </c>
      <c r="O28" s="47">
        <f t="shared" si="1"/>
        <v>0.88449733455387436</v>
      </c>
      <c r="P28" s="9"/>
    </row>
    <row r="29" spans="1:16">
      <c r="A29" s="12"/>
      <c r="B29" s="25">
        <v>334.39</v>
      </c>
      <c r="C29" s="20" t="s">
        <v>83</v>
      </c>
      <c r="D29" s="46">
        <v>0</v>
      </c>
      <c r="E29" s="46">
        <v>-752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-752</v>
      </c>
      <c r="O29" s="47">
        <f t="shared" si="1"/>
        <v>-4.0493242151741965E-2</v>
      </c>
      <c r="P29" s="9"/>
    </row>
    <row r="30" spans="1:16">
      <c r="A30" s="12"/>
      <c r="B30" s="25">
        <v>335.12</v>
      </c>
      <c r="C30" s="20" t="s">
        <v>29</v>
      </c>
      <c r="D30" s="46">
        <v>376530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376530</v>
      </c>
      <c r="O30" s="47">
        <f t="shared" si="1"/>
        <v>20.275160196004524</v>
      </c>
      <c r="P30" s="9"/>
    </row>
    <row r="31" spans="1:16">
      <c r="A31" s="12"/>
      <c r="B31" s="25">
        <v>335.14</v>
      </c>
      <c r="C31" s="20" t="s">
        <v>30</v>
      </c>
      <c r="D31" s="46">
        <v>9355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9355</v>
      </c>
      <c r="O31" s="47">
        <f t="shared" si="1"/>
        <v>0.50374239405524746</v>
      </c>
      <c r="P31" s="9"/>
    </row>
    <row r="32" spans="1:16">
      <c r="A32" s="12"/>
      <c r="B32" s="25">
        <v>335.15</v>
      </c>
      <c r="C32" s="20" t="s">
        <v>31</v>
      </c>
      <c r="D32" s="46">
        <v>9680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9680</v>
      </c>
      <c r="O32" s="47">
        <f t="shared" si="1"/>
        <v>0.52124279791072103</v>
      </c>
      <c r="P32" s="9"/>
    </row>
    <row r="33" spans="1:16">
      <c r="A33" s="12"/>
      <c r="B33" s="25">
        <v>335.18</v>
      </c>
      <c r="C33" s="20" t="s">
        <v>32</v>
      </c>
      <c r="D33" s="46">
        <v>843355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843355</v>
      </c>
      <c r="O33" s="47">
        <f t="shared" si="1"/>
        <v>45.412471057024391</v>
      </c>
      <c r="P33" s="9"/>
    </row>
    <row r="34" spans="1:16">
      <c r="A34" s="12"/>
      <c r="B34" s="25">
        <v>335.21</v>
      </c>
      <c r="C34" s="20" t="s">
        <v>33</v>
      </c>
      <c r="D34" s="46">
        <v>1850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1850</v>
      </c>
      <c r="O34" s="47">
        <f t="shared" si="1"/>
        <v>9.9617683485003494E-2</v>
      </c>
      <c r="P34" s="9"/>
    </row>
    <row r="35" spans="1:16">
      <c r="A35" s="12"/>
      <c r="B35" s="25">
        <v>335.49</v>
      </c>
      <c r="C35" s="20" t="s">
        <v>34</v>
      </c>
      <c r="D35" s="46">
        <v>0</v>
      </c>
      <c r="E35" s="46">
        <v>157293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157293</v>
      </c>
      <c r="O35" s="47">
        <f t="shared" si="1"/>
        <v>8.4698185342738679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2268269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2268269</v>
      </c>
      <c r="O36" s="47">
        <f t="shared" si="1"/>
        <v>122.14038016261914</v>
      </c>
      <c r="P36" s="9"/>
    </row>
    <row r="37" spans="1:16">
      <c r="A37" s="12"/>
      <c r="B37" s="25">
        <v>338</v>
      </c>
      <c r="C37" s="20" t="s">
        <v>36</v>
      </c>
      <c r="D37" s="46">
        <v>18144</v>
      </c>
      <c r="E37" s="46">
        <v>135437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153581</v>
      </c>
      <c r="O37" s="47">
        <f t="shared" ref="O37:O66" si="7">(N37/O$68)</f>
        <v>8.26993699854612</v>
      </c>
      <c r="P37" s="9"/>
    </row>
    <row r="38" spans="1:16">
      <c r="A38" s="12"/>
      <c r="B38" s="25">
        <v>339</v>
      </c>
      <c r="C38" s="20" t="s">
        <v>37</v>
      </c>
      <c r="D38" s="46">
        <v>1092</v>
      </c>
      <c r="E38" s="46">
        <v>170179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171271</v>
      </c>
      <c r="O38" s="47">
        <f t="shared" si="7"/>
        <v>9.2224974422486667</v>
      </c>
      <c r="P38" s="9"/>
    </row>
    <row r="39" spans="1:16" ht="15.6">
      <c r="A39" s="29" t="s">
        <v>42</v>
      </c>
      <c r="B39" s="30"/>
      <c r="C39" s="31"/>
      <c r="D39" s="32">
        <f t="shared" ref="D39:M39" si="8">SUM(D40:D48)</f>
        <v>1112051</v>
      </c>
      <c r="E39" s="32">
        <f t="shared" si="8"/>
        <v>758451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7519619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9390121</v>
      </c>
      <c r="O39" s="45">
        <f t="shared" si="7"/>
        <v>505.63356846696462</v>
      </c>
      <c r="P39" s="10"/>
    </row>
    <row r="40" spans="1:16">
      <c r="A40" s="12"/>
      <c r="B40" s="25">
        <v>341.9</v>
      </c>
      <c r="C40" s="20" t="s">
        <v>45</v>
      </c>
      <c r="D40" s="46">
        <v>762579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762579</v>
      </c>
      <c r="O40" s="47">
        <f t="shared" si="7"/>
        <v>41.062893759086748</v>
      </c>
      <c r="P40" s="9"/>
    </row>
    <row r="41" spans="1:16">
      <c r="A41" s="12"/>
      <c r="B41" s="25">
        <v>342.1</v>
      </c>
      <c r="C41" s="20" t="s">
        <v>46</v>
      </c>
      <c r="D41" s="46">
        <v>9112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9112</v>
      </c>
      <c r="O41" s="47">
        <f t="shared" si="7"/>
        <v>0.49065747671100102</v>
      </c>
      <c r="P41" s="9"/>
    </row>
    <row r="42" spans="1:16">
      <c r="A42" s="12"/>
      <c r="B42" s="25">
        <v>342.2</v>
      </c>
      <c r="C42" s="20" t="s">
        <v>47</v>
      </c>
      <c r="D42" s="46">
        <v>135112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135112</v>
      </c>
      <c r="O42" s="47">
        <f t="shared" si="7"/>
        <v>7.2754294329869147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7519619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7519619</v>
      </c>
      <c r="O43" s="47">
        <f t="shared" si="7"/>
        <v>404.91190565936137</v>
      </c>
      <c r="P43" s="9"/>
    </row>
    <row r="44" spans="1:16">
      <c r="A44" s="12"/>
      <c r="B44" s="25">
        <v>343.8</v>
      </c>
      <c r="C44" s="20" t="s">
        <v>49</v>
      </c>
      <c r="D44" s="46">
        <v>12174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12174</v>
      </c>
      <c r="O44" s="47">
        <f t="shared" si="7"/>
        <v>0.65553820472780144</v>
      </c>
      <c r="P44" s="9"/>
    </row>
    <row r="45" spans="1:16">
      <c r="A45" s="12"/>
      <c r="B45" s="25">
        <v>343.9</v>
      </c>
      <c r="C45" s="20" t="s">
        <v>50</v>
      </c>
      <c r="D45" s="46">
        <v>0</v>
      </c>
      <c r="E45" s="46">
        <v>754054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754054</v>
      </c>
      <c r="O45" s="47">
        <f t="shared" si="7"/>
        <v>40.603844704108553</v>
      </c>
      <c r="P45" s="9"/>
    </row>
    <row r="46" spans="1:16">
      <c r="A46" s="12"/>
      <c r="B46" s="25">
        <v>347.1</v>
      </c>
      <c r="C46" s="20" t="s">
        <v>51</v>
      </c>
      <c r="D46" s="46">
        <v>5033</v>
      </c>
      <c r="E46" s="46">
        <v>4397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9430</v>
      </c>
      <c r="O46" s="47">
        <f t="shared" si="7"/>
        <v>0.5077809487911259</v>
      </c>
      <c r="P46" s="9"/>
    </row>
    <row r="47" spans="1:16">
      <c r="A47" s="12"/>
      <c r="B47" s="25">
        <v>347.2</v>
      </c>
      <c r="C47" s="20" t="s">
        <v>52</v>
      </c>
      <c r="D47" s="46">
        <v>114836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114836</v>
      </c>
      <c r="O47" s="47">
        <f t="shared" si="7"/>
        <v>6.1836196219912765</v>
      </c>
      <c r="P47" s="9"/>
    </row>
    <row r="48" spans="1:16">
      <c r="A48" s="12"/>
      <c r="B48" s="25">
        <v>347.5</v>
      </c>
      <c r="C48" s="20" t="s">
        <v>53</v>
      </c>
      <c r="D48" s="46">
        <v>73205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73205</v>
      </c>
      <c r="O48" s="47">
        <f t="shared" si="7"/>
        <v>3.9418986591998277</v>
      </c>
      <c r="P48" s="9"/>
    </row>
    <row r="49" spans="1:16" ht="15.6">
      <c r="A49" s="29" t="s">
        <v>43</v>
      </c>
      <c r="B49" s="30"/>
      <c r="C49" s="31"/>
      <c r="D49" s="32">
        <f t="shared" ref="D49:M49" si="10">SUM(D50:D53)</f>
        <v>63583</v>
      </c>
      <c r="E49" s="32">
        <f t="shared" si="10"/>
        <v>10821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142687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217091</v>
      </c>
      <c r="O49" s="45">
        <f t="shared" si="7"/>
        <v>11.689785148888051</v>
      </c>
      <c r="P49" s="10"/>
    </row>
    <row r="50" spans="1:16">
      <c r="A50" s="13"/>
      <c r="B50" s="39">
        <v>351.5</v>
      </c>
      <c r="C50" s="21" t="s">
        <v>56</v>
      </c>
      <c r="D50" s="46">
        <v>25128</v>
      </c>
      <c r="E50" s="46">
        <v>2707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27835</v>
      </c>
      <c r="O50" s="47">
        <f t="shared" si="7"/>
        <v>1.4988422809757149</v>
      </c>
      <c r="P50" s="9"/>
    </row>
    <row r="51" spans="1:16">
      <c r="A51" s="13"/>
      <c r="B51" s="39">
        <v>352</v>
      </c>
      <c r="C51" s="21" t="s">
        <v>57</v>
      </c>
      <c r="D51" s="46">
        <v>0</v>
      </c>
      <c r="E51" s="46">
        <v>8114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8114</v>
      </c>
      <c r="O51" s="47">
        <f t="shared" si="7"/>
        <v>0.43691777502557749</v>
      </c>
      <c r="P51" s="9"/>
    </row>
    <row r="52" spans="1:16">
      <c r="A52" s="13"/>
      <c r="B52" s="39">
        <v>354</v>
      </c>
      <c r="C52" s="21" t="s">
        <v>58</v>
      </c>
      <c r="D52" s="46">
        <v>38105</v>
      </c>
      <c r="E52" s="46">
        <v>0</v>
      </c>
      <c r="F52" s="46">
        <v>0</v>
      </c>
      <c r="G52" s="46">
        <v>0</v>
      </c>
      <c r="H52" s="46">
        <v>0</v>
      </c>
      <c r="I52" s="46">
        <v>142687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180792</v>
      </c>
      <c r="O52" s="47">
        <f t="shared" si="7"/>
        <v>9.7351785041193253</v>
      </c>
      <c r="P52" s="9"/>
    </row>
    <row r="53" spans="1:16">
      <c r="A53" s="13"/>
      <c r="B53" s="39">
        <v>359</v>
      </c>
      <c r="C53" s="21" t="s">
        <v>59</v>
      </c>
      <c r="D53" s="46">
        <v>350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350</v>
      </c>
      <c r="O53" s="47">
        <f t="shared" si="7"/>
        <v>1.8846588767433094E-2</v>
      </c>
      <c r="P53" s="9"/>
    </row>
    <row r="54" spans="1:16" ht="15.6">
      <c r="A54" s="29" t="s">
        <v>3</v>
      </c>
      <c r="B54" s="30"/>
      <c r="C54" s="31"/>
      <c r="D54" s="32">
        <f t="shared" ref="D54:M54" si="12">SUM(D55:D63)</f>
        <v>206855</v>
      </c>
      <c r="E54" s="32">
        <f t="shared" si="12"/>
        <v>552804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104942</v>
      </c>
      <c r="J54" s="32">
        <f t="shared" si="12"/>
        <v>0</v>
      </c>
      <c r="K54" s="32">
        <f t="shared" si="12"/>
        <v>3629239</v>
      </c>
      <c r="L54" s="32">
        <f t="shared" si="12"/>
        <v>0</v>
      </c>
      <c r="M54" s="32">
        <f t="shared" si="12"/>
        <v>0</v>
      </c>
      <c r="N54" s="32">
        <f t="shared" si="11"/>
        <v>4493840</v>
      </c>
      <c r="O54" s="45">
        <f t="shared" si="7"/>
        <v>241.98158419040439</v>
      </c>
      <c r="P54" s="10"/>
    </row>
    <row r="55" spans="1:16">
      <c r="A55" s="12"/>
      <c r="B55" s="25">
        <v>361.1</v>
      </c>
      <c r="C55" s="20" t="s">
        <v>60</v>
      </c>
      <c r="D55" s="46">
        <v>71475</v>
      </c>
      <c r="E55" s="46">
        <v>24585</v>
      </c>
      <c r="F55" s="46">
        <v>0</v>
      </c>
      <c r="G55" s="46">
        <v>0</v>
      </c>
      <c r="H55" s="46">
        <v>0</v>
      </c>
      <c r="I55" s="46">
        <v>38372</v>
      </c>
      <c r="J55" s="46">
        <v>0</v>
      </c>
      <c r="K55" s="46">
        <v>203501</v>
      </c>
      <c r="L55" s="46">
        <v>0</v>
      </c>
      <c r="M55" s="46">
        <v>0</v>
      </c>
      <c r="N55" s="46">
        <f t="shared" si="11"/>
        <v>337933</v>
      </c>
      <c r="O55" s="47">
        <f t="shared" si="7"/>
        <v>18.19681223412848</v>
      </c>
      <c r="P55" s="9"/>
    </row>
    <row r="56" spans="1:16">
      <c r="A56" s="12"/>
      <c r="B56" s="25">
        <v>361.2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216624</v>
      </c>
      <c r="L56" s="46">
        <v>0</v>
      </c>
      <c r="M56" s="46">
        <v>0</v>
      </c>
      <c r="N56" s="46">
        <f t="shared" ref="N56:N63" si="13">SUM(D56:M56)</f>
        <v>216624</v>
      </c>
      <c r="O56" s="47">
        <f t="shared" si="7"/>
        <v>11.664638414732648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2323755</v>
      </c>
      <c r="L57" s="46">
        <v>0</v>
      </c>
      <c r="M57" s="46">
        <v>0</v>
      </c>
      <c r="N57" s="46">
        <f t="shared" si="13"/>
        <v>2323755</v>
      </c>
      <c r="O57" s="47">
        <f t="shared" si="7"/>
        <v>125.12815680361855</v>
      </c>
      <c r="P57" s="9"/>
    </row>
    <row r="58" spans="1:16">
      <c r="A58" s="12"/>
      <c r="B58" s="25">
        <v>362</v>
      </c>
      <c r="C58" s="20" t="s">
        <v>64</v>
      </c>
      <c r="D58" s="46">
        <v>56334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56334</v>
      </c>
      <c r="O58" s="47">
        <f t="shared" si="7"/>
        <v>3.0334392332130742</v>
      </c>
      <c r="P58" s="9"/>
    </row>
    <row r="59" spans="1:16">
      <c r="A59" s="12"/>
      <c r="B59" s="25">
        <v>364</v>
      </c>
      <c r="C59" s="20" t="s">
        <v>65</v>
      </c>
      <c r="D59" s="46">
        <v>20120</v>
      </c>
      <c r="E59" s="46">
        <v>25507</v>
      </c>
      <c r="F59" s="46">
        <v>0</v>
      </c>
      <c r="G59" s="46">
        <v>0</v>
      </c>
      <c r="H59" s="46">
        <v>0</v>
      </c>
      <c r="I59" s="46">
        <v>700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46327</v>
      </c>
      <c r="O59" s="47">
        <f t="shared" si="7"/>
        <v>2.4945883366539228</v>
      </c>
      <c r="P59" s="9"/>
    </row>
    <row r="60" spans="1:16">
      <c r="A60" s="12"/>
      <c r="B60" s="25">
        <v>365</v>
      </c>
      <c r="C60" s="20" t="s">
        <v>92</v>
      </c>
      <c r="D60" s="46">
        <v>8775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8775</v>
      </c>
      <c r="O60" s="47">
        <f t="shared" si="7"/>
        <v>0.4725109040977869</v>
      </c>
      <c r="P60" s="9"/>
    </row>
    <row r="61" spans="1:16">
      <c r="A61" s="12"/>
      <c r="B61" s="25">
        <v>366</v>
      </c>
      <c r="C61" s="20" t="s">
        <v>66</v>
      </c>
      <c r="D61" s="46">
        <v>0</v>
      </c>
      <c r="E61" s="46">
        <v>5592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5592</v>
      </c>
      <c r="O61" s="47">
        <f t="shared" si="7"/>
        <v>0.30111464110710245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885359</v>
      </c>
      <c r="L62" s="46">
        <v>0</v>
      </c>
      <c r="M62" s="46">
        <v>0</v>
      </c>
      <c r="N62" s="46">
        <f t="shared" si="13"/>
        <v>885359</v>
      </c>
      <c r="O62" s="47">
        <f t="shared" si="7"/>
        <v>47.674277098702277</v>
      </c>
      <c r="P62" s="9"/>
    </row>
    <row r="63" spans="1:16">
      <c r="A63" s="12"/>
      <c r="B63" s="25">
        <v>369.9</v>
      </c>
      <c r="C63" s="20" t="s">
        <v>68</v>
      </c>
      <c r="D63" s="46">
        <v>50151</v>
      </c>
      <c r="E63" s="46">
        <v>497120</v>
      </c>
      <c r="F63" s="46">
        <v>0</v>
      </c>
      <c r="G63" s="46">
        <v>0</v>
      </c>
      <c r="H63" s="46">
        <v>0</v>
      </c>
      <c r="I63" s="46">
        <v>65870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613141</v>
      </c>
      <c r="O63" s="47">
        <f t="shared" si="7"/>
        <v>33.016046524150561</v>
      </c>
      <c r="P63" s="9"/>
    </row>
    <row r="64" spans="1:16" ht="15.6">
      <c r="A64" s="29" t="s">
        <v>44</v>
      </c>
      <c r="B64" s="30"/>
      <c r="C64" s="31"/>
      <c r="D64" s="32">
        <f t="shared" ref="D64:M64" si="14">SUM(D65:D65)</f>
        <v>1263977</v>
      </c>
      <c r="E64" s="32">
        <f t="shared" si="14"/>
        <v>1223686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2487663</v>
      </c>
      <c r="O64" s="45">
        <f t="shared" si="7"/>
        <v>133.95417586559691</v>
      </c>
      <c r="P64" s="9"/>
    </row>
    <row r="65" spans="1:119" ht="15.6" thickBot="1">
      <c r="A65" s="12"/>
      <c r="B65" s="25">
        <v>381</v>
      </c>
      <c r="C65" s="20" t="s">
        <v>69</v>
      </c>
      <c r="D65" s="46">
        <v>1263977</v>
      </c>
      <c r="E65" s="46">
        <v>1223686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2487663</v>
      </c>
      <c r="O65" s="47">
        <f t="shared" si="7"/>
        <v>133.95417586559691</v>
      </c>
      <c r="P65" s="9"/>
    </row>
    <row r="66" spans="1:119" ht="16.2" thickBot="1">
      <c r="A66" s="14" t="s">
        <v>54</v>
      </c>
      <c r="B66" s="23"/>
      <c r="C66" s="22"/>
      <c r="D66" s="15">
        <f t="shared" ref="D66:M66" si="15">SUM(D5,D16,D25,D39,D49,D54,D64)</f>
        <v>13027051</v>
      </c>
      <c r="E66" s="15">
        <f t="shared" si="15"/>
        <v>7308080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7887499</v>
      </c>
      <c r="J66" s="15">
        <f t="shared" si="15"/>
        <v>0</v>
      </c>
      <c r="K66" s="15">
        <f t="shared" si="15"/>
        <v>3831125</v>
      </c>
      <c r="L66" s="15">
        <f t="shared" si="15"/>
        <v>0</v>
      </c>
      <c r="M66" s="15">
        <f t="shared" si="15"/>
        <v>0</v>
      </c>
      <c r="N66" s="15">
        <f>SUM(D66:M66)</f>
        <v>32053755</v>
      </c>
      <c r="O66" s="38">
        <f t="shared" si="7"/>
        <v>1726.0112541058641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93</v>
      </c>
      <c r="M68" s="118"/>
      <c r="N68" s="118"/>
      <c r="O68" s="43">
        <v>18571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7272512</v>
      </c>
      <c r="E5" s="27">
        <f t="shared" si="0"/>
        <v>1982746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198161</v>
      </c>
      <c r="L5" s="27">
        <f t="shared" si="0"/>
        <v>0</v>
      </c>
      <c r="M5" s="27">
        <f t="shared" si="0"/>
        <v>0</v>
      </c>
      <c r="N5" s="28">
        <f>SUM(D5:M5)</f>
        <v>9453419</v>
      </c>
      <c r="O5" s="33">
        <f t="shared" ref="O5:O36" si="1">(N5/O$68)</f>
        <v>511.46561705350865</v>
      </c>
      <c r="P5" s="6"/>
    </row>
    <row r="6" spans="1:133">
      <c r="A6" s="12"/>
      <c r="B6" s="25">
        <v>311</v>
      </c>
      <c r="C6" s="20" t="s">
        <v>2</v>
      </c>
      <c r="D6" s="46">
        <v>4690753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4690753</v>
      </c>
      <c r="O6" s="47">
        <f t="shared" si="1"/>
        <v>253.78742628361198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548035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548035</v>
      </c>
      <c r="O7" s="47">
        <f t="shared" si="1"/>
        <v>29.650760157983012</v>
      </c>
      <c r="P7" s="9"/>
    </row>
    <row r="8" spans="1:133">
      <c r="A8" s="12"/>
      <c r="B8" s="25">
        <v>312.51</v>
      </c>
      <c r="C8" s="20" t="s">
        <v>81</v>
      </c>
      <c r="D8" s="46">
        <v>85363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85363</v>
      </c>
      <c r="L8" s="46">
        <v>0</v>
      </c>
      <c r="M8" s="46">
        <v>0</v>
      </c>
      <c r="N8" s="46">
        <f>SUM(D8:M8)</f>
        <v>170726</v>
      </c>
      <c r="O8" s="47">
        <f t="shared" si="1"/>
        <v>9.2369204133528111</v>
      </c>
      <c r="P8" s="9"/>
    </row>
    <row r="9" spans="1:133">
      <c r="A9" s="12"/>
      <c r="B9" s="25">
        <v>312.52</v>
      </c>
      <c r="C9" s="20" t="s">
        <v>78</v>
      </c>
      <c r="D9" s="46">
        <v>112798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112798</v>
      </c>
      <c r="L9" s="46">
        <v>0</v>
      </c>
      <c r="M9" s="46">
        <v>0</v>
      </c>
      <c r="N9" s="46">
        <f>SUM(D9:M9)</f>
        <v>225596</v>
      </c>
      <c r="O9" s="47">
        <f t="shared" si="1"/>
        <v>12.205594329924796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1434711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1434711</v>
      </c>
      <c r="O10" s="47">
        <f t="shared" si="1"/>
        <v>77.623275442298322</v>
      </c>
      <c r="P10" s="9"/>
    </row>
    <row r="11" spans="1:133">
      <c r="A11" s="12"/>
      <c r="B11" s="25">
        <v>314.10000000000002</v>
      </c>
      <c r="C11" s="20" t="s">
        <v>12</v>
      </c>
      <c r="D11" s="46">
        <v>1343688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1343688</v>
      </c>
      <c r="O11" s="47">
        <f t="shared" si="1"/>
        <v>72.69858789157604</v>
      </c>
      <c r="P11" s="9"/>
    </row>
    <row r="12" spans="1:133">
      <c r="A12" s="12"/>
      <c r="B12" s="25">
        <v>314.3</v>
      </c>
      <c r="C12" s="20" t="s">
        <v>13</v>
      </c>
      <c r="D12" s="46">
        <v>285055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285055</v>
      </c>
      <c r="O12" s="47">
        <f t="shared" si="1"/>
        <v>15.422550451766488</v>
      </c>
      <c r="P12" s="9"/>
    </row>
    <row r="13" spans="1:133">
      <c r="A13" s="12"/>
      <c r="B13" s="25">
        <v>314.39999999999998</v>
      </c>
      <c r="C13" s="20" t="s">
        <v>14</v>
      </c>
      <c r="D13" s="46">
        <v>47572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47572</v>
      </c>
      <c r="O13" s="47">
        <f t="shared" si="1"/>
        <v>2.5738245955743113</v>
      </c>
      <c r="P13" s="9"/>
    </row>
    <row r="14" spans="1:133">
      <c r="A14" s="12"/>
      <c r="B14" s="25">
        <v>315</v>
      </c>
      <c r="C14" s="20" t="s">
        <v>15</v>
      </c>
      <c r="D14" s="46">
        <v>616397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616397</v>
      </c>
      <c r="O14" s="47">
        <f t="shared" si="1"/>
        <v>33.34940215333009</v>
      </c>
      <c r="P14" s="9"/>
    </row>
    <row r="15" spans="1:133">
      <c r="A15" s="12"/>
      <c r="B15" s="25">
        <v>316</v>
      </c>
      <c r="C15" s="20" t="s">
        <v>16</v>
      </c>
      <c r="D15" s="46">
        <v>90886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90886</v>
      </c>
      <c r="O15" s="47">
        <f t="shared" si="1"/>
        <v>4.9172753340907862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1647078</v>
      </c>
      <c r="E16" s="32">
        <f t="shared" si="3"/>
        <v>31871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106823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1785772</v>
      </c>
      <c r="O16" s="45">
        <f t="shared" si="1"/>
        <v>96.616999404858518</v>
      </c>
      <c r="P16" s="10"/>
    </row>
    <row r="17" spans="1:16">
      <c r="A17" s="12"/>
      <c r="B17" s="25">
        <v>322</v>
      </c>
      <c r="C17" s="20" t="s">
        <v>0</v>
      </c>
      <c r="D17" s="46">
        <v>171611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171611</v>
      </c>
      <c r="O17" s="47">
        <f t="shared" si="1"/>
        <v>9.2848022507168757</v>
      </c>
      <c r="P17" s="9"/>
    </row>
    <row r="18" spans="1:16">
      <c r="A18" s="12"/>
      <c r="B18" s="25">
        <v>323.10000000000002</v>
      </c>
      <c r="C18" s="20" t="s">
        <v>18</v>
      </c>
      <c r="D18" s="46">
        <v>1219537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1219537</v>
      </c>
      <c r="O18" s="47">
        <f t="shared" si="1"/>
        <v>65.981550614077804</v>
      </c>
      <c r="P18" s="9"/>
    </row>
    <row r="19" spans="1:16">
      <c r="A19" s="12"/>
      <c r="B19" s="25">
        <v>323.39999999999998</v>
      </c>
      <c r="C19" s="20" t="s">
        <v>19</v>
      </c>
      <c r="D19" s="46">
        <v>49603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49603</v>
      </c>
      <c r="O19" s="47">
        <f t="shared" si="1"/>
        <v>2.6837093545420116</v>
      </c>
      <c r="P19" s="9"/>
    </row>
    <row r="20" spans="1:16">
      <c r="A20" s="12"/>
      <c r="B20" s="25">
        <v>323.7</v>
      </c>
      <c r="C20" s="20" t="s">
        <v>20</v>
      </c>
      <c r="D20" s="46">
        <v>185791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185791</v>
      </c>
      <c r="O20" s="47">
        <f t="shared" si="1"/>
        <v>10.051993723962561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11596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11596</v>
      </c>
      <c r="O21" s="47">
        <f t="shared" si="1"/>
        <v>0.62738732889682414</v>
      </c>
      <c r="P21" s="9"/>
    </row>
    <row r="22" spans="1:16">
      <c r="A22" s="12"/>
      <c r="B22" s="25">
        <v>324.22000000000003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106823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106823</v>
      </c>
      <c r="O22" s="47">
        <f t="shared" si="1"/>
        <v>5.7795271330411726</v>
      </c>
      <c r="P22" s="9"/>
    </row>
    <row r="23" spans="1:16">
      <c r="A23" s="12"/>
      <c r="B23" s="25">
        <v>324.61</v>
      </c>
      <c r="C23" s="20" t="s">
        <v>88</v>
      </c>
      <c r="D23" s="46">
        <v>0</v>
      </c>
      <c r="E23" s="46">
        <v>20275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20275</v>
      </c>
      <c r="O23" s="47">
        <f t="shared" si="1"/>
        <v>1.0969539576908511</v>
      </c>
      <c r="P23" s="9"/>
    </row>
    <row r="24" spans="1:16">
      <c r="A24" s="12"/>
      <c r="B24" s="25">
        <v>329</v>
      </c>
      <c r="C24" s="20" t="s">
        <v>24</v>
      </c>
      <c r="D24" s="46">
        <v>20536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20536</v>
      </c>
      <c r="O24" s="47">
        <f t="shared" si="1"/>
        <v>1.1110750419304225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SUM(D26:D38)</f>
        <v>1627853</v>
      </c>
      <c r="E25" s="32">
        <f t="shared" si="5"/>
        <v>2226018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3853871</v>
      </c>
      <c r="O25" s="45">
        <f t="shared" si="1"/>
        <v>208.50895417410592</v>
      </c>
      <c r="P25" s="10"/>
    </row>
    <row r="26" spans="1:16">
      <c r="A26" s="12"/>
      <c r="B26" s="25">
        <v>331.1</v>
      </c>
      <c r="C26" s="20" t="s">
        <v>82</v>
      </c>
      <c r="D26" s="46">
        <v>213613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213613</v>
      </c>
      <c r="O26" s="47">
        <f t="shared" si="1"/>
        <v>11.557268841638262</v>
      </c>
      <c r="P26" s="9"/>
    </row>
    <row r="27" spans="1:16">
      <c r="A27" s="12"/>
      <c r="B27" s="25">
        <v>331.2</v>
      </c>
      <c r="C27" s="20" t="s">
        <v>25</v>
      </c>
      <c r="D27" s="46">
        <v>189405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189405</v>
      </c>
      <c r="O27" s="47">
        <f t="shared" si="1"/>
        <v>10.247524752475247</v>
      </c>
      <c r="P27" s="9"/>
    </row>
    <row r="28" spans="1:16">
      <c r="A28" s="12"/>
      <c r="B28" s="25">
        <v>334.2</v>
      </c>
      <c r="C28" s="20" t="s">
        <v>27</v>
      </c>
      <c r="D28" s="46">
        <v>19664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19664</v>
      </c>
      <c r="O28" s="47">
        <f t="shared" si="1"/>
        <v>1.0638965535897853</v>
      </c>
      <c r="P28" s="9"/>
    </row>
    <row r="29" spans="1:16">
      <c r="A29" s="12"/>
      <c r="B29" s="25">
        <v>334.39</v>
      </c>
      <c r="C29" s="20" t="s">
        <v>83</v>
      </c>
      <c r="D29" s="46">
        <v>0</v>
      </c>
      <c r="E29" s="46">
        <v>120138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120138</v>
      </c>
      <c r="O29" s="47">
        <f t="shared" si="1"/>
        <v>6.4999188443434504</v>
      </c>
      <c r="P29" s="9"/>
    </row>
    <row r="30" spans="1:16">
      <c r="A30" s="12"/>
      <c r="B30" s="25">
        <v>335.12</v>
      </c>
      <c r="C30" s="20" t="s">
        <v>29</v>
      </c>
      <c r="D30" s="46">
        <v>326882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326882</v>
      </c>
      <c r="O30" s="47">
        <f t="shared" si="1"/>
        <v>17.685548882757129</v>
      </c>
      <c r="P30" s="9"/>
    </row>
    <row r="31" spans="1:16">
      <c r="A31" s="12"/>
      <c r="B31" s="25">
        <v>335.14</v>
      </c>
      <c r="C31" s="20" t="s">
        <v>30</v>
      </c>
      <c r="D31" s="46">
        <v>9446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9446</v>
      </c>
      <c r="O31" s="47">
        <f t="shared" si="1"/>
        <v>0.51106422117621597</v>
      </c>
      <c r="P31" s="9"/>
    </row>
    <row r="32" spans="1:16">
      <c r="A32" s="12"/>
      <c r="B32" s="25">
        <v>335.15</v>
      </c>
      <c r="C32" s="20" t="s">
        <v>31</v>
      </c>
      <c r="D32" s="46">
        <v>12348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12348</v>
      </c>
      <c r="O32" s="47">
        <f t="shared" si="1"/>
        <v>0.66807336471352052</v>
      </c>
      <c r="P32" s="9"/>
    </row>
    <row r="33" spans="1:16">
      <c r="A33" s="12"/>
      <c r="B33" s="25">
        <v>335.18</v>
      </c>
      <c r="C33" s="20" t="s">
        <v>32</v>
      </c>
      <c r="D33" s="46">
        <v>832911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832911</v>
      </c>
      <c r="O33" s="47">
        <f t="shared" si="1"/>
        <v>45.063626034734618</v>
      </c>
      <c r="P33" s="9"/>
    </row>
    <row r="34" spans="1:16">
      <c r="A34" s="12"/>
      <c r="B34" s="25">
        <v>335.21</v>
      </c>
      <c r="C34" s="20" t="s">
        <v>33</v>
      </c>
      <c r="D34" s="46">
        <v>1697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1697</v>
      </c>
      <c r="O34" s="47">
        <f t="shared" si="1"/>
        <v>9.1814099442731154E-2</v>
      </c>
      <c r="P34" s="9"/>
    </row>
    <row r="35" spans="1:16">
      <c r="A35" s="12"/>
      <c r="B35" s="25">
        <v>335.49</v>
      </c>
      <c r="C35" s="20" t="s">
        <v>34</v>
      </c>
      <c r="D35" s="46">
        <v>0</v>
      </c>
      <c r="E35" s="46">
        <v>146497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146497</v>
      </c>
      <c r="O35" s="47">
        <f t="shared" si="1"/>
        <v>7.9260401449981064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1611985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1611985</v>
      </c>
      <c r="O36" s="47">
        <f t="shared" si="1"/>
        <v>87.214467348374185</v>
      </c>
      <c r="P36" s="9"/>
    </row>
    <row r="37" spans="1:16">
      <c r="A37" s="12"/>
      <c r="B37" s="25">
        <v>338</v>
      </c>
      <c r="C37" s="20" t="s">
        <v>36</v>
      </c>
      <c r="D37" s="46">
        <v>19747</v>
      </c>
      <c r="E37" s="46">
        <v>140397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160144</v>
      </c>
      <c r="O37" s="47">
        <f t="shared" ref="O37:O66" si="7">(N37/O$68)</f>
        <v>8.6643943082832866</v>
      </c>
      <c r="P37" s="9"/>
    </row>
    <row r="38" spans="1:16">
      <c r="A38" s="12"/>
      <c r="B38" s="25">
        <v>339</v>
      </c>
      <c r="C38" s="20" t="s">
        <v>37</v>
      </c>
      <c r="D38" s="46">
        <v>2140</v>
      </c>
      <c r="E38" s="46">
        <v>207001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209141</v>
      </c>
      <c r="O38" s="47">
        <f t="shared" si="7"/>
        <v>11.315316777579397</v>
      </c>
      <c r="P38" s="9"/>
    </row>
    <row r="39" spans="1:16" ht="15.6">
      <c r="A39" s="29" t="s">
        <v>42</v>
      </c>
      <c r="B39" s="30"/>
      <c r="C39" s="31"/>
      <c r="D39" s="32">
        <f t="shared" ref="D39:M39" si="8">SUM(D40:D48)</f>
        <v>950398</v>
      </c>
      <c r="E39" s="32">
        <f t="shared" si="8"/>
        <v>761241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7506416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9218055</v>
      </c>
      <c r="O39" s="45">
        <f t="shared" si="7"/>
        <v>498.73153708813504</v>
      </c>
      <c r="P39" s="10"/>
    </row>
    <row r="40" spans="1:16">
      <c r="A40" s="12"/>
      <c r="B40" s="25">
        <v>341.9</v>
      </c>
      <c r="C40" s="20" t="s">
        <v>45</v>
      </c>
      <c r="D40" s="46">
        <v>719255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719255</v>
      </c>
      <c r="O40" s="47">
        <f t="shared" si="7"/>
        <v>38.914407834226047</v>
      </c>
      <c r="P40" s="9"/>
    </row>
    <row r="41" spans="1:16">
      <c r="A41" s="12"/>
      <c r="B41" s="25">
        <v>342.1</v>
      </c>
      <c r="C41" s="20" t="s">
        <v>46</v>
      </c>
      <c r="D41" s="46">
        <v>10114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10114</v>
      </c>
      <c r="O41" s="47">
        <f t="shared" si="7"/>
        <v>0.54720554022615375</v>
      </c>
      <c r="P41" s="9"/>
    </row>
    <row r="42" spans="1:16">
      <c r="A42" s="12"/>
      <c r="B42" s="25">
        <v>342.2</v>
      </c>
      <c r="C42" s="20" t="s">
        <v>47</v>
      </c>
      <c r="D42" s="46">
        <v>14815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14815</v>
      </c>
      <c r="O42" s="47">
        <f t="shared" si="7"/>
        <v>0.80154736785153924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7506416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7506416</v>
      </c>
      <c r="O43" s="47">
        <f t="shared" si="7"/>
        <v>406.12541254125415</v>
      </c>
      <c r="P43" s="9"/>
    </row>
    <row r="44" spans="1:16">
      <c r="A44" s="12"/>
      <c r="B44" s="25">
        <v>343.8</v>
      </c>
      <c r="C44" s="20" t="s">
        <v>49</v>
      </c>
      <c r="D44" s="46">
        <v>11143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11143</v>
      </c>
      <c r="O44" s="47">
        <f t="shared" si="7"/>
        <v>0.60287832061894719</v>
      </c>
      <c r="P44" s="9"/>
    </row>
    <row r="45" spans="1:16">
      <c r="A45" s="12"/>
      <c r="B45" s="25">
        <v>343.9</v>
      </c>
      <c r="C45" s="20" t="s">
        <v>50</v>
      </c>
      <c r="D45" s="46">
        <v>0</v>
      </c>
      <c r="E45" s="46">
        <v>757442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757442</v>
      </c>
      <c r="O45" s="47">
        <f t="shared" si="7"/>
        <v>40.980468538657142</v>
      </c>
      <c r="P45" s="9"/>
    </row>
    <row r="46" spans="1:16">
      <c r="A46" s="12"/>
      <c r="B46" s="25">
        <v>347.1</v>
      </c>
      <c r="C46" s="20" t="s">
        <v>51</v>
      </c>
      <c r="D46" s="46">
        <v>5388</v>
      </c>
      <c r="E46" s="46">
        <v>3799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9187</v>
      </c>
      <c r="O46" s="47">
        <f t="shared" si="7"/>
        <v>0.49705134447871019</v>
      </c>
      <c r="P46" s="9"/>
    </row>
    <row r="47" spans="1:16">
      <c r="A47" s="12"/>
      <c r="B47" s="25">
        <v>347.2</v>
      </c>
      <c r="C47" s="20" t="s">
        <v>52</v>
      </c>
      <c r="D47" s="46">
        <v>113221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113221</v>
      </c>
      <c r="O47" s="47">
        <f t="shared" si="7"/>
        <v>6.1256830601092895</v>
      </c>
      <c r="P47" s="9"/>
    </row>
    <row r="48" spans="1:16">
      <c r="A48" s="12"/>
      <c r="B48" s="25">
        <v>347.5</v>
      </c>
      <c r="C48" s="20" t="s">
        <v>53</v>
      </c>
      <c r="D48" s="46">
        <v>76462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76462</v>
      </c>
      <c r="O48" s="47">
        <f t="shared" si="7"/>
        <v>4.1368825407130876</v>
      </c>
      <c r="P48" s="9"/>
    </row>
    <row r="49" spans="1:16" ht="15.6">
      <c r="A49" s="29" t="s">
        <v>43</v>
      </c>
      <c r="B49" s="30"/>
      <c r="C49" s="31"/>
      <c r="D49" s="32">
        <f t="shared" ref="D49:M49" si="10">SUM(D50:D53)</f>
        <v>48392</v>
      </c>
      <c r="E49" s="32">
        <f t="shared" si="10"/>
        <v>20325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138383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207100</v>
      </c>
      <c r="O49" s="45">
        <f t="shared" si="7"/>
        <v>11.20489098090137</v>
      </c>
      <c r="P49" s="10"/>
    </row>
    <row r="50" spans="1:16">
      <c r="A50" s="13"/>
      <c r="B50" s="39">
        <v>351.5</v>
      </c>
      <c r="C50" s="21" t="s">
        <v>56</v>
      </c>
      <c r="D50" s="46">
        <v>24998</v>
      </c>
      <c r="E50" s="46">
        <v>6196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31194</v>
      </c>
      <c r="O50" s="47">
        <f t="shared" si="7"/>
        <v>1.6877130335984418</v>
      </c>
      <c r="P50" s="9"/>
    </row>
    <row r="51" spans="1:16">
      <c r="A51" s="13"/>
      <c r="B51" s="39">
        <v>352</v>
      </c>
      <c r="C51" s="21" t="s">
        <v>57</v>
      </c>
      <c r="D51" s="46">
        <v>0</v>
      </c>
      <c r="E51" s="46">
        <v>8167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8167</v>
      </c>
      <c r="O51" s="47">
        <f t="shared" si="7"/>
        <v>0.44186549802521236</v>
      </c>
      <c r="P51" s="9"/>
    </row>
    <row r="52" spans="1:16">
      <c r="A52" s="13"/>
      <c r="B52" s="39">
        <v>354</v>
      </c>
      <c r="C52" s="21" t="s">
        <v>58</v>
      </c>
      <c r="D52" s="46">
        <v>23244</v>
      </c>
      <c r="E52" s="46">
        <v>0</v>
      </c>
      <c r="F52" s="46">
        <v>0</v>
      </c>
      <c r="G52" s="46">
        <v>0</v>
      </c>
      <c r="H52" s="46">
        <v>0</v>
      </c>
      <c r="I52" s="46">
        <v>138383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161627</v>
      </c>
      <c r="O52" s="47">
        <f t="shared" si="7"/>
        <v>8.7446302007249912</v>
      </c>
      <c r="P52" s="9"/>
    </row>
    <row r="53" spans="1:16">
      <c r="A53" s="13"/>
      <c r="B53" s="39">
        <v>359</v>
      </c>
      <c r="C53" s="21" t="s">
        <v>59</v>
      </c>
      <c r="D53" s="46">
        <v>150</v>
      </c>
      <c r="E53" s="46">
        <v>5962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6112</v>
      </c>
      <c r="O53" s="47">
        <f t="shared" si="7"/>
        <v>0.3306822485527241</v>
      </c>
      <c r="P53" s="9"/>
    </row>
    <row r="54" spans="1:16" ht="15.6">
      <c r="A54" s="29" t="s">
        <v>3</v>
      </c>
      <c r="B54" s="30"/>
      <c r="C54" s="31"/>
      <c r="D54" s="32">
        <f t="shared" ref="D54:M54" si="12">SUM(D55:D63)</f>
        <v>169109</v>
      </c>
      <c r="E54" s="32">
        <f t="shared" si="12"/>
        <v>464261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58173</v>
      </c>
      <c r="J54" s="32">
        <f t="shared" si="12"/>
        <v>0</v>
      </c>
      <c r="K54" s="32">
        <f t="shared" si="12"/>
        <v>296907</v>
      </c>
      <c r="L54" s="32">
        <f t="shared" si="12"/>
        <v>0</v>
      </c>
      <c r="M54" s="32">
        <f t="shared" si="12"/>
        <v>0</v>
      </c>
      <c r="N54" s="32">
        <f t="shared" si="11"/>
        <v>988450</v>
      </c>
      <c r="O54" s="45">
        <f t="shared" si="7"/>
        <v>53.478872477411677</v>
      </c>
      <c r="P54" s="10"/>
    </row>
    <row r="55" spans="1:16">
      <c r="A55" s="12"/>
      <c r="B55" s="25">
        <v>361.1</v>
      </c>
      <c r="C55" s="20" t="s">
        <v>60</v>
      </c>
      <c r="D55" s="46">
        <v>98459</v>
      </c>
      <c r="E55" s="46">
        <v>21913</v>
      </c>
      <c r="F55" s="46">
        <v>0</v>
      </c>
      <c r="G55" s="46">
        <v>0</v>
      </c>
      <c r="H55" s="46">
        <v>0</v>
      </c>
      <c r="I55" s="46">
        <v>41324</v>
      </c>
      <c r="J55" s="46">
        <v>0</v>
      </c>
      <c r="K55" s="46">
        <v>205573</v>
      </c>
      <c r="L55" s="46">
        <v>0</v>
      </c>
      <c r="M55" s="46">
        <v>0</v>
      </c>
      <c r="N55" s="46">
        <f t="shared" si="11"/>
        <v>367269</v>
      </c>
      <c r="O55" s="47">
        <f t="shared" si="7"/>
        <v>19.870637883460478</v>
      </c>
      <c r="P55" s="9"/>
    </row>
    <row r="56" spans="1:16">
      <c r="A56" s="12"/>
      <c r="B56" s="25">
        <v>361.2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198781</v>
      </c>
      <c r="L56" s="46">
        <v>0</v>
      </c>
      <c r="M56" s="46">
        <v>0</v>
      </c>
      <c r="N56" s="46">
        <f t="shared" ref="N56:N63" si="13">SUM(D56:M56)</f>
        <v>198781</v>
      </c>
      <c r="O56" s="47">
        <f t="shared" si="7"/>
        <v>10.754801709679164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-1127395</v>
      </c>
      <c r="L57" s="46">
        <v>0</v>
      </c>
      <c r="M57" s="46">
        <v>0</v>
      </c>
      <c r="N57" s="46">
        <f t="shared" si="13"/>
        <v>-1127395</v>
      </c>
      <c r="O57" s="47">
        <f t="shared" si="7"/>
        <v>-60.996320943569764</v>
      </c>
      <c r="P57" s="9"/>
    </row>
    <row r="58" spans="1:16">
      <c r="A58" s="12"/>
      <c r="B58" s="25">
        <v>361.4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184156</v>
      </c>
      <c r="L58" s="46">
        <v>0</v>
      </c>
      <c r="M58" s="46">
        <v>0</v>
      </c>
      <c r="N58" s="46">
        <f t="shared" si="13"/>
        <v>184156</v>
      </c>
      <c r="O58" s="47">
        <f t="shared" si="7"/>
        <v>9.9635340583238658</v>
      </c>
      <c r="P58" s="9"/>
    </row>
    <row r="59" spans="1:16">
      <c r="A59" s="12"/>
      <c r="B59" s="25">
        <v>362</v>
      </c>
      <c r="C59" s="20" t="s">
        <v>64</v>
      </c>
      <c r="D59" s="46">
        <v>37092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37092</v>
      </c>
      <c r="O59" s="47">
        <f t="shared" si="7"/>
        <v>2.006817075150138</v>
      </c>
      <c r="P59" s="9"/>
    </row>
    <row r="60" spans="1:16">
      <c r="A60" s="12"/>
      <c r="B60" s="25">
        <v>364</v>
      </c>
      <c r="C60" s="20" t="s">
        <v>65</v>
      </c>
      <c r="D60" s="46">
        <v>19905</v>
      </c>
      <c r="E60" s="46">
        <v>28000</v>
      </c>
      <c r="F60" s="46">
        <v>0</v>
      </c>
      <c r="G60" s="46">
        <v>0</v>
      </c>
      <c r="H60" s="46">
        <v>0</v>
      </c>
      <c r="I60" s="46">
        <v>-56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47849</v>
      </c>
      <c r="O60" s="47">
        <f t="shared" si="7"/>
        <v>2.5888113401504085</v>
      </c>
      <c r="P60" s="9"/>
    </row>
    <row r="61" spans="1:16">
      <c r="A61" s="12"/>
      <c r="B61" s="25">
        <v>366</v>
      </c>
      <c r="C61" s="20" t="s">
        <v>66</v>
      </c>
      <c r="D61" s="46">
        <v>0</v>
      </c>
      <c r="E61" s="46">
        <v>4502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4502</v>
      </c>
      <c r="O61" s="47">
        <f t="shared" si="7"/>
        <v>0.24357517718985014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835792</v>
      </c>
      <c r="L62" s="46">
        <v>0</v>
      </c>
      <c r="M62" s="46">
        <v>0</v>
      </c>
      <c r="N62" s="46">
        <f t="shared" si="13"/>
        <v>835792</v>
      </c>
      <c r="O62" s="47">
        <f t="shared" si="7"/>
        <v>45.219498999080237</v>
      </c>
      <c r="P62" s="9"/>
    </row>
    <row r="63" spans="1:16">
      <c r="A63" s="12"/>
      <c r="B63" s="25">
        <v>369.9</v>
      </c>
      <c r="C63" s="20" t="s">
        <v>68</v>
      </c>
      <c r="D63" s="46">
        <v>13653</v>
      </c>
      <c r="E63" s="46">
        <v>409846</v>
      </c>
      <c r="F63" s="46">
        <v>0</v>
      </c>
      <c r="G63" s="46">
        <v>0</v>
      </c>
      <c r="H63" s="46">
        <v>0</v>
      </c>
      <c r="I63" s="46">
        <v>16905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440404</v>
      </c>
      <c r="O63" s="47">
        <f t="shared" si="7"/>
        <v>23.827517177947303</v>
      </c>
      <c r="P63" s="9"/>
    </row>
    <row r="64" spans="1:16" ht="15.6">
      <c r="A64" s="29" t="s">
        <v>44</v>
      </c>
      <c r="B64" s="30"/>
      <c r="C64" s="31"/>
      <c r="D64" s="32">
        <f t="shared" ref="D64:M64" si="14">SUM(D65:D65)</f>
        <v>1261158</v>
      </c>
      <c r="E64" s="32">
        <f t="shared" si="14"/>
        <v>1622684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2883842</v>
      </c>
      <c r="O64" s="45">
        <f t="shared" si="7"/>
        <v>156.02672726289023</v>
      </c>
      <c r="P64" s="9"/>
    </row>
    <row r="65" spans="1:119" ht="15.6" thickBot="1">
      <c r="A65" s="12"/>
      <c r="B65" s="25">
        <v>381</v>
      </c>
      <c r="C65" s="20" t="s">
        <v>69</v>
      </c>
      <c r="D65" s="46">
        <v>1261158</v>
      </c>
      <c r="E65" s="46">
        <v>1622684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2883842</v>
      </c>
      <c r="O65" s="47">
        <f t="shared" si="7"/>
        <v>156.02672726289023</v>
      </c>
      <c r="P65" s="9"/>
    </row>
    <row r="66" spans="1:119" ht="16.2" thickBot="1">
      <c r="A66" s="14" t="s">
        <v>54</v>
      </c>
      <c r="B66" s="23"/>
      <c r="C66" s="22"/>
      <c r="D66" s="15">
        <f t="shared" ref="D66:M66" si="15">SUM(D5,D16,D25,D39,D49,D54,D64)</f>
        <v>12976500</v>
      </c>
      <c r="E66" s="15">
        <f t="shared" si="15"/>
        <v>7109146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7809795</v>
      </c>
      <c r="J66" s="15">
        <f t="shared" si="15"/>
        <v>0</v>
      </c>
      <c r="K66" s="15">
        <f t="shared" si="15"/>
        <v>495068</v>
      </c>
      <c r="L66" s="15">
        <f t="shared" si="15"/>
        <v>0</v>
      </c>
      <c r="M66" s="15">
        <f t="shared" si="15"/>
        <v>0</v>
      </c>
      <c r="N66" s="15">
        <f>SUM(D66:M66)</f>
        <v>28390509</v>
      </c>
      <c r="O66" s="38">
        <f t="shared" si="7"/>
        <v>1536.0335984418114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89</v>
      </c>
      <c r="M68" s="118"/>
      <c r="N68" s="118"/>
      <c r="O68" s="43">
        <v>18483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7448953</v>
      </c>
      <c r="E5" s="27">
        <f t="shared" si="0"/>
        <v>1950633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218590</v>
      </c>
      <c r="L5" s="27">
        <f t="shared" si="0"/>
        <v>0</v>
      </c>
      <c r="M5" s="27">
        <f t="shared" si="0"/>
        <v>0</v>
      </c>
      <c r="N5" s="28">
        <f>SUM(D5:M5)</f>
        <v>9618176</v>
      </c>
      <c r="O5" s="33">
        <f t="shared" ref="O5:O36" si="1">(N5/O$68)</f>
        <v>518.2765384200884</v>
      </c>
      <c r="P5" s="6"/>
    </row>
    <row r="6" spans="1:133">
      <c r="A6" s="12"/>
      <c r="B6" s="25">
        <v>311</v>
      </c>
      <c r="C6" s="20" t="s">
        <v>2</v>
      </c>
      <c r="D6" s="46">
        <v>4716776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4716776</v>
      </c>
      <c r="O6" s="47">
        <f t="shared" si="1"/>
        <v>254.16402629593705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558025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558025</v>
      </c>
      <c r="O7" s="47">
        <f t="shared" si="1"/>
        <v>30.069242375255953</v>
      </c>
      <c r="P7" s="9"/>
    </row>
    <row r="8" spans="1:133">
      <c r="A8" s="12"/>
      <c r="B8" s="25">
        <v>312.51</v>
      </c>
      <c r="C8" s="20" t="s">
        <v>81</v>
      </c>
      <c r="D8" s="46">
        <v>100939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100939</v>
      </c>
      <c r="L8" s="46">
        <v>0</v>
      </c>
      <c r="M8" s="46">
        <v>0</v>
      </c>
      <c r="N8" s="46">
        <f>SUM(D8:M8)</f>
        <v>201878</v>
      </c>
      <c r="O8" s="47">
        <f t="shared" si="1"/>
        <v>10.87821963573661</v>
      </c>
      <c r="P8" s="9"/>
    </row>
    <row r="9" spans="1:133">
      <c r="A9" s="12"/>
      <c r="B9" s="25">
        <v>312.52</v>
      </c>
      <c r="C9" s="20" t="s">
        <v>78</v>
      </c>
      <c r="D9" s="46">
        <v>117651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117651</v>
      </c>
      <c r="L9" s="46">
        <v>0</v>
      </c>
      <c r="M9" s="46">
        <v>0</v>
      </c>
      <c r="N9" s="46">
        <f>SUM(D9:M9)</f>
        <v>235302</v>
      </c>
      <c r="O9" s="47">
        <f t="shared" si="1"/>
        <v>12.679275784028452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1392608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1392608</v>
      </c>
      <c r="O10" s="47">
        <f t="shared" si="1"/>
        <v>75.040844918633468</v>
      </c>
      <c r="P10" s="9"/>
    </row>
    <row r="11" spans="1:133">
      <c r="A11" s="12"/>
      <c r="B11" s="25">
        <v>314.10000000000002</v>
      </c>
      <c r="C11" s="20" t="s">
        <v>12</v>
      </c>
      <c r="D11" s="46">
        <v>1431847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1431847</v>
      </c>
      <c r="O11" s="47">
        <f t="shared" si="1"/>
        <v>77.155243021877354</v>
      </c>
      <c r="P11" s="9"/>
    </row>
    <row r="12" spans="1:133">
      <c r="A12" s="12"/>
      <c r="B12" s="25">
        <v>314.3</v>
      </c>
      <c r="C12" s="20" t="s">
        <v>13</v>
      </c>
      <c r="D12" s="46">
        <v>263610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263610</v>
      </c>
      <c r="O12" s="47">
        <f t="shared" si="1"/>
        <v>14.204655674102813</v>
      </c>
      <c r="P12" s="9"/>
    </row>
    <row r="13" spans="1:133">
      <c r="A13" s="12"/>
      <c r="B13" s="25">
        <v>314.39999999999998</v>
      </c>
      <c r="C13" s="20" t="s">
        <v>14</v>
      </c>
      <c r="D13" s="46">
        <v>50925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50925</v>
      </c>
      <c r="O13" s="47">
        <f t="shared" si="1"/>
        <v>2.7440995796960879</v>
      </c>
      <c r="P13" s="9"/>
    </row>
    <row r="14" spans="1:133">
      <c r="A14" s="12"/>
      <c r="B14" s="25">
        <v>315</v>
      </c>
      <c r="C14" s="20" t="s">
        <v>15</v>
      </c>
      <c r="D14" s="46">
        <v>656539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656539</v>
      </c>
      <c r="O14" s="47">
        <f t="shared" si="1"/>
        <v>35.377680784567303</v>
      </c>
      <c r="P14" s="9"/>
    </row>
    <row r="15" spans="1:133">
      <c r="A15" s="12"/>
      <c r="B15" s="25">
        <v>316</v>
      </c>
      <c r="C15" s="20" t="s">
        <v>16</v>
      </c>
      <c r="D15" s="46">
        <v>110666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110666</v>
      </c>
      <c r="O15" s="47">
        <f t="shared" si="1"/>
        <v>5.9632503502532597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1799602</v>
      </c>
      <c r="E16" s="32">
        <f t="shared" si="3"/>
        <v>22995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549522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2372119</v>
      </c>
      <c r="O16" s="45">
        <f t="shared" si="1"/>
        <v>127.82190968854403</v>
      </c>
      <c r="P16" s="10"/>
    </row>
    <row r="17" spans="1:16">
      <c r="A17" s="12"/>
      <c r="B17" s="25">
        <v>322</v>
      </c>
      <c r="C17" s="20" t="s">
        <v>0</v>
      </c>
      <c r="D17" s="46">
        <v>187281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187281</v>
      </c>
      <c r="O17" s="47">
        <f t="shared" si="1"/>
        <v>10.091658583899127</v>
      </c>
      <c r="P17" s="9"/>
    </row>
    <row r="18" spans="1:16">
      <c r="A18" s="12"/>
      <c r="B18" s="25">
        <v>323.10000000000002</v>
      </c>
      <c r="C18" s="20" t="s">
        <v>18</v>
      </c>
      <c r="D18" s="46">
        <v>1336960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1336960</v>
      </c>
      <c r="O18" s="47">
        <f t="shared" si="1"/>
        <v>72.042245931673676</v>
      </c>
      <c r="P18" s="9"/>
    </row>
    <row r="19" spans="1:16">
      <c r="A19" s="12"/>
      <c r="B19" s="25">
        <v>323.39999999999998</v>
      </c>
      <c r="C19" s="20" t="s">
        <v>19</v>
      </c>
      <c r="D19" s="46">
        <v>54990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54990</v>
      </c>
      <c r="O19" s="47">
        <f t="shared" si="1"/>
        <v>2.9631425800193987</v>
      </c>
      <c r="P19" s="9"/>
    </row>
    <row r="20" spans="1:16">
      <c r="A20" s="12"/>
      <c r="B20" s="25">
        <v>323.7</v>
      </c>
      <c r="C20" s="20" t="s">
        <v>20</v>
      </c>
      <c r="D20" s="46">
        <v>188502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188502</v>
      </c>
      <c r="O20" s="47">
        <f t="shared" si="1"/>
        <v>10.157452311671516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14072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14072</v>
      </c>
      <c r="O21" s="47">
        <f t="shared" si="1"/>
        <v>0.75827136544886298</v>
      </c>
      <c r="P21" s="9"/>
    </row>
    <row r="22" spans="1:16">
      <c r="A22" s="12"/>
      <c r="B22" s="25">
        <v>324.22000000000003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549522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549522</v>
      </c>
      <c r="O22" s="47">
        <f t="shared" si="1"/>
        <v>29.61105722599418</v>
      </c>
      <c r="P22" s="9"/>
    </row>
    <row r="23" spans="1:16">
      <c r="A23" s="12"/>
      <c r="B23" s="25">
        <v>324.62</v>
      </c>
      <c r="C23" s="20" t="s">
        <v>23</v>
      </c>
      <c r="D23" s="46">
        <v>0</v>
      </c>
      <c r="E23" s="46">
        <v>8923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8923</v>
      </c>
      <c r="O23" s="47">
        <f t="shared" si="1"/>
        <v>0.48081689837266944</v>
      </c>
      <c r="P23" s="9"/>
    </row>
    <row r="24" spans="1:16">
      <c r="A24" s="12"/>
      <c r="B24" s="25">
        <v>329</v>
      </c>
      <c r="C24" s="20" t="s">
        <v>24</v>
      </c>
      <c r="D24" s="46">
        <v>31869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31869</v>
      </c>
      <c r="O24" s="47">
        <f t="shared" si="1"/>
        <v>1.7172647914645975</v>
      </c>
      <c r="P24" s="9"/>
    </row>
    <row r="25" spans="1:16" ht="15.6">
      <c r="A25" s="29" t="s">
        <v>26</v>
      </c>
      <c r="B25" s="30"/>
      <c r="C25" s="31"/>
      <c r="D25" s="32">
        <f>SUM(D26:D38)</f>
        <v>1494269</v>
      </c>
      <c r="E25" s="32">
        <f t="shared" ref="E25:M25" si="5">SUM(E26:E38)</f>
        <v>685693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2179962</v>
      </c>
      <c r="O25" s="45">
        <f t="shared" si="1"/>
        <v>117.46750727449079</v>
      </c>
      <c r="P25" s="10"/>
    </row>
    <row r="26" spans="1:16">
      <c r="A26" s="12"/>
      <c r="B26" s="25">
        <v>331.1</v>
      </c>
      <c r="C26" s="20" t="s">
        <v>82</v>
      </c>
      <c r="D26" s="46">
        <v>18814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18814</v>
      </c>
      <c r="O26" s="47">
        <f t="shared" si="1"/>
        <v>1.0137945899342602</v>
      </c>
      <c r="P26" s="9"/>
    </row>
    <row r="27" spans="1:16">
      <c r="A27" s="12"/>
      <c r="B27" s="25">
        <v>331.2</v>
      </c>
      <c r="C27" s="20" t="s">
        <v>25</v>
      </c>
      <c r="D27" s="46">
        <v>131411</v>
      </c>
      <c r="E27" s="46">
        <v>73150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204561</v>
      </c>
      <c r="O27" s="47">
        <f t="shared" si="1"/>
        <v>11.022793404461687</v>
      </c>
      <c r="P27" s="9"/>
    </row>
    <row r="28" spans="1:16">
      <c r="A28" s="12"/>
      <c r="B28" s="25">
        <v>334.2</v>
      </c>
      <c r="C28" s="20" t="s">
        <v>27</v>
      </c>
      <c r="D28" s="46">
        <v>95416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95416</v>
      </c>
      <c r="O28" s="47">
        <f t="shared" si="1"/>
        <v>5.141502317060028</v>
      </c>
      <c r="P28" s="9"/>
    </row>
    <row r="29" spans="1:16">
      <c r="A29" s="12"/>
      <c r="B29" s="25">
        <v>334.39</v>
      </c>
      <c r="C29" s="20" t="s">
        <v>83</v>
      </c>
      <c r="D29" s="46">
        <v>0</v>
      </c>
      <c r="E29" s="46">
        <v>78681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78681</v>
      </c>
      <c r="O29" s="47">
        <f t="shared" si="1"/>
        <v>4.239734885224701</v>
      </c>
      <c r="P29" s="9"/>
    </row>
    <row r="30" spans="1:16">
      <c r="A30" s="12"/>
      <c r="B30" s="25">
        <v>334.7</v>
      </c>
      <c r="C30" s="20" t="s">
        <v>84</v>
      </c>
      <c r="D30" s="46">
        <v>0</v>
      </c>
      <c r="E30" s="46">
        <v>5050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5050</v>
      </c>
      <c r="O30" s="47">
        <f t="shared" si="1"/>
        <v>0.27211984050005389</v>
      </c>
      <c r="P30" s="9"/>
    </row>
    <row r="31" spans="1:16">
      <c r="A31" s="12"/>
      <c r="B31" s="25">
        <v>335.12</v>
      </c>
      <c r="C31" s="20" t="s">
        <v>29</v>
      </c>
      <c r="D31" s="46">
        <v>325102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325102</v>
      </c>
      <c r="O31" s="47">
        <f t="shared" si="1"/>
        <v>17.518159284405648</v>
      </c>
      <c r="P31" s="9"/>
    </row>
    <row r="32" spans="1:16">
      <c r="A32" s="12"/>
      <c r="B32" s="25">
        <v>335.14</v>
      </c>
      <c r="C32" s="20" t="s">
        <v>30</v>
      </c>
      <c r="D32" s="46">
        <v>9930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9930</v>
      </c>
      <c r="O32" s="47">
        <f t="shared" si="1"/>
        <v>0.53507921112188817</v>
      </c>
      <c r="P32" s="9"/>
    </row>
    <row r="33" spans="1:16">
      <c r="A33" s="12"/>
      <c r="B33" s="25">
        <v>335.15</v>
      </c>
      <c r="C33" s="20" t="s">
        <v>31</v>
      </c>
      <c r="D33" s="46">
        <v>9226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9226</v>
      </c>
      <c r="O33" s="47">
        <f t="shared" si="1"/>
        <v>0.49714408880267269</v>
      </c>
      <c r="P33" s="9"/>
    </row>
    <row r="34" spans="1:16">
      <c r="A34" s="12"/>
      <c r="B34" s="25">
        <v>335.18</v>
      </c>
      <c r="C34" s="20" t="s">
        <v>32</v>
      </c>
      <c r="D34" s="46">
        <v>885749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885749</v>
      </c>
      <c r="O34" s="47">
        <f t="shared" si="1"/>
        <v>47.728688436253904</v>
      </c>
      <c r="P34" s="9"/>
    </row>
    <row r="35" spans="1:16">
      <c r="A35" s="12"/>
      <c r="B35" s="25">
        <v>335.21</v>
      </c>
      <c r="C35" s="20" t="s">
        <v>33</v>
      </c>
      <c r="D35" s="46">
        <v>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1500</v>
      </c>
      <c r="O35" s="47">
        <f t="shared" si="1"/>
        <v>8.0827675396055607E-2</v>
      </c>
      <c r="P35" s="9"/>
    </row>
    <row r="36" spans="1:16">
      <c r="A36" s="12"/>
      <c r="B36" s="25">
        <v>335.49</v>
      </c>
      <c r="C36" s="20" t="s">
        <v>34</v>
      </c>
      <c r="D36" s="46">
        <v>0</v>
      </c>
      <c r="E36" s="46">
        <v>143434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143434</v>
      </c>
      <c r="O36" s="47">
        <f t="shared" si="1"/>
        <v>7.7289578618385599</v>
      </c>
      <c r="P36" s="9"/>
    </row>
    <row r="37" spans="1:16">
      <c r="A37" s="12"/>
      <c r="B37" s="25">
        <v>338</v>
      </c>
      <c r="C37" s="20" t="s">
        <v>36</v>
      </c>
      <c r="D37" s="46">
        <v>13912</v>
      </c>
      <c r="E37" s="46">
        <v>140542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154454</v>
      </c>
      <c r="O37" s="47">
        <f t="shared" ref="O37:O66" si="7">(N37/O$68)</f>
        <v>8.3227718504149149</v>
      </c>
      <c r="P37" s="9"/>
    </row>
    <row r="38" spans="1:16">
      <c r="A38" s="12"/>
      <c r="B38" s="25">
        <v>339</v>
      </c>
      <c r="C38" s="20" t="s">
        <v>37</v>
      </c>
      <c r="D38" s="46">
        <v>3209</v>
      </c>
      <c r="E38" s="46">
        <v>244836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248045</v>
      </c>
      <c r="O38" s="47">
        <f t="shared" si="7"/>
        <v>13.365933829076409</v>
      </c>
      <c r="P38" s="9"/>
    </row>
    <row r="39" spans="1:16" ht="15.6">
      <c r="A39" s="29" t="s">
        <v>42</v>
      </c>
      <c r="B39" s="30"/>
      <c r="C39" s="31"/>
      <c r="D39" s="32">
        <f t="shared" ref="D39:M39" si="8">SUM(D40:D48)</f>
        <v>963757</v>
      </c>
      <c r="E39" s="32">
        <f t="shared" si="8"/>
        <v>764733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6994349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8722839</v>
      </c>
      <c r="O39" s="45">
        <f t="shared" si="7"/>
        <v>470.0311994827029</v>
      </c>
      <c r="P39" s="10"/>
    </row>
    <row r="40" spans="1:16">
      <c r="A40" s="12"/>
      <c r="B40" s="25">
        <v>341.9</v>
      </c>
      <c r="C40" s="20" t="s">
        <v>45</v>
      </c>
      <c r="D40" s="46">
        <v>737347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9">SUM(D40:M40)</f>
        <v>737347</v>
      </c>
      <c r="O40" s="47">
        <f t="shared" si="7"/>
        <v>39.73202931350361</v>
      </c>
      <c r="P40" s="9"/>
    </row>
    <row r="41" spans="1:16">
      <c r="A41" s="12"/>
      <c r="B41" s="25">
        <v>342.1</v>
      </c>
      <c r="C41" s="20" t="s">
        <v>46</v>
      </c>
      <c r="D41" s="46">
        <v>6140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6140</v>
      </c>
      <c r="O41" s="47">
        <f t="shared" si="7"/>
        <v>0.33085461795452098</v>
      </c>
      <c r="P41" s="9"/>
    </row>
    <row r="42" spans="1:16">
      <c r="A42" s="12"/>
      <c r="B42" s="25">
        <v>342.2</v>
      </c>
      <c r="C42" s="20" t="s">
        <v>47</v>
      </c>
      <c r="D42" s="46">
        <v>19875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19875</v>
      </c>
      <c r="O42" s="47">
        <f t="shared" si="7"/>
        <v>1.0709666989977369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6994349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6994349</v>
      </c>
      <c r="O43" s="47">
        <f t="shared" si="7"/>
        <v>376.89131371915079</v>
      </c>
      <c r="P43" s="9"/>
    </row>
    <row r="44" spans="1:16">
      <c r="A44" s="12"/>
      <c r="B44" s="25">
        <v>343.8</v>
      </c>
      <c r="C44" s="20" t="s">
        <v>49</v>
      </c>
      <c r="D44" s="46">
        <v>19621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19621</v>
      </c>
      <c r="O44" s="47">
        <f t="shared" si="7"/>
        <v>1.0572798792973381</v>
      </c>
      <c r="P44" s="9"/>
    </row>
    <row r="45" spans="1:16">
      <c r="A45" s="12"/>
      <c r="B45" s="25">
        <v>343.9</v>
      </c>
      <c r="C45" s="20" t="s">
        <v>50</v>
      </c>
      <c r="D45" s="46">
        <v>0</v>
      </c>
      <c r="E45" s="46">
        <v>761081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761081</v>
      </c>
      <c r="O45" s="47">
        <f t="shared" si="7"/>
        <v>41.010938678736935</v>
      </c>
      <c r="P45" s="9"/>
    </row>
    <row r="46" spans="1:16">
      <c r="A46" s="12"/>
      <c r="B46" s="25">
        <v>347.1</v>
      </c>
      <c r="C46" s="20" t="s">
        <v>51</v>
      </c>
      <c r="D46" s="46">
        <v>6190</v>
      </c>
      <c r="E46" s="46">
        <v>3652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9842</v>
      </c>
      <c r="O46" s="47">
        <f t="shared" si="7"/>
        <v>0.53033732083198626</v>
      </c>
      <c r="P46" s="9"/>
    </row>
    <row r="47" spans="1:16">
      <c r="A47" s="12"/>
      <c r="B47" s="25">
        <v>347.2</v>
      </c>
      <c r="C47" s="20" t="s">
        <v>52</v>
      </c>
      <c r="D47" s="46">
        <v>100511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100511</v>
      </c>
      <c r="O47" s="47">
        <f t="shared" si="7"/>
        <v>5.4160469878219635</v>
      </c>
      <c r="P47" s="9"/>
    </row>
    <row r="48" spans="1:16">
      <c r="A48" s="12"/>
      <c r="B48" s="25">
        <v>347.5</v>
      </c>
      <c r="C48" s="20" t="s">
        <v>53</v>
      </c>
      <c r="D48" s="46">
        <v>74073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74073</v>
      </c>
      <c r="O48" s="47">
        <f t="shared" si="7"/>
        <v>3.991432266408018</v>
      </c>
      <c r="P48" s="9"/>
    </row>
    <row r="49" spans="1:16" ht="15.6">
      <c r="A49" s="29" t="s">
        <v>43</v>
      </c>
      <c r="B49" s="30"/>
      <c r="C49" s="31"/>
      <c r="D49" s="32">
        <f t="shared" ref="D49:M49" si="10">SUM(D50:D53)</f>
        <v>51260</v>
      </c>
      <c r="E49" s="32">
        <f t="shared" si="10"/>
        <v>32691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126660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210611</v>
      </c>
      <c r="O49" s="45">
        <f t="shared" si="7"/>
        <v>11.348798361892445</v>
      </c>
      <c r="P49" s="10"/>
    </row>
    <row r="50" spans="1:16">
      <c r="A50" s="13"/>
      <c r="B50" s="39">
        <v>351.5</v>
      </c>
      <c r="C50" s="21" t="s">
        <v>56</v>
      </c>
      <c r="D50" s="46">
        <v>34809</v>
      </c>
      <c r="E50" s="46">
        <v>21564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56373</v>
      </c>
      <c r="O50" s="47">
        <f t="shared" si="7"/>
        <v>3.0376656967345621</v>
      </c>
      <c r="P50" s="9"/>
    </row>
    <row r="51" spans="1:16">
      <c r="A51" s="13"/>
      <c r="B51" s="39">
        <v>352</v>
      </c>
      <c r="C51" s="21" t="s">
        <v>57</v>
      </c>
      <c r="D51" s="46">
        <v>0</v>
      </c>
      <c r="E51" s="46">
        <v>9099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9099</v>
      </c>
      <c r="O51" s="47">
        <f t="shared" si="7"/>
        <v>0.49030067895247331</v>
      </c>
      <c r="P51" s="9"/>
    </row>
    <row r="52" spans="1:16">
      <c r="A52" s="13"/>
      <c r="B52" s="39">
        <v>354</v>
      </c>
      <c r="C52" s="21" t="s">
        <v>58</v>
      </c>
      <c r="D52" s="46">
        <v>16451</v>
      </c>
      <c r="E52" s="46">
        <v>0</v>
      </c>
      <c r="F52" s="46">
        <v>0</v>
      </c>
      <c r="G52" s="46">
        <v>0</v>
      </c>
      <c r="H52" s="46">
        <v>0</v>
      </c>
      <c r="I52" s="46">
        <v>126660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143111</v>
      </c>
      <c r="O52" s="47">
        <f t="shared" si="7"/>
        <v>7.7115529690699427</v>
      </c>
      <c r="P52" s="9"/>
    </row>
    <row r="53" spans="1:16">
      <c r="A53" s="13"/>
      <c r="B53" s="39">
        <v>359</v>
      </c>
      <c r="C53" s="21" t="s">
        <v>59</v>
      </c>
      <c r="D53" s="46">
        <v>0</v>
      </c>
      <c r="E53" s="46">
        <v>2028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2028</v>
      </c>
      <c r="O53" s="47">
        <f t="shared" si="7"/>
        <v>0.10927901713546719</v>
      </c>
      <c r="P53" s="9"/>
    </row>
    <row r="54" spans="1:16" ht="15.6">
      <c r="A54" s="29" t="s">
        <v>3</v>
      </c>
      <c r="B54" s="30"/>
      <c r="C54" s="31"/>
      <c r="D54" s="32">
        <f t="shared" ref="D54:M54" si="12">SUM(D55:D63)</f>
        <v>281853</v>
      </c>
      <c r="E54" s="32">
        <f t="shared" si="12"/>
        <v>311694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169010</v>
      </c>
      <c r="J54" s="32">
        <f t="shared" si="12"/>
        <v>0</v>
      </c>
      <c r="K54" s="32">
        <f t="shared" si="12"/>
        <v>1852076</v>
      </c>
      <c r="L54" s="32">
        <f t="shared" si="12"/>
        <v>0</v>
      </c>
      <c r="M54" s="32">
        <f t="shared" si="12"/>
        <v>0</v>
      </c>
      <c r="N54" s="32">
        <f t="shared" si="11"/>
        <v>2614633</v>
      </c>
      <c r="O54" s="45">
        <f t="shared" si="7"/>
        <v>140.8898049358767</v>
      </c>
      <c r="P54" s="10"/>
    </row>
    <row r="55" spans="1:16">
      <c r="A55" s="12"/>
      <c r="B55" s="25">
        <v>361.1</v>
      </c>
      <c r="C55" s="20" t="s">
        <v>60</v>
      </c>
      <c r="D55" s="46">
        <v>193073</v>
      </c>
      <c r="E55" s="46">
        <v>52285</v>
      </c>
      <c r="F55" s="46">
        <v>0</v>
      </c>
      <c r="G55" s="46">
        <v>0</v>
      </c>
      <c r="H55" s="46">
        <v>0</v>
      </c>
      <c r="I55" s="46">
        <v>133348</v>
      </c>
      <c r="J55" s="46">
        <v>0</v>
      </c>
      <c r="K55" s="46">
        <v>233426</v>
      </c>
      <c r="L55" s="46">
        <v>0</v>
      </c>
      <c r="M55" s="46">
        <v>0</v>
      </c>
      <c r="N55" s="46">
        <f t="shared" si="11"/>
        <v>612132</v>
      </c>
      <c r="O55" s="47">
        <f t="shared" si="7"/>
        <v>32.984804397025542</v>
      </c>
      <c r="P55" s="9"/>
    </row>
    <row r="56" spans="1:16">
      <c r="A56" s="12"/>
      <c r="B56" s="25">
        <v>361.2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180240</v>
      </c>
      <c r="L56" s="46">
        <v>0</v>
      </c>
      <c r="M56" s="46">
        <v>0</v>
      </c>
      <c r="N56" s="46">
        <f t="shared" ref="N56:N63" si="13">SUM(D56:M56)</f>
        <v>180240</v>
      </c>
      <c r="O56" s="47">
        <f t="shared" si="7"/>
        <v>9.7122534755900425</v>
      </c>
      <c r="P56" s="9"/>
    </row>
    <row r="57" spans="1:16">
      <c r="A57" s="12"/>
      <c r="B57" s="25">
        <v>361.3</v>
      </c>
      <c r="C57" s="20" t="s">
        <v>62</v>
      </c>
      <c r="D57" s="46">
        <v>-21602</v>
      </c>
      <c r="E57" s="46">
        <v>0</v>
      </c>
      <c r="F57" s="46">
        <v>0</v>
      </c>
      <c r="G57" s="46">
        <v>0</v>
      </c>
      <c r="H57" s="46">
        <v>0</v>
      </c>
      <c r="I57" s="46">
        <v>-1099</v>
      </c>
      <c r="J57" s="46">
        <v>0</v>
      </c>
      <c r="K57" s="46">
        <v>516807</v>
      </c>
      <c r="L57" s="46">
        <v>0</v>
      </c>
      <c r="M57" s="46">
        <v>0</v>
      </c>
      <c r="N57" s="46">
        <f t="shared" si="13"/>
        <v>494106</v>
      </c>
      <c r="O57" s="47">
        <f t="shared" si="7"/>
        <v>26.624959586162301</v>
      </c>
      <c r="P57" s="9"/>
    </row>
    <row r="58" spans="1:16">
      <c r="A58" s="12"/>
      <c r="B58" s="25">
        <v>361.4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91353</v>
      </c>
      <c r="L58" s="46">
        <v>0</v>
      </c>
      <c r="M58" s="46">
        <v>0</v>
      </c>
      <c r="N58" s="46">
        <f t="shared" si="13"/>
        <v>91353</v>
      </c>
      <c r="O58" s="47">
        <f t="shared" si="7"/>
        <v>4.9225670869705791</v>
      </c>
      <c r="P58" s="9"/>
    </row>
    <row r="59" spans="1:16">
      <c r="A59" s="12"/>
      <c r="B59" s="25">
        <v>362</v>
      </c>
      <c r="C59" s="20" t="s">
        <v>64</v>
      </c>
      <c r="D59" s="46">
        <v>35546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35546</v>
      </c>
      <c r="O59" s="47">
        <f t="shared" si="7"/>
        <v>1.9154003664187951</v>
      </c>
      <c r="P59" s="9"/>
    </row>
    <row r="60" spans="1:16">
      <c r="A60" s="12"/>
      <c r="B60" s="25">
        <v>364</v>
      </c>
      <c r="C60" s="20" t="s">
        <v>65</v>
      </c>
      <c r="D60" s="46">
        <v>34325</v>
      </c>
      <c r="E60" s="46">
        <v>0</v>
      </c>
      <c r="F60" s="46">
        <v>0</v>
      </c>
      <c r="G60" s="46">
        <v>0</v>
      </c>
      <c r="H60" s="46">
        <v>0</v>
      </c>
      <c r="I60" s="46">
        <v>-525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33800</v>
      </c>
      <c r="O60" s="47">
        <f t="shared" si="7"/>
        <v>1.8213169522577863</v>
      </c>
      <c r="P60" s="9"/>
    </row>
    <row r="61" spans="1:16">
      <c r="A61" s="12"/>
      <c r="B61" s="25">
        <v>366</v>
      </c>
      <c r="C61" s="20" t="s">
        <v>66</v>
      </c>
      <c r="D61" s="46">
        <v>0</v>
      </c>
      <c r="E61" s="46">
        <v>1958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1958</v>
      </c>
      <c r="O61" s="47">
        <f t="shared" si="7"/>
        <v>0.10550705895031792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830217</v>
      </c>
      <c r="L62" s="46">
        <v>0</v>
      </c>
      <c r="M62" s="46">
        <v>0</v>
      </c>
      <c r="N62" s="46">
        <f t="shared" si="13"/>
        <v>830217</v>
      </c>
      <c r="O62" s="47">
        <f t="shared" si="7"/>
        <v>44.736340122858067</v>
      </c>
      <c r="P62" s="9"/>
    </row>
    <row r="63" spans="1:16">
      <c r="A63" s="12"/>
      <c r="B63" s="25">
        <v>369.9</v>
      </c>
      <c r="C63" s="20" t="s">
        <v>68</v>
      </c>
      <c r="D63" s="46">
        <v>40511</v>
      </c>
      <c r="E63" s="46">
        <v>257451</v>
      </c>
      <c r="F63" s="46">
        <v>0</v>
      </c>
      <c r="G63" s="46">
        <v>0</v>
      </c>
      <c r="H63" s="46">
        <v>0</v>
      </c>
      <c r="I63" s="46">
        <v>37286</v>
      </c>
      <c r="J63" s="46">
        <v>0</v>
      </c>
      <c r="K63" s="46">
        <v>33</v>
      </c>
      <c r="L63" s="46">
        <v>0</v>
      </c>
      <c r="M63" s="46">
        <v>0</v>
      </c>
      <c r="N63" s="46">
        <f t="shared" si="13"/>
        <v>335281</v>
      </c>
      <c r="O63" s="47">
        <f t="shared" si="7"/>
        <v>18.066655889643279</v>
      </c>
      <c r="P63" s="9"/>
    </row>
    <row r="64" spans="1:16" ht="15.6">
      <c r="A64" s="29" t="s">
        <v>44</v>
      </c>
      <c r="B64" s="30"/>
      <c r="C64" s="31"/>
      <c r="D64" s="32">
        <f t="shared" ref="D64:M64" si="14">SUM(D65:D65)</f>
        <v>1263846</v>
      </c>
      <c r="E64" s="32">
        <f t="shared" si="14"/>
        <v>1309241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2573087</v>
      </c>
      <c r="O64" s="45">
        <f t="shared" si="7"/>
        <v>138.6510938678737</v>
      </c>
      <c r="P64" s="9"/>
    </row>
    <row r="65" spans="1:119" ht="15.6" thickBot="1">
      <c r="A65" s="12"/>
      <c r="B65" s="25">
        <v>381</v>
      </c>
      <c r="C65" s="20" t="s">
        <v>69</v>
      </c>
      <c r="D65" s="46">
        <v>1263846</v>
      </c>
      <c r="E65" s="46">
        <v>1309241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2573087</v>
      </c>
      <c r="O65" s="47">
        <f t="shared" si="7"/>
        <v>138.6510938678737</v>
      </c>
      <c r="P65" s="9"/>
    </row>
    <row r="66" spans="1:119" ht="16.2" thickBot="1">
      <c r="A66" s="14" t="s">
        <v>54</v>
      </c>
      <c r="B66" s="23"/>
      <c r="C66" s="22"/>
      <c r="D66" s="15">
        <f t="shared" ref="D66:M66" si="15">SUM(D5,D16,D25,D39,D49,D54,D64)</f>
        <v>13303540</v>
      </c>
      <c r="E66" s="15">
        <f t="shared" si="15"/>
        <v>5077680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7839541</v>
      </c>
      <c r="J66" s="15">
        <f t="shared" si="15"/>
        <v>0</v>
      </c>
      <c r="K66" s="15">
        <f t="shared" si="15"/>
        <v>2070666</v>
      </c>
      <c r="L66" s="15">
        <f t="shared" si="15"/>
        <v>0</v>
      </c>
      <c r="M66" s="15">
        <f t="shared" si="15"/>
        <v>0</v>
      </c>
      <c r="N66" s="15">
        <f>SUM(D66:M66)</f>
        <v>28291427</v>
      </c>
      <c r="O66" s="38">
        <f t="shared" si="7"/>
        <v>1524.486852031469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85</v>
      </c>
      <c r="M68" s="118"/>
      <c r="N68" s="118"/>
      <c r="O68" s="43">
        <v>18558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6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9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7107207</v>
      </c>
      <c r="E5" s="27">
        <f t="shared" si="0"/>
        <v>1956710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187053</v>
      </c>
      <c r="L5" s="27">
        <f t="shared" si="0"/>
        <v>0</v>
      </c>
      <c r="M5" s="27">
        <f t="shared" si="0"/>
        <v>0</v>
      </c>
      <c r="N5" s="28">
        <f>SUM(D5:M5)</f>
        <v>9250970</v>
      </c>
      <c r="O5" s="33">
        <f t="shared" ref="O5:O36" si="1">(N5/O$67)</f>
        <v>506.2090287277702</v>
      </c>
      <c r="P5" s="6"/>
    </row>
    <row r="6" spans="1:133">
      <c r="A6" s="12"/>
      <c r="B6" s="25">
        <v>311</v>
      </c>
      <c r="C6" s="20" t="s">
        <v>2</v>
      </c>
      <c r="D6" s="46">
        <v>4647621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4647621</v>
      </c>
      <c r="O6" s="47">
        <f t="shared" si="1"/>
        <v>254.31578659370726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544163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544163</v>
      </c>
      <c r="O7" s="47">
        <f t="shared" si="1"/>
        <v>29.776361149110809</v>
      </c>
      <c r="P7" s="9"/>
    </row>
    <row r="8" spans="1:133">
      <c r="A8" s="12"/>
      <c r="B8" s="25">
        <v>312.51</v>
      </c>
      <c r="C8" s="20" t="s">
        <v>77</v>
      </c>
      <c r="D8" s="46">
        <v>72339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72339</v>
      </c>
      <c r="L8" s="46">
        <v>0</v>
      </c>
      <c r="M8" s="46">
        <v>0</v>
      </c>
      <c r="N8" s="46">
        <f>SUM(D8:M8)</f>
        <v>144678</v>
      </c>
      <c r="O8" s="47">
        <f t="shared" si="1"/>
        <v>7.9167168262653895</v>
      </c>
      <c r="P8" s="9"/>
    </row>
    <row r="9" spans="1:133">
      <c r="A9" s="12"/>
      <c r="B9" s="25">
        <v>312.52</v>
      </c>
      <c r="C9" s="20" t="s">
        <v>78</v>
      </c>
      <c r="D9" s="46">
        <v>114714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114714</v>
      </c>
      <c r="L9" s="46">
        <v>0</v>
      </c>
      <c r="M9" s="46">
        <v>0</v>
      </c>
      <c r="N9" s="46">
        <f>SUM(D9:M9)</f>
        <v>229428</v>
      </c>
      <c r="O9" s="47">
        <f t="shared" si="1"/>
        <v>12.554199726402189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1412547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1412547</v>
      </c>
      <c r="O10" s="47">
        <f t="shared" si="1"/>
        <v>77.293953488372097</v>
      </c>
      <c r="P10" s="9"/>
    </row>
    <row r="11" spans="1:133">
      <c r="A11" s="12"/>
      <c r="B11" s="25">
        <v>314.10000000000002</v>
      </c>
      <c r="C11" s="20" t="s">
        <v>12</v>
      </c>
      <c r="D11" s="46">
        <v>1209378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1209378</v>
      </c>
      <c r="O11" s="47">
        <f t="shared" si="1"/>
        <v>66.176634746922019</v>
      </c>
      <c r="P11" s="9"/>
    </row>
    <row r="12" spans="1:133">
      <c r="A12" s="12"/>
      <c r="B12" s="25">
        <v>314.3</v>
      </c>
      <c r="C12" s="20" t="s">
        <v>13</v>
      </c>
      <c r="D12" s="46">
        <v>276394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276394</v>
      </c>
      <c r="O12" s="47">
        <f t="shared" si="1"/>
        <v>15.124158686730507</v>
      </c>
      <c r="P12" s="9"/>
    </row>
    <row r="13" spans="1:133">
      <c r="A13" s="12"/>
      <c r="B13" s="25">
        <v>314.39999999999998</v>
      </c>
      <c r="C13" s="20" t="s">
        <v>14</v>
      </c>
      <c r="D13" s="46">
        <v>50190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50190</v>
      </c>
      <c r="O13" s="47">
        <f t="shared" si="1"/>
        <v>2.7463748290013679</v>
      </c>
      <c r="P13" s="9"/>
    </row>
    <row r="14" spans="1:133">
      <c r="A14" s="12"/>
      <c r="B14" s="25">
        <v>315</v>
      </c>
      <c r="C14" s="20" t="s">
        <v>15</v>
      </c>
      <c r="D14" s="46">
        <v>640159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640159</v>
      </c>
      <c r="O14" s="47">
        <f t="shared" si="1"/>
        <v>35.029220246238033</v>
      </c>
      <c r="P14" s="9"/>
    </row>
    <row r="15" spans="1:133">
      <c r="A15" s="12"/>
      <c r="B15" s="25">
        <v>316</v>
      </c>
      <c r="C15" s="20" t="s">
        <v>16</v>
      </c>
      <c r="D15" s="46">
        <v>96412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96412</v>
      </c>
      <c r="O15" s="47">
        <f t="shared" si="1"/>
        <v>5.2756224350205194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1640898</v>
      </c>
      <c r="E16" s="32">
        <f t="shared" si="3"/>
        <v>22161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82974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1746033</v>
      </c>
      <c r="O16" s="45">
        <f t="shared" si="1"/>
        <v>95.542161422708617</v>
      </c>
      <c r="P16" s="10"/>
    </row>
    <row r="17" spans="1:16">
      <c r="A17" s="12"/>
      <c r="B17" s="25">
        <v>322</v>
      </c>
      <c r="C17" s="20" t="s">
        <v>0</v>
      </c>
      <c r="D17" s="46">
        <v>136595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136595</v>
      </c>
      <c r="O17" s="47">
        <f t="shared" si="1"/>
        <v>7.4744186046511629</v>
      </c>
      <c r="P17" s="9"/>
    </row>
    <row r="18" spans="1:16">
      <c r="A18" s="12"/>
      <c r="B18" s="25">
        <v>323.10000000000002</v>
      </c>
      <c r="C18" s="20" t="s">
        <v>18</v>
      </c>
      <c r="D18" s="46">
        <v>1249754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1249754</v>
      </c>
      <c r="O18" s="47">
        <f t="shared" si="1"/>
        <v>68.385991792065667</v>
      </c>
      <c r="P18" s="9"/>
    </row>
    <row r="19" spans="1:16">
      <c r="A19" s="12"/>
      <c r="B19" s="25">
        <v>323.39999999999998</v>
      </c>
      <c r="C19" s="20" t="s">
        <v>19</v>
      </c>
      <c r="D19" s="46">
        <v>56765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56765</v>
      </c>
      <c r="O19" s="47">
        <f t="shared" si="1"/>
        <v>3.1061559507523939</v>
      </c>
      <c r="P19" s="9"/>
    </row>
    <row r="20" spans="1:16">
      <c r="A20" s="12"/>
      <c r="B20" s="25">
        <v>323.7</v>
      </c>
      <c r="C20" s="20" t="s">
        <v>20</v>
      </c>
      <c r="D20" s="46">
        <v>196508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196508</v>
      </c>
      <c r="O20" s="47">
        <f t="shared" si="1"/>
        <v>10.752831737346101</v>
      </c>
      <c r="P20" s="9"/>
    </row>
    <row r="21" spans="1:16">
      <c r="A21" s="12"/>
      <c r="B21" s="25">
        <v>324.07100000000003</v>
      </c>
      <c r="C21" s="20" t="s">
        <v>23</v>
      </c>
      <c r="D21" s="46">
        <v>0</v>
      </c>
      <c r="E21" s="46">
        <v>16061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16061</v>
      </c>
      <c r="O21" s="47">
        <f t="shared" si="1"/>
        <v>0.87885088919288645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6100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6100</v>
      </c>
      <c r="O22" s="47">
        <f t="shared" si="1"/>
        <v>0.33378932968536251</v>
      </c>
      <c r="P22" s="9"/>
    </row>
    <row r="23" spans="1:16">
      <c r="A23" s="12"/>
      <c r="B23" s="25">
        <v>324.22000000000003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82974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82974</v>
      </c>
      <c r="O23" s="47">
        <f t="shared" si="1"/>
        <v>4.540300957592339</v>
      </c>
      <c r="P23" s="9"/>
    </row>
    <row r="24" spans="1:16">
      <c r="A24" s="12"/>
      <c r="B24" s="25">
        <v>329</v>
      </c>
      <c r="C24" s="20" t="s">
        <v>24</v>
      </c>
      <c r="D24" s="46">
        <v>1276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1276</v>
      </c>
      <c r="O24" s="47">
        <f t="shared" si="1"/>
        <v>6.9822161422708612E-2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SUM(D26:D37)</f>
        <v>1266936</v>
      </c>
      <c r="E25" s="32">
        <f t="shared" si="5"/>
        <v>948026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2214962</v>
      </c>
      <c r="O25" s="45">
        <f t="shared" si="1"/>
        <v>121.2017510259918</v>
      </c>
      <c r="P25" s="10"/>
    </row>
    <row r="26" spans="1:16">
      <c r="A26" s="12"/>
      <c r="B26" s="25">
        <v>331.2</v>
      </c>
      <c r="C26" s="20" t="s">
        <v>25</v>
      </c>
      <c r="D26" s="46">
        <v>9486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9486</v>
      </c>
      <c r="O26" s="47">
        <f t="shared" si="1"/>
        <v>0.51906976744186051</v>
      </c>
      <c r="P26" s="9"/>
    </row>
    <row r="27" spans="1:16">
      <c r="A27" s="12"/>
      <c r="B27" s="25">
        <v>334.2</v>
      </c>
      <c r="C27" s="20" t="s">
        <v>27</v>
      </c>
      <c r="D27" s="46">
        <v>38383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38383</v>
      </c>
      <c r="O27" s="47">
        <f t="shared" si="1"/>
        <v>2.1003009575923395</v>
      </c>
      <c r="P27" s="9"/>
    </row>
    <row r="28" spans="1:16">
      <c r="A28" s="12"/>
      <c r="B28" s="25">
        <v>334.5</v>
      </c>
      <c r="C28" s="20" t="s">
        <v>28</v>
      </c>
      <c r="D28" s="46">
        <v>0</v>
      </c>
      <c r="E28" s="46">
        <v>385166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385166</v>
      </c>
      <c r="O28" s="47">
        <f t="shared" si="1"/>
        <v>21.076114911080712</v>
      </c>
      <c r="P28" s="9"/>
    </row>
    <row r="29" spans="1:16">
      <c r="A29" s="12"/>
      <c r="B29" s="25">
        <v>335.12</v>
      </c>
      <c r="C29" s="20" t="s">
        <v>29</v>
      </c>
      <c r="D29" s="46">
        <v>339290</v>
      </c>
      <c r="E29" s="46">
        <v>136463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475753</v>
      </c>
      <c r="O29" s="47">
        <f t="shared" si="1"/>
        <v>26.032995896032833</v>
      </c>
      <c r="P29" s="9"/>
    </row>
    <row r="30" spans="1:16">
      <c r="A30" s="12"/>
      <c r="B30" s="25">
        <v>335.14</v>
      </c>
      <c r="C30" s="20" t="s">
        <v>30</v>
      </c>
      <c r="D30" s="46">
        <v>10127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10127</v>
      </c>
      <c r="O30" s="47">
        <f t="shared" si="1"/>
        <v>0.55414500683994528</v>
      </c>
      <c r="P30" s="9"/>
    </row>
    <row r="31" spans="1:16">
      <c r="A31" s="12"/>
      <c r="B31" s="25">
        <v>335.15</v>
      </c>
      <c r="C31" s="20" t="s">
        <v>31</v>
      </c>
      <c r="D31" s="46">
        <v>9490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9490</v>
      </c>
      <c r="O31" s="47">
        <f t="shared" si="1"/>
        <v>0.51928864569083444</v>
      </c>
      <c r="P31" s="9"/>
    </row>
    <row r="32" spans="1:16">
      <c r="A32" s="12"/>
      <c r="B32" s="25">
        <v>335.18</v>
      </c>
      <c r="C32" s="20" t="s">
        <v>32</v>
      </c>
      <c r="D32" s="46">
        <v>828888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828888</v>
      </c>
      <c r="O32" s="47">
        <f t="shared" si="1"/>
        <v>45.356388508891932</v>
      </c>
      <c r="P32" s="9"/>
    </row>
    <row r="33" spans="1:16">
      <c r="A33" s="12"/>
      <c r="B33" s="25">
        <v>335.21</v>
      </c>
      <c r="C33" s="20" t="s">
        <v>33</v>
      </c>
      <c r="D33" s="46">
        <v>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900</v>
      </c>
      <c r="O33" s="47">
        <f t="shared" si="1"/>
        <v>4.9247606019151846E-2</v>
      </c>
      <c r="P33" s="9"/>
    </row>
    <row r="34" spans="1:16">
      <c r="A34" s="12"/>
      <c r="B34" s="25">
        <v>335.49</v>
      </c>
      <c r="C34" s="20" t="s">
        <v>34</v>
      </c>
      <c r="D34" s="46">
        <v>0</v>
      </c>
      <c r="E34" s="46">
        <v>11119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11119</v>
      </c>
      <c r="O34" s="47">
        <f t="shared" si="1"/>
        <v>0.60842681258549935</v>
      </c>
      <c r="P34" s="9"/>
    </row>
    <row r="35" spans="1:16">
      <c r="A35" s="12"/>
      <c r="B35" s="25">
        <v>337.4</v>
      </c>
      <c r="C35" s="20" t="s">
        <v>35</v>
      </c>
      <c r="D35" s="46">
        <v>6394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6394</v>
      </c>
      <c r="O35" s="47">
        <f t="shared" si="1"/>
        <v>0.34987688098495212</v>
      </c>
      <c r="P35" s="9"/>
    </row>
    <row r="36" spans="1:16">
      <c r="A36" s="12"/>
      <c r="B36" s="25">
        <v>338</v>
      </c>
      <c r="C36" s="20" t="s">
        <v>36</v>
      </c>
      <c r="D36" s="46">
        <v>20791</v>
      </c>
      <c r="E36" s="46">
        <v>137568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158359</v>
      </c>
      <c r="O36" s="47">
        <f t="shared" si="1"/>
        <v>8.6653351573187418</v>
      </c>
      <c r="P36" s="9"/>
    </row>
    <row r="37" spans="1:16">
      <c r="A37" s="12"/>
      <c r="B37" s="25">
        <v>339</v>
      </c>
      <c r="C37" s="20" t="s">
        <v>37</v>
      </c>
      <c r="D37" s="46">
        <v>3187</v>
      </c>
      <c r="E37" s="46">
        <v>277710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280897</v>
      </c>
      <c r="O37" s="47">
        <f t="shared" ref="O37:O65" si="7">(N37/O$67)</f>
        <v>15.370560875512997</v>
      </c>
      <c r="P37" s="9"/>
    </row>
    <row r="38" spans="1:16" ht="15.6">
      <c r="A38" s="29" t="s">
        <v>42</v>
      </c>
      <c r="B38" s="30"/>
      <c r="C38" s="31"/>
      <c r="D38" s="32">
        <f t="shared" ref="D38:M38" si="8">SUM(D39:D47)</f>
        <v>984608</v>
      </c>
      <c r="E38" s="32">
        <f t="shared" si="8"/>
        <v>766867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7018722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8770197</v>
      </c>
      <c r="O38" s="45">
        <f t="shared" si="7"/>
        <v>479.90134062927496</v>
      </c>
      <c r="P38" s="10"/>
    </row>
    <row r="39" spans="1:16">
      <c r="A39" s="12"/>
      <c r="B39" s="25">
        <v>341.9</v>
      </c>
      <c r="C39" s="20" t="s">
        <v>45</v>
      </c>
      <c r="D39" s="46">
        <v>762797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762797</v>
      </c>
      <c r="O39" s="47">
        <f t="shared" si="7"/>
        <v>41.739917920656637</v>
      </c>
      <c r="P39" s="9"/>
    </row>
    <row r="40" spans="1:16">
      <c r="A40" s="12"/>
      <c r="B40" s="25">
        <v>342.1</v>
      </c>
      <c r="C40" s="20" t="s">
        <v>46</v>
      </c>
      <c r="D40" s="46">
        <v>10637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10637</v>
      </c>
      <c r="O40" s="47">
        <f t="shared" si="7"/>
        <v>0.58205198358413135</v>
      </c>
      <c r="P40" s="9"/>
    </row>
    <row r="41" spans="1:16">
      <c r="A41" s="12"/>
      <c r="B41" s="25">
        <v>342.2</v>
      </c>
      <c r="C41" s="20" t="s">
        <v>47</v>
      </c>
      <c r="D41" s="46">
        <v>22732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22732</v>
      </c>
      <c r="O41" s="47">
        <f t="shared" si="7"/>
        <v>1.2438850889192887</v>
      </c>
      <c r="P41" s="9"/>
    </row>
    <row r="42" spans="1:16">
      <c r="A42" s="12"/>
      <c r="B42" s="25">
        <v>343.6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7018722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7018722</v>
      </c>
      <c r="O42" s="47">
        <f t="shared" si="7"/>
        <v>384.06139534883721</v>
      </c>
      <c r="P42" s="9"/>
    </row>
    <row r="43" spans="1:16">
      <c r="A43" s="12"/>
      <c r="B43" s="25">
        <v>343.8</v>
      </c>
      <c r="C43" s="20" t="s">
        <v>49</v>
      </c>
      <c r="D43" s="46">
        <v>19159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19159</v>
      </c>
      <c r="O43" s="47">
        <f t="shared" si="7"/>
        <v>1.0483720930232558</v>
      </c>
      <c r="P43" s="9"/>
    </row>
    <row r="44" spans="1:16">
      <c r="A44" s="12"/>
      <c r="B44" s="25">
        <v>343.9</v>
      </c>
      <c r="C44" s="20" t="s">
        <v>50</v>
      </c>
      <c r="D44" s="46">
        <v>0</v>
      </c>
      <c r="E44" s="46">
        <v>760162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760162</v>
      </c>
      <c r="O44" s="47">
        <f t="shared" si="7"/>
        <v>41.595731874145009</v>
      </c>
      <c r="P44" s="9"/>
    </row>
    <row r="45" spans="1:16">
      <c r="A45" s="12"/>
      <c r="B45" s="25">
        <v>347.1</v>
      </c>
      <c r="C45" s="20" t="s">
        <v>51</v>
      </c>
      <c r="D45" s="46">
        <v>6911</v>
      </c>
      <c r="E45" s="46">
        <v>6705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13616</v>
      </c>
      <c r="O45" s="47">
        <f t="shared" si="7"/>
        <v>0.74506155950752395</v>
      </c>
      <c r="P45" s="9"/>
    </row>
    <row r="46" spans="1:16">
      <c r="A46" s="12"/>
      <c r="B46" s="25">
        <v>347.2</v>
      </c>
      <c r="C46" s="20" t="s">
        <v>52</v>
      </c>
      <c r="D46" s="46">
        <v>90658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90658</v>
      </c>
      <c r="O46" s="47">
        <f t="shared" si="7"/>
        <v>4.960766073871409</v>
      </c>
      <c r="P46" s="9"/>
    </row>
    <row r="47" spans="1:16">
      <c r="A47" s="12"/>
      <c r="B47" s="25">
        <v>347.5</v>
      </c>
      <c r="C47" s="20" t="s">
        <v>53</v>
      </c>
      <c r="D47" s="46">
        <v>71714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71714</v>
      </c>
      <c r="O47" s="47">
        <f t="shared" si="7"/>
        <v>3.9241586867305061</v>
      </c>
      <c r="P47" s="9"/>
    </row>
    <row r="48" spans="1:16" ht="15.6">
      <c r="A48" s="29" t="s">
        <v>43</v>
      </c>
      <c r="B48" s="30"/>
      <c r="C48" s="31"/>
      <c r="D48" s="32">
        <f t="shared" ref="D48:M48" si="10">SUM(D49:D52)</f>
        <v>60194</v>
      </c>
      <c r="E48" s="32">
        <f t="shared" si="10"/>
        <v>50361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123985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234540</v>
      </c>
      <c r="O48" s="45">
        <f t="shared" si="7"/>
        <v>12.833926128590971</v>
      </c>
      <c r="P48" s="10"/>
    </row>
    <row r="49" spans="1:16">
      <c r="A49" s="13"/>
      <c r="B49" s="39">
        <v>351.5</v>
      </c>
      <c r="C49" s="21" t="s">
        <v>56</v>
      </c>
      <c r="D49" s="46">
        <v>36266</v>
      </c>
      <c r="E49" s="46">
        <v>23509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59775</v>
      </c>
      <c r="O49" s="47">
        <f t="shared" si="7"/>
        <v>3.270861833105335</v>
      </c>
      <c r="P49" s="9"/>
    </row>
    <row r="50" spans="1:16">
      <c r="A50" s="13"/>
      <c r="B50" s="39">
        <v>352</v>
      </c>
      <c r="C50" s="21" t="s">
        <v>57</v>
      </c>
      <c r="D50" s="46">
        <v>0</v>
      </c>
      <c r="E50" s="46">
        <v>8140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8140</v>
      </c>
      <c r="O50" s="47">
        <f t="shared" si="7"/>
        <v>0.4454172366621067</v>
      </c>
      <c r="P50" s="9"/>
    </row>
    <row r="51" spans="1:16">
      <c r="A51" s="13"/>
      <c r="B51" s="39">
        <v>354</v>
      </c>
      <c r="C51" s="21" t="s">
        <v>58</v>
      </c>
      <c r="D51" s="46">
        <v>23570</v>
      </c>
      <c r="E51" s="46">
        <v>0</v>
      </c>
      <c r="F51" s="46">
        <v>0</v>
      </c>
      <c r="G51" s="46">
        <v>0</v>
      </c>
      <c r="H51" s="46">
        <v>0</v>
      </c>
      <c r="I51" s="46">
        <v>123985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147555</v>
      </c>
      <c r="O51" s="47">
        <f t="shared" si="7"/>
        <v>8.0741450068399452</v>
      </c>
      <c r="P51" s="9"/>
    </row>
    <row r="52" spans="1:16">
      <c r="A52" s="13"/>
      <c r="B52" s="39">
        <v>359</v>
      </c>
      <c r="C52" s="21" t="s">
        <v>59</v>
      </c>
      <c r="D52" s="46">
        <v>358</v>
      </c>
      <c r="E52" s="46">
        <v>18712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19070</v>
      </c>
      <c r="O52" s="47">
        <f t="shared" si="7"/>
        <v>1.043502051983584</v>
      </c>
      <c r="P52" s="9"/>
    </row>
    <row r="53" spans="1:16" ht="15.6">
      <c r="A53" s="29" t="s">
        <v>3</v>
      </c>
      <c r="B53" s="30"/>
      <c r="C53" s="31"/>
      <c r="D53" s="32">
        <f t="shared" ref="D53:M53" si="12">SUM(D54:D62)</f>
        <v>266846</v>
      </c>
      <c r="E53" s="32">
        <f t="shared" si="12"/>
        <v>445372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165436</v>
      </c>
      <c r="J53" s="32">
        <f t="shared" si="12"/>
        <v>0</v>
      </c>
      <c r="K53" s="32">
        <f t="shared" si="12"/>
        <v>611817</v>
      </c>
      <c r="L53" s="32">
        <f t="shared" si="12"/>
        <v>0</v>
      </c>
      <c r="M53" s="32">
        <f t="shared" si="12"/>
        <v>0</v>
      </c>
      <c r="N53" s="32">
        <f t="shared" si="11"/>
        <v>1489471</v>
      </c>
      <c r="O53" s="45">
        <f t="shared" si="7"/>
        <v>81.503201094391244</v>
      </c>
      <c r="P53" s="10"/>
    </row>
    <row r="54" spans="1:16">
      <c r="A54" s="12"/>
      <c r="B54" s="25">
        <v>361.1</v>
      </c>
      <c r="C54" s="20" t="s">
        <v>60</v>
      </c>
      <c r="D54" s="46">
        <v>207889</v>
      </c>
      <c r="E54" s="46">
        <v>65070</v>
      </c>
      <c r="F54" s="46">
        <v>0</v>
      </c>
      <c r="G54" s="46">
        <v>0</v>
      </c>
      <c r="H54" s="46">
        <v>0</v>
      </c>
      <c r="I54" s="46">
        <v>153971</v>
      </c>
      <c r="J54" s="46">
        <v>0</v>
      </c>
      <c r="K54" s="46">
        <v>212545</v>
      </c>
      <c r="L54" s="46">
        <v>0</v>
      </c>
      <c r="M54" s="46">
        <v>0</v>
      </c>
      <c r="N54" s="46">
        <f t="shared" si="11"/>
        <v>639475</v>
      </c>
      <c r="O54" s="47">
        <f t="shared" si="7"/>
        <v>34.991792065663475</v>
      </c>
      <c r="P54" s="9"/>
    </row>
    <row r="55" spans="1:16">
      <c r="A55" s="12"/>
      <c r="B55" s="25">
        <v>361.2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199992</v>
      </c>
      <c r="L55" s="46">
        <v>0</v>
      </c>
      <c r="M55" s="46">
        <v>0</v>
      </c>
      <c r="N55" s="46">
        <f t="shared" ref="N55:N62" si="13">SUM(D55:M55)</f>
        <v>199992</v>
      </c>
      <c r="O55" s="47">
        <f t="shared" si="7"/>
        <v>10.943474692202463</v>
      </c>
      <c r="P55" s="9"/>
    </row>
    <row r="56" spans="1:16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-464254</v>
      </c>
      <c r="L56" s="46">
        <v>0</v>
      </c>
      <c r="M56" s="46">
        <v>0</v>
      </c>
      <c r="N56" s="46">
        <f t="shared" si="13"/>
        <v>-464254</v>
      </c>
      <c r="O56" s="47">
        <f t="shared" si="7"/>
        <v>-25.403775649794802</v>
      </c>
      <c r="P56" s="9"/>
    </row>
    <row r="57" spans="1:16">
      <c r="A57" s="12"/>
      <c r="B57" s="25">
        <v>361.4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-56202</v>
      </c>
      <c r="L57" s="46">
        <v>0</v>
      </c>
      <c r="M57" s="46">
        <v>0</v>
      </c>
      <c r="N57" s="46">
        <f t="shared" si="13"/>
        <v>-56202</v>
      </c>
      <c r="O57" s="47">
        <f t="shared" si="7"/>
        <v>-3.0753488372093023</v>
      </c>
      <c r="P57" s="9"/>
    </row>
    <row r="58" spans="1:16">
      <c r="A58" s="12"/>
      <c r="B58" s="25">
        <v>362</v>
      </c>
      <c r="C58" s="20" t="s">
        <v>64</v>
      </c>
      <c r="D58" s="46">
        <v>34196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34196</v>
      </c>
      <c r="O58" s="47">
        <f t="shared" si="7"/>
        <v>1.8711901504787962</v>
      </c>
      <c r="P58" s="9"/>
    </row>
    <row r="59" spans="1:16">
      <c r="A59" s="12"/>
      <c r="B59" s="25">
        <v>364</v>
      </c>
      <c r="C59" s="20" t="s">
        <v>65</v>
      </c>
      <c r="D59" s="46">
        <v>42511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42511</v>
      </c>
      <c r="O59" s="47">
        <f t="shared" si="7"/>
        <v>2.3261833105335157</v>
      </c>
      <c r="P59" s="9"/>
    </row>
    <row r="60" spans="1:16">
      <c r="A60" s="12"/>
      <c r="B60" s="25">
        <v>366</v>
      </c>
      <c r="C60" s="20" t="s">
        <v>66</v>
      </c>
      <c r="D60" s="46">
        <v>0</v>
      </c>
      <c r="E60" s="46">
        <v>3676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3676</v>
      </c>
      <c r="O60" s="47">
        <f t="shared" si="7"/>
        <v>0.20114911080711353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719663</v>
      </c>
      <c r="L61" s="46">
        <v>0</v>
      </c>
      <c r="M61" s="46">
        <v>0</v>
      </c>
      <c r="N61" s="46">
        <f t="shared" si="13"/>
        <v>719663</v>
      </c>
      <c r="O61" s="47">
        <f t="shared" si="7"/>
        <v>39.379644322845415</v>
      </c>
      <c r="P61" s="9"/>
    </row>
    <row r="62" spans="1:16">
      <c r="A62" s="12"/>
      <c r="B62" s="25">
        <v>369.9</v>
      </c>
      <c r="C62" s="20" t="s">
        <v>68</v>
      </c>
      <c r="D62" s="46">
        <v>-17750</v>
      </c>
      <c r="E62" s="46">
        <v>376626</v>
      </c>
      <c r="F62" s="46">
        <v>0</v>
      </c>
      <c r="G62" s="46">
        <v>0</v>
      </c>
      <c r="H62" s="46">
        <v>0</v>
      </c>
      <c r="I62" s="46">
        <v>11465</v>
      </c>
      <c r="J62" s="46">
        <v>0</v>
      </c>
      <c r="K62" s="46">
        <v>73</v>
      </c>
      <c r="L62" s="46">
        <v>0</v>
      </c>
      <c r="M62" s="46">
        <v>0</v>
      </c>
      <c r="N62" s="46">
        <f t="shared" si="13"/>
        <v>370414</v>
      </c>
      <c r="O62" s="47">
        <f t="shared" si="7"/>
        <v>20.268891928864569</v>
      </c>
      <c r="P62" s="9"/>
    </row>
    <row r="63" spans="1:16" ht="15.6">
      <c r="A63" s="29" t="s">
        <v>44</v>
      </c>
      <c r="B63" s="30"/>
      <c r="C63" s="31"/>
      <c r="D63" s="32">
        <f t="shared" ref="D63:M63" si="14">SUM(D64:D64)</f>
        <v>1326971</v>
      </c>
      <c r="E63" s="32">
        <f t="shared" si="14"/>
        <v>586212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1913183</v>
      </c>
      <c r="O63" s="45">
        <f t="shared" si="7"/>
        <v>104.68853625170999</v>
      </c>
      <c r="P63" s="9"/>
    </row>
    <row r="64" spans="1:16" ht="15.6" thickBot="1">
      <c r="A64" s="12"/>
      <c r="B64" s="25">
        <v>381</v>
      </c>
      <c r="C64" s="20" t="s">
        <v>69</v>
      </c>
      <c r="D64" s="46">
        <v>1326971</v>
      </c>
      <c r="E64" s="46">
        <v>586212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1913183</v>
      </c>
      <c r="O64" s="47">
        <f t="shared" si="7"/>
        <v>104.68853625170999</v>
      </c>
      <c r="P64" s="9"/>
    </row>
    <row r="65" spans="1:119" ht="16.2" thickBot="1">
      <c r="A65" s="14" t="s">
        <v>54</v>
      </c>
      <c r="B65" s="23"/>
      <c r="C65" s="22"/>
      <c r="D65" s="15">
        <f t="shared" ref="D65:M65" si="15">SUM(D5,D16,D25,D38,D48,D53,D63)</f>
        <v>12653660</v>
      </c>
      <c r="E65" s="15">
        <f t="shared" si="15"/>
        <v>4775709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7391117</v>
      </c>
      <c r="J65" s="15">
        <f t="shared" si="15"/>
        <v>0</v>
      </c>
      <c r="K65" s="15">
        <f t="shared" si="15"/>
        <v>798870</v>
      </c>
      <c r="L65" s="15">
        <f t="shared" si="15"/>
        <v>0</v>
      </c>
      <c r="M65" s="15">
        <f t="shared" si="15"/>
        <v>0</v>
      </c>
      <c r="N65" s="15">
        <f>SUM(D65:M65)</f>
        <v>25619356</v>
      </c>
      <c r="O65" s="38">
        <f t="shared" si="7"/>
        <v>1401.8799452804378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76</v>
      </c>
      <c r="M67" s="118"/>
      <c r="N67" s="118"/>
      <c r="O67" s="43">
        <v>18275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6" thickBot="1">
      <c r="A69" s="120" t="s">
        <v>86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A69:O69"/>
    <mergeCell ref="A68:O68"/>
    <mergeCell ref="L67:N6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7237346</v>
      </c>
      <c r="E5" s="27">
        <f t="shared" si="0"/>
        <v>2075749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212926</v>
      </c>
      <c r="L5" s="27">
        <f t="shared" si="0"/>
        <v>0</v>
      </c>
      <c r="M5" s="27">
        <f t="shared" si="0"/>
        <v>0</v>
      </c>
      <c r="N5" s="28">
        <f>SUM(D5:M5)</f>
        <v>9526021</v>
      </c>
      <c r="O5" s="33">
        <f t="shared" ref="O5:O36" si="1">(N5/O$64)</f>
        <v>519.0160727906723</v>
      </c>
      <c r="P5" s="6"/>
    </row>
    <row r="6" spans="1:133">
      <c r="A6" s="12"/>
      <c r="B6" s="25">
        <v>311</v>
      </c>
      <c r="C6" s="20" t="s">
        <v>2</v>
      </c>
      <c r="D6" s="46">
        <v>4870915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4870915</v>
      </c>
      <c r="O6" s="47">
        <f t="shared" si="1"/>
        <v>265.38710907704041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548281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548281</v>
      </c>
      <c r="O7" s="47">
        <f t="shared" si="1"/>
        <v>29.87256183938106</v>
      </c>
      <c r="P7" s="9"/>
    </row>
    <row r="8" spans="1:133">
      <c r="A8" s="12"/>
      <c r="B8" s="25">
        <v>312.51</v>
      </c>
      <c r="C8" s="20" t="s">
        <v>77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98741</v>
      </c>
      <c r="L8" s="46">
        <v>0</v>
      </c>
      <c r="M8" s="46">
        <v>0</v>
      </c>
      <c r="N8" s="46">
        <f>SUM(D8:M8)</f>
        <v>98741</v>
      </c>
      <c r="O8" s="47">
        <f t="shared" si="1"/>
        <v>5.3798082161926555</v>
      </c>
      <c r="P8" s="9"/>
    </row>
    <row r="9" spans="1:133">
      <c r="A9" s="12"/>
      <c r="B9" s="25">
        <v>312.52</v>
      </c>
      <c r="C9" s="20" t="s">
        <v>78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114185</v>
      </c>
      <c r="L9" s="46">
        <v>0</v>
      </c>
      <c r="M9" s="46">
        <v>0</v>
      </c>
      <c r="N9" s="46">
        <f>SUM(D9:M9)</f>
        <v>114185</v>
      </c>
      <c r="O9" s="47">
        <f t="shared" si="1"/>
        <v>6.2212596709164218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1527468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1527468</v>
      </c>
      <c r="O10" s="47">
        <f t="shared" si="1"/>
        <v>83.222621771820855</v>
      </c>
      <c r="P10" s="9"/>
    </row>
    <row r="11" spans="1:133">
      <c r="A11" s="12"/>
      <c r="B11" s="25">
        <v>314.10000000000002</v>
      </c>
      <c r="C11" s="20" t="s">
        <v>12</v>
      </c>
      <c r="D11" s="46">
        <v>1169908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1169908</v>
      </c>
      <c r="O11" s="47">
        <f t="shared" si="1"/>
        <v>63.741309796229707</v>
      </c>
      <c r="P11" s="9"/>
    </row>
    <row r="12" spans="1:133">
      <c r="A12" s="12"/>
      <c r="B12" s="25">
        <v>314.3</v>
      </c>
      <c r="C12" s="20" t="s">
        <v>13</v>
      </c>
      <c r="D12" s="46">
        <v>287675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287675</v>
      </c>
      <c r="O12" s="47">
        <f t="shared" si="1"/>
        <v>15.67369510733355</v>
      </c>
      <c r="P12" s="9"/>
    </row>
    <row r="13" spans="1:133">
      <c r="A13" s="12"/>
      <c r="B13" s="25">
        <v>314.39999999999998</v>
      </c>
      <c r="C13" s="20" t="s">
        <v>14</v>
      </c>
      <c r="D13" s="46">
        <v>50719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50719</v>
      </c>
      <c r="O13" s="47">
        <f t="shared" si="1"/>
        <v>2.7633758308815519</v>
      </c>
      <c r="P13" s="9"/>
    </row>
    <row r="14" spans="1:133">
      <c r="A14" s="12"/>
      <c r="B14" s="25">
        <v>315</v>
      </c>
      <c r="C14" s="20" t="s">
        <v>15</v>
      </c>
      <c r="D14" s="46">
        <v>746709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746709</v>
      </c>
      <c r="O14" s="47">
        <f t="shared" si="1"/>
        <v>40.683720169990195</v>
      </c>
      <c r="P14" s="9"/>
    </row>
    <row r="15" spans="1:133">
      <c r="A15" s="12"/>
      <c r="B15" s="25">
        <v>316</v>
      </c>
      <c r="C15" s="20" t="s">
        <v>16</v>
      </c>
      <c r="D15" s="46">
        <v>111420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111420</v>
      </c>
      <c r="O15" s="47">
        <f t="shared" si="1"/>
        <v>6.0706113108859103</v>
      </c>
      <c r="P15" s="9"/>
    </row>
    <row r="16" spans="1:133" ht="15.6">
      <c r="A16" s="29" t="s">
        <v>95</v>
      </c>
      <c r="B16" s="30"/>
      <c r="C16" s="31"/>
      <c r="D16" s="32">
        <f t="shared" ref="D16:M16" si="3">SUM(D17:D21)</f>
        <v>1711996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1711996</v>
      </c>
      <c r="O16" s="45">
        <f t="shared" si="1"/>
        <v>93.276451999564131</v>
      </c>
      <c r="P16" s="10"/>
    </row>
    <row r="17" spans="1:16">
      <c r="A17" s="12"/>
      <c r="B17" s="25">
        <v>322</v>
      </c>
      <c r="C17" s="20" t="s">
        <v>0</v>
      </c>
      <c r="D17" s="46">
        <v>303243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303243</v>
      </c>
      <c r="O17" s="47">
        <f t="shared" si="1"/>
        <v>16.521902582543316</v>
      </c>
      <c r="P17" s="9"/>
    </row>
    <row r="18" spans="1:16">
      <c r="A18" s="12"/>
      <c r="B18" s="25">
        <v>323.10000000000002</v>
      </c>
      <c r="C18" s="20" t="s">
        <v>18</v>
      </c>
      <c r="D18" s="46">
        <v>1146237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1146237</v>
      </c>
      <c r="O18" s="47">
        <f t="shared" si="1"/>
        <v>62.451618175874472</v>
      </c>
      <c r="P18" s="9"/>
    </row>
    <row r="19" spans="1:16">
      <c r="A19" s="12"/>
      <c r="B19" s="25">
        <v>323.39999999999998</v>
      </c>
      <c r="C19" s="20" t="s">
        <v>19</v>
      </c>
      <c r="D19" s="46">
        <v>55443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55443</v>
      </c>
      <c r="O19" s="47">
        <f t="shared" si="1"/>
        <v>3.0207584177835893</v>
      </c>
      <c r="P19" s="9"/>
    </row>
    <row r="20" spans="1:16">
      <c r="A20" s="12"/>
      <c r="B20" s="25">
        <v>323.7</v>
      </c>
      <c r="C20" s="20" t="s">
        <v>20</v>
      </c>
      <c r="D20" s="46">
        <v>203066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203066</v>
      </c>
      <c r="O20" s="47">
        <f t="shared" si="1"/>
        <v>11.063855290399912</v>
      </c>
      <c r="P20" s="9"/>
    </row>
    <row r="21" spans="1:16">
      <c r="A21" s="12"/>
      <c r="B21" s="25">
        <v>329</v>
      </c>
      <c r="C21" s="20" t="s">
        <v>96</v>
      </c>
      <c r="D21" s="46">
        <v>4007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4007</v>
      </c>
      <c r="O21" s="47">
        <f t="shared" si="1"/>
        <v>0.2183175329628419</v>
      </c>
      <c r="P21" s="9"/>
    </row>
    <row r="22" spans="1:16" ht="15.6">
      <c r="A22" s="29" t="s">
        <v>26</v>
      </c>
      <c r="B22" s="30"/>
      <c r="C22" s="31"/>
      <c r="D22" s="32">
        <f t="shared" ref="D22:M22" si="5">SUM(D23:D33)</f>
        <v>1317422</v>
      </c>
      <c r="E22" s="32">
        <f t="shared" si="5"/>
        <v>896140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2213562</v>
      </c>
      <c r="O22" s="45">
        <f t="shared" si="1"/>
        <v>120.60379208891794</v>
      </c>
      <c r="P22" s="10"/>
    </row>
    <row r="23" spans="1:16">
      <c r="A23" s="12"/>
      <c r="B23" s="25">
        <v>331.2</v>
      </c>
      <c r="C23" s="20" t="s">
        <v>25</v>
      </c>
      <c r="D23" s="46">
        <v>6820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6820</v>
      </c>
      <c r="O23" s="47">
        <f t="shared" si="1"/>
        <v>0.37158112672986815</v>
      </c>
      <c r="P23" s="9"/>
    </row>
    <row r="24" spans="1:16">
      <c r="A24" s="12"/>
      <c r="B24" s="25">
        <v>334.49</v>
      </c>
      <c r="C24" s="20" t="s">
        <v>97</v>
      </c>
      <c r="D24" s="46">
        <v>0</v>
      </c>
      <c r="E24" s="46">
        <v>107048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107048</v>
      </c>
      <c r="O24" s="47">
        <f t="shared" si="1"/>
        <v>5.8324071047183175</v>
      </c>
      <c r="P24" s="9"/>
    </row>
    <row r="25" spans="1:16">
      <c r="A25" s="12"/>
      <c r="B25" s="25">
        <v>334.5</v>
      </c>
      <c r="C25" s="20" t="s">
        <v>28</v>
      </c>
      <c r="D25" s="46">
        <v>0</v>
      </c>
      <c r="E25" s="46">
        <v>208260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208260</v>
      </c>
      <c r="O25" s="47">
        <f t="shared" si="1"/>
        <v>11.346845374305328</v>
      </c>
      <c r="P25" s="9"/>
    </row>
    <row r="26" spans="1:16">
      <c r="A26" s="12"/>
      <c r="B26" s="25">
        <v>335.12</v>
      </c>
      <c r="C26" s="20" t="s">
        <v>29</v>
      </c>
      <c r="D26" s="46">
        <v>347377</v>
      </c>
      <c r="E26" s="46">
        <v>131512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478889</v>
      </c>
      <c r="O26" s="47">
        <f t="shared" si="1"/>
        <v>26.091805600958921</v>
      </c>
      <c r="P26" s="9"/>
    </row>
    <row r="27" spans="1:16">
      <c r="A27" s="12"/>
      <c r="B27" s="25">
        <v>335.14</v>
      </c>
      <c r="C27" s="20" t="s">
        <v>30</v>
      </c>
      <c r="D27" s="46">
        <v>9615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9615</v>
      </c>
      <c r="O27" s="47">
        <f t="shared" si="1"/>
        <v>0.5238640078457012</v>
      </c>
      <c r="P27" s="9"/>
    </row>
    <row r="28" spans="1:16">
      <c r="A28" s="12"/>
      <c r="B28" s="25">
        <v>335.15</v>
      </c>
      <c r="C28" s="20" t="s">
        <v>31</v>
      </c>
      <c r="D28" s="46">
        <v>3008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3008</v>
      </c>
      <c r="O28" s="47">
        <f t="shared" si="1"/>
        <v>0.16388798082161926</v>
      </c>
      <c r="P28" s="9"/>
    </row>
    <row r="29" spans="1:16">
      <c r="A29" s="12"/>
      <c r="B29" s="25">
        <v>335.18</v>
      </c>
      <c r="C29" s="20" t="s">
        <v>32</v>
      </c>
      <c r="D29" s="46">
        <v>907708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907708</v>
      </c>
      <c r="O29" s="47">
        <f t="shared" si="1"/>
        <v>49.455595510515415</v>
      </c>
      <c r="P29" s="9"/>
    </row>
    <row r="30" spans="1:16">
      <c r="A30" s="12"/>
      <c r="B30" s="25">
        <v>335.21</v>
      </c>
      <c r="C30" s="20" t="s">
        <v>33</v>
      </c>
      <c r="D30" s="46">
        <v>1800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1800</v>
      </c>
      <c r="O30" s="47">
        <f t="shared" si="1"/>
        <v>9.8071265119320045E-2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14388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14388</v>
      </c>
      <c r="O31" s="47">
        <f t="shared" si="1"/>
        <v>0.78391631252043148</v>
      </c>
      <c r="P31" s="9"/>
    </row>
    <row r="32" spans="1:16">
      <c r="A32" s="12"/>
      <c r="B32" s="25">
        <v>338</v>
      </c>
      <c r="C32" s="20" t="s">
        <v>36</v>
      </c>
      <c r="D32" s="46">
        <v>37371</v>
      </c>
      <c r="E32" s="46">
        <v>137754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175125</v>
      </c>
      <c r="O32" s="47">
        <f t="shared" si="1"/>
        <v>9.5415168355671796</v>
      </c>
      <c r="P32" s="9"/>
    </row>
    <row r="33" spans="1:16">
      <c r="A33" s="12"/>
      <c r="B33" s="25">
        <v>339</v>
      </c>
      <c r="C33" s="20" t="s">
        <v>37</v>
      </c>
      <c r="D33" s="46">
        <v>3723</v>
      </c>
      <c r="E33" s="46">
        <v>297178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300901</v>
      </c>
      <c r="O33" s="47">
        <f t="shared" si="1"/>
        <v>16.394300969815845</v>
      </c>
      <c r="P33" s="9"/>
    </row>
    <row r="34" spans="1:16" ht="15.6">
      <c r="A34" s="29" t="s">
        <v>42</v>
      </c>
      <c r="B34" s="30"/>
      <c r="C34" s="31"/>
      <c r="D34" s="32">
        <f t="shared" ref="D34:M34" si="7">SUM(D35:D42)</f>
        <v>906660</v>
      </c>
      <c r="E34" s="32">
        <f t="shared" si="7"/>
        <v>774360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7338621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9019641</v>
      </c>
      <c r="O34" s="45">
        <f t="shared" si="1"/>
        <v>491.4264465511605</v>
      </c>
      <c r="P34" s="10"/>
    </row>
    <row r="35" spans="1:16">
      <c r="A35" s="12"/>
      <c r="B35" s="25">
        <v>341.9</v>
      </c>
      <c r="C35" s="20" t="s">
        <v>45</v>
      </c>
      <c r="D35" s="46">
        <v>733112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8">SUM(D35:M35)</f>
        <v>733112</v>
      </c>
      <c r="O35" s="47">
        <f t="shared" si="1"/>
        <v>39.942900730086087</v>
      </c>
      <c r="P35" s="9"/>
    </row>
    <row r="36" spans="1:16">
      <c r="A36" s="12"/>
      <c r="B36" s="25">
        <v>342.1</v>
      </c>
      <c r="C36" s="20" t="s">
        <v>46</v>
      </c>
      <c r="D36" s="46">
        <v>12040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12040</v>
      </c>
      <c r="O36" s="47">
        <f t="shared" si="1"/>
        <v>0.65598779557589626</v>
      </c>
      <c r="P36" s="9"/>
    </row>
    <row r="37" spans="1:16">
      <c r="A37" s="12"/>
      <c r="B37" s="25">
        <v>342.2</v>
      </c>
      <c r="C37" s="20" t="s">
        <v>47</v>
      </c>
      <c r="D37" s="46">
        <v>32413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32413</v>
      </c>
      <c r="O37" s="47">
        <f t="shared" ref="O37:O62" si="9">(N37/O$64)</f>
        <v>1.765991064618067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7338621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7338621</v>
      </c>
      <c r="O38" s="47">
        <f t="shared" si="9"/>
        <v>399.83769205622752</v>
      </c>
      <c r="P38" s="9"/>
    </row>
    <row r="39" spans="1:16">
      <c r="A39" s="12"/>
      <c r="B39" s="25">
        <v>343.8</v>
      </c>
      <c r="C39" s="20" t="s">
        <v>49</v>
      </c>
      <c r="D39" s="46">
        <v>21524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21524</v>
      </c>
      <c r="O39" s="47">
        <f t="shared" si="9"/>
        <v>1.1727143946823582</v>
      </c>
      <c r="P39" s="9"/>
    </row>
    <row r="40" spans="1:16">
      <c r="A40" s="12"/>
      <c r="B40" s="25">
        <v>343.9</v>
      </c>
      <c r="C40" s="20" t="s">
        <v>50</v>
      </c>
      <c r="D40" s="46">
        <v>0</v>
      </c>
      <c r="E40" s="46">
        <v>774360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774360</v>
      </c>
      <c r="O40" s="47">
        <f t="shared" si="9"/>
        <v>42.190258254331482</v>
      </c>
      <c r="P40" s="9"/>
    </row>
    <row r="41" spans="1:16">
      <c r="A41" s="12"/>
      <c r="B41" s="25">
        <v>347.1</v>
      </c>
      <c r="C41" s="20" t="s">
        <v>51</v>
      </c>
      <c r="D41" s="46">
        <v>7123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7123</v>
      </c>
      <c r="O41" s="47">
        <f t="shared" si="9"/>
        <v>0.38808978969162033</v>
      </c>
      <c r="P41" s="9"/>
    </row>
    <row r="42" spans="1:16">
      <c r="A42" s="12"/>
      <c r="B42" s="25">
        <v>347.2</v>
      </c>
      <c r="C42" s="20" t="s">
        <v>52</v>
      </c>
      <c r="D42" s="46">
        <v>100448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100448</v>
      </c>
      <c r="O42" s="47">
        <f t="shared" si="9"/>
        <v>5.4728124659474773</v>
      </c>
      <c r="P42" s="9"/>
    </row>
    <row r="43" spans="1:16" ht="15.6">
      <c r="A43" s="29" t="s">
        <v>43</v>
      </c>
      <c r="B43" s="30"/>
      <c r="C43" s="31"/>
      <c r="D43" s="32">
        <f t="shared" ref="D43:M43" si="10">SUM(D44:D47)</f>
        <v>94579</v>
      </c>
      <c r="E43" s="32">
        <f t="shared" si="10"/>
        <v>32432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127011</v>
      </c>
      <c r="O43" s="45">
        <f t="shared" si="9"/>
        <v>6.9200719189277544</v>
      </c>
      <c r="P43" s="10"/>
    </row>
    <row r="44" spans="1:16">
      <c r="A44" s="13"/>
      <c r="B44" s="39">
        <v>351.5</v>
      </c>
      <c r="C44" s="21" t="s">
        <v>56</v>
      </c>
      <c r="D44" s="46">
        <v>34796</v>
      </c>
      <c r="E44" s="46">
        <v>19062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53858</v>
      </c>
      <c r="O44" s="47">
        <f t="shared" si="9"/>
        <v>2.9344012204424104</v>
      </c>
      <c r="P44" s="9"/>
    </row>
    <row r="45" spans="1:16">
      <c r="A45" s="13"/>
      <c r="B45" s="39">
        <v>352</v>
      </c>
      <c r="C45" s="21" t="s">
        <v>57</v>
      </c>
      <c r="D45" s="46">
        <v>0</v>
      </c>
      <c r="E45" s="46">
        <v>9414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9414</v>
      </c>
      <c r="O45" s="47">
        <f t="shared" si="9"/>
        <v>0.5129127165740438</v>
      </c>
      <c r="P45" s="9"/>
    </row>
    <row r="46" spans="1:16">
      <c r="A46" s="13"/>
      <c r="B46" s="39">
        <v>354</v>
      </c>
      <c r="C46" s="21" t="s">
        <v>58</v>
      </c>
      <c r="D46" s="46">
        <v>58061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58061</v>
      </c>
      <c r="O46" s="47">
        <f t="shared" si="9"/>
        <v>3.1633976244960227</v>
      </c>
      <c r="P46" s="9"/>
    </row>
    <row r="47" spans="1:16">
      <c r="A47" s="13"/>
      <c r="B47" s="39">
        <v>359</v>
      </c>
      <c r="C47" s="21" t="s">
        <v>59</v>
      </c>
      <c r="D47" s="46">
        <v>1722</v>
      </c>
      <c r="E47" s="46">
        <v>3956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5678</v>
      </c>
      <c r="O47" s="47">
        <f t="shared" si="9"/>
        <v>0.30936035741527734</v>
      </c>
      <c r="P47" s="9"/>
    </row>
    <row r="48" spans="1:16" ht="15.6">
      <c r="A48" s="29" t="s">
        <v>3</v>
      </c>
      <c r="B48" s="30"/>
      <c r="C48" s="31"/>
      <c r="D48" s="32">
        <f t="shared" ref="D48:M48" si="11">SUM(D49:D59)</f>
        <v>590020</v>
      </c>
      <c r="E48" s="32">
        <f t="shared" si="11"/>
        <v>743394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787338</v>
      </c>
      <c r="J48" s="32">
        <f t="shared" si="11"/>
        <v>0</v>
      </c>
      <c r="K48" s="32">
        <f t="shared" si="11"/>
        <v>-1103564</v>
      </c>
      <c r="L48" s="32">
        <f t="shared" si="11"/>
        <v>0</v>
      </c>
      <c r="M48" s="32">
        <f t="shared" si="11"/>
        <v>0</v>
      </c>
      <c r="N48" s="32">
        <f>SUM(D48:M48)</f>
        <v>1017188</v>
      </c>
      <c r="O48" s="45">
        <f t="shared" si="9"/>
        <v>55.420507791217176</v>
      </c>
      <c r="P48" s="10"/>
    </row>
    <row r="49" spans="1:119">
      <c r="A49" s="12"/>
      <c r="B49" s="25">
        <v>361.1</v>
      </c>
      <c r="C49" s="20" t="s">
        <v>60</v>
      </c>
      <c r="D49" s="46">
        <v>428022</v>
      </c>
      <c r="E49" s="46">
        <v>236703</v>
      </c>
      <c r="F49" s="46">
        <v>0</v>
      </c>
      <c r="G49" s="46">
        <v>0</v>
      </c>
      <c r="H49" s="46">
        <v>0</v>
      </c>
      <c r="I49" s="46">
        <v>393070</v>
      </c>
      <c r="J49" s="46">
        <v>0</v>
      </c>
      <c r="K49" s="46">
        <v>244786</v>
      </c>
      <c r="L49" s="46">
        <v>0</v>
      </c>
      <c r="M49" s="46">
        <v>0</v>
      </c>
      <c r="N49" s="46">
        <f>SUM(D49:M49)</f>
        <v>1302581</v>
      </c>
      <c r="O49" s="47">
        <f t="shared" si="9"/>
        <v>70.969870327993902</v>
      </c>
      <c r="P49" s="9"/>
    </row>
    <row r="50" spans="1:119">
      <c r="A50" s="12"/>
      <c r="B50" s="25">
        <v>361.2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236480</v>
      </c>
      <c r="L50" s="46">
        <v>0</v>
      </c>
      <c r="M50" s="46">
        <v>0</v>
      </c>
      <c r="N50" s="46">
        <f t="shared" ref="N50:N59" si="12">SUM(D50:M50)</f>
        <v>236480</v>
      </c>
      <c r="O50" s="47">
        <f t="shared" si="9"/>
        <v>12.884384875231557</v>
      </c>
      <c r="P50" s="9"/>
    </row>
    <row r="51" spans="1:119">
      <c r="A51" s="12"/>
      <c r="B51" s="25">
        <v>361.3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-2315436</v>
      </c>
      <c r="L51" s="46">
        <v>0</v>
      </c>
      <c r="M51" s="46">
        <v>0</v>
      </c>
      <c r="N51" s="46">
        <f t="shared" si="12"/>
        <v>-2315436</v>
      </c>
      <c r="O51" s="47">
        <f t="shared" si="9"/>
        <v>-126.15429879045439</v>
      </c>
      <c r="P51" s="9"/>
    </row>
    <row r="52" spans="1:119">
      <c r="A52" s="12"/>
      <c r="B52" s="25">
        <v>362</v>
      </c>
      <c r="C52" s="20" t="s">
        <v>64</v>
      </c>
      <c r="D52" s="46">
        <v>99036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99036</v>
      </c>
      <c r="O52" s="47">
        <f t="shared" si="9"/>
        <v>5.3958810068649887</v>
      </c>
      <c r="P52" s="9"/>
    </row>
    <row r="53" spans="1:119">
      <c r="A53" s="12"/>
      <c r="B53" s="25">
        <v>363.22</v>
      </c>
      <c r="C53" s="20" t="s">
        <v>98</v>
      </c>
      <c r="D53" s="46">
        <v>0</v>
      </c>
      <c r="E53" s="46">
        <v>27191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27191</v>
      </c>
      <c r="O53" s="47">
        <f t="shared" si="9"/>
        <v>1.481475427699684</v>
      </c>
      <c r="P53" s="9"/>
    </row>
    <row r="54" spans="1:119">
      <c r="A54" s="12"/>
      <c r="B54" s="25">
        <v>363.23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251570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251570</v>
      </c>
      <c r="O54" s="47">
        <f t="shared" si="9"/>
        <v>13.706548981148524</v>
      </c>
      <c r="P54" s="9"/>
    </row>
    <row r="55" spans="1:119">
      <c r="A55" s="12"/>
      <c r="B55" s="25">
        <v>363.27</v>
      </c>
      <c r="C55" s="20" t="s">
        <v>100</v>
      </c>
      <c r="D55" s="46">
        <v>0</v>
      </c>
      <c r="E55" s="46">
        <v>44197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44197</v>
      </c>
      <c r="O55" s="47">
        <f t="shared" si="9"/>
        <v>2.4080309469325489</v>
      </c>
      <c r="P55" s="9"/>
    </row>
    <row r="56" spans="1:119">
      <c r="A56" s="12"/>
      <c r="B56" s="25">
        <v>364</v>
      </c>
      <c r="C56" s="20" t="s">
        <v>65</v>
      </c>
      <c r="D56" s="46">
        <v>36194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36194</v>
      </c>
      <c r="O56" s="47">
        <f t="shared" si="9"/>
        <v>1.9719952054048164</v>
      </c>
      <c r="P56" s="9"/>
    </row>
    <row r="57" spans="1:119">
      <c r="A57" s="12"/>
      <c r="B57" s="25">
        <v>366</v>
      </c>
      <c r="C57" s="20" t="s">
        <v>66</v>
      </c>
      <c r="D57" s="46">
        <v>0</v>
      </c>
      <c r="E57" s="46">
        <v>14199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14199</v>
      </c>
      <c r="O57" s="47">
        <f t="shared" si="9"/>
        <v>0.77361882968290296</v>
      </c>
      <c r="P57" s="9"/>
    </row>
    <row r="58" spans="1:119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729049</v>
      </c>
      <c r="L58" s="46">
        <v>0</v>
      </c>
      <c r="M58" s="46">
        <v>0</v>
      </c>
      <c r="N58" s="46">
        <f t="shared" si="12"/>
        <v>729049</v>
      </c>
      <c r="O58" s="47">
        <f t="shared" si="9"/>
        <v>39.721532091097309</v>
      </c>
      <c r="P58" s="9"/>
    </row>
    <row r="59" spans="1:119">
      <c r="A59" s="12"/>
      <c r="B59" s="25">
        <v>369.9</v>
      </c>
      <c r="C59" s="20" t="s">
        <v>68</v>
      </c>
      <c r="D59" s="46">
        <v>26768</v>
      </c>
      <c r="E59" s="46">
        <v>421104</v>
      </c>
      <c r="F59" s="46">
        <v>0</v>
      </c>
      <c r="G59" s="46">
        <v>0</v>
      </c>
      <c r="H59" s="46">
        <v>0</v>
      </c>
      <c r="I59" s="46">
        <v>142698</v>
      </c>
      <c r="J59" s="46">
        <v>0</v>
      </c>
      <c r="K59" s="46">
        <v>1557</v>
      </c>
      <c r="L59" s="46">
        <v>0</v>
      </c>
      <c r="M59" s="46">
        <v>0</v>
      </c>
      <c r="N59" s="46">
        <f t="shared" si="12"/>
        <v>592127</v>
      </c>
      <c r="O59" s="47">
        <f t="shared" si="9"/>
        <v>32.261468889615344</v>
      </c>
      <c r="P59" s="9"/>
    </row>
    <row r="60" spans="1:119" ht="15.6">
      <c r="A60" s="29" t="s">
        <v>44</v>
      </c>
      <c r="B60" s="30"/>
      <c r="C60" s="31"/>
      <c r="D60" s="32">
        <f t="shared" ref="D60:M60" si="13">SUM(D61:D61)</f>
        <v>1229727</v>
      </c>
      <c r="E60" s="32">
        <f t="shared" si="13"/>
        <v>705658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1935385</v>
      </c>
      <c r="O60" s="45">
        <f t="shared" si="9"/>
        <v>105.44758635719734</v>
      </c>
      <c r="P60" s="9"/>
    </row>
    <row r="61" spans="1:119" ht="15.6" thickBot="1">
      <c r="A61" s="12"/>
      <c r="B61" s="25">
        <v>381</v>
      </c>
      <c r="C61" s="20" t="s">
        <v>69</v>
      </c>
      <c r="D61" s="46">
        <v>1229727</v>
      </c>
      <c r="E61" s="46">
        <v>705658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1935385</v>
      </c>
      <c r="O61" s="47">
        <f t="shared" si="9"/>
        <v>105.44758635719734</v>
      </c>
      <c r="P61" s="9"/>
    </row>
    <row r="62" spans="1:119" ht="16.2" thickBot="1">
      <c r="A62" s="14" t="s">
        <v>54</v>
      </c>
      <c r="B62" s="23"/>
      <c r="C62" s="22"/>
      <c r="D62" s="15">
        <f t="shared" ref="D62:M62" si="14">SUM(D5,D16,D22,D34,D43,D48,D60)</f>
        <v>13087750</v>
      </c>
      <c r="E62" s="15">
        <f t="shared" si="14"/>
        <v>5227733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8125959</v>
      </c>
      <c r="J62" s="15">
        <f t="shared" si="14"/>
        <v>0</v>
      </c>
      <c r="K62" s="15">
        <f t="shared" si="14"/>
        <v>-890638</v>
      </c>
      <c r="L62" s="15">
        <f t="shared" si="14"/>
        <v>0</v>
      </c>
      <c r="M62" s="15">
        <f t="shared" si="14"/>
        <v>0</v>
      </c>
      <c r="N62" s="15">
        <f>SUM(D62:M62)</f>
        <v>25550804</v>
      </c>
      <c r="O62" s="38">
        <f t="shared" si="9"/>
        <v>1392.1109294976573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101</v>
      </c>
      <c r="M64" s="118"/>
      <c r="N64" s="118"/>
      <c r="O64" s="43">
        <v>18354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86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9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152</v>
      </c>
      <c r="B5" s="26"/>
      <c r="C5" s="26"/>
      <c r="D5" s="27">
        <f t="shared" ref="D5:N5" si="0">SUM(D6:D14)</f>
        <v>12231980</v>
      </c>
      <c r="E5" s="27">
        <f t="shared" si="0"/>
        <v>481323</v>
      </c>
      <c r="F5" s="27">
        <f t="shared" si="0"/>
        <v>0</v>
      </c>
      <c r="G5" s="27">
        <f t="shared" si="0"/>
        <v>2659195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15372498</v>
      </c>
      <c r="P5" s="33">
        <f t="shared" ref="P5:P36" si="1">(O5/P$67)</f>
        <v>651.51506675143037</v>
      </c>
      <c r="Q5" s="6"/>
    </row>
    <row r="6" spans="1:134">
      <c r="A6" s="12"/>
      <c r="B6" s="25">
        <v>311</v>
      </c>
      <c r="C6" s="20" t="s">
        <v>2</v>
      </c>
      <c r="D6" s="46">
        <v>8951790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8951790</v>
      </c>
      <c r="P6" s="47">
        <f t="shared" si="1"/>
        <v>379.39351557533377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481323</v>
      </c>
      <c r="F7" s="46">
        <v>0</v>
      </c>
      <c r="G7" s="46">
        <v>2659195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3140518</v>
      </c>
      <c r="P7" s="47">
        <f t="shared" si="1"/>
        <v>133.10099597372326</v>
      </c>
      <c r="Q7" s="9"/>
    </row>
    <row r="8" spans="1:134">
      <c r="A8" s="12"/>
      <c r="B8" s="25">
        <v>312.51</v>
      </c>
      <c r="C8" s="20" t="s">
        <v>77</v>
      </c>
      <c r="D8" s="46">
        <v>133561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133561</v>
      </c>
      <c r="P8" s="47">
        <f t="shared" si="1"/>
        <v>5.6605636787454969</v>
      </c>
      <c r="Q8" s="9"/>
    </row>
    <row r="9" spans="1:134">
      <c r="A9" s="12"/>
      <c r="B9" s="25">
        <v>312.52</v>
      </c>
      <c r="C9" s="20" t="s">
        <v>104</v>
      </c>
      <c r="D9" s="46">
        <v>180443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180443</v>
      </c>
      <c r="P9" s="47">
        <f t="shared" si="1"/>
        <v>7.6475100656918835</v>
      </c>
      <c r="Q9" s="9"/>
    </row>
    <row r="10" spans="1:134">
      <c r="A10" s="12"/>
      <c r="B10" s="25">
        <v>314.10000000000002</v>
      </c>
      <c r="C10" s="20" t="s">
        <v>12</v>
      </c>
      <c r="D10" s="46">
        <v>1999357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1999357</v>
      </c>
      <c r="P10" s="47">
        <f t="shared" si="1"/>
        <v>84.736469591015052</v>
      </c>
      <c r="Q10" s="9"/>
    </row>
    <row r="11" spans="1:134">
      <c r="A11" s="12"/>
      <c r="B11" s="25">
        <v>314.3</v>
      </c>
      <c r="C11" s="20" t="s">
        <v>13</v>
      </c>
      <c r="D11" s="46">
        <v>381984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381984</v>
      </c>
      <c r="P11" s="47">
        <f t="shared" si="1"/>
        <v>16.189192625556263</v>
      </c>
      <c r="Q11" s="9"/>
    </row>
    <row r="12" spans="1:134">
      <c r="A12" s="12"/>
      <c r="B12" s="25">
        <v>314.39999999999998</v>
      </c>
      <c r="C12" s="20" t="s">
        <v>14</v>
      </c>
      <c r="D12" s="46">
        <v>40121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40121</v>
      </c>
      <c r="P12" s="47">
        <f t="shared" si="1"/>
        <v>1.700402627675355</v>
      </c>
      <c r="Q12" s="9"/>
    </row>
    <row r="13" spans="1:134">
      <c r="A13" s="12"/>
      <c r="B13" s="25">
        <v>314.89999999999998</v>
      </c>
      <c r="C13" s="20" t="s">
        <v>117</v>
      </c>
      <c r="D13" s="46">
        <v>31470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31470</v>
      </c>
      <c r="P13" s="47">
        <f t="shared" si="1"/>
        <v>1.3337571519389702</v>
      </c>
      <c r="Q13" s="9"/>
    </row>
    <row r="14" spans="1:134">
      <c r="A14" s="12"/>
      <c r="B14" s="25">
        <v>315.2</v>
      </c>
      <c r="C14" s="20" t="s">
        <v>162</v>
      </c>
      <c r="D14" s="46">
        <v>513254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513254</v>
      </c>
      <c r="P14" s="47">
        <f t="shared" si="1"/>
        <v>21.752659461750373</v>
      </c>
      <c r="Q14" s="9"/>
    </row>
    <row r="15" spans="1:134" ht="15.6">
      <c r="A15" s="29" t="s">
        <v>17</v>
      </c>
      <c r="B15" s="30"/>
      <c r="C15" s="31"/>
      <c r="D15" s="32">
        <f t="shared" ref="D15:N15" si="3">SUM(D16:D26)</f>
        <v>1968725</v>
      </c>
      <c r="E15" s="32">
        <f t="shared" si="3"/>
        <v>1225732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597567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3792024</v>
      </c>
      <c r="P15" s="45">
        <f t="shared" si="1"/>
        <v>160.71303242212332</v>
      </c>
      <c r="Q15" s="10"/>
    </row>
    <row r="16" spans="1:134">
      <c r="A16" s="12"/>
      <c r="B16" s="25">
        <v>322</v>
      </c>
      <c r="C16" s="20" t="s">
        <v>155</v>
      </c>
      <c r="D16" s="46">
        <v>4043</v>
      </c>
      <c r="E16" s="46">
        <v>1013602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1017645</v>
      </c>
      <c r="P16" s="47">
        <f t="shared" si="1"/>
        <v>43.129688493324856</v>
      </c>
      <c r="Q16" s="9"/>
    </row>
    <row r="17" spans="1:17">
      <c r="A17" s="12"/>
      <c r="B17" s="25">
        <v>322.89999999999998</v>
      </c>
      <c r="C17" s="20" t="s">
        <v>156</v>
      </c>
      <c r="D17" s="46">
        <v>71363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71363</v>
      </c>
      <c r="P17" s="47">
        <f t="shared" si="1"/>
        <v>3.0244967154058062</v>
      </c>
      <c r="Q17" s="9"/>
    </row>
    <row r="18" spans="1:17">
      <c r="A18" s="12"/>
      <c r="B18" s="25">
        <v>323.10000000000002</v>
      </c>
      <c r="C18" s="20" t="s">
        <v>18</v>
      </c>
      <c r="D18" s="46">
        <v>1586259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1586259</v>
      </c>
      <c r="P18" s="47">
        <f t="shared" si="1"/>
        <v>67.228607755880489</v>
      </c>
      <c r="Q18" s="9"/>
    </row>
    <row r="19" spans="1:17">
      <c r="A19" s="12"/>
      <c r="B19" s="25">
        <v>323.39999999999998</v>
      </c>
      <c r="C19" s="20" t="s">
        <v>19</v>
      </c>
      <c r="D19" s="46">
        <v>57305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57305</v>
      </c>
      <c r="P19" s="47">
        <f t="shared" si="1"/>
        <v>2.4286925196016105</v>
      </c>
      <c r="Q19" s="9"/>
    </row>
    <row r="20" spans="1:17">
      <c r="A20" s="12"/>
      <c r="B20" s="25">
        <v>323.7</v>
      </c>
      <c r="C20" s="20" t="s">
        <v>20</v>
      </c>
      <c r="D20" s="46">
        <v>249755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249755</v>
      </c>
      <c r="P20" s="47">
        <f t="shared" si="1"/>
        <v>10.585081585081586</v>
      </c>
      <c r="Q20" s="9"/>
    </row>
    <row r="21" spans="1:17">
      <c r="A21" s="12"/>
      <c r="B21" s="25">
        <v>324.11</v>
      </c>
      <c r="C21" s="20" t="s">
        <v>119</v>
      </c>
      <c r="D21" s="46">
        <v>0</v>
      </c>
      <c r="E21" s="46">
        <v>68124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68124</v>
      </c>
      <c r="P21" s="47">
        <f t="shared" si="1"/>
        <v>2.8872218690400508</v>
      </c>
      <c r="Q21" s="9"/>
    </row>
    <row r="22" spans="1:17">
      <c r="A22" s="12"/>
      <c r="B22" s="25">
        <v>324.12</v>
      </c>
      <c r="C22" s="20" t="s">
        <v>21</v>
      </c>
      <c r="D22" s="46">
        <v>0</v>
      </c>
      <c r="E22" s="46">
        <v>7822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7822</v>
      </c>
      <c r="P22" s="47">
        <f t="shared" si="1"/>
        <v>0.33151091332909516</v>
      </c>
      <c r="Q22" s="9"/>
    </row>
    <row r="23" spans="1:17">
      <c r="A23" s="12"/>
      <c r="B23" s="25">
        <v>324.20999999999998</v>
      </c>
      <c r="C23" s="20" t="s">
        <v>125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400369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400369</v>
      </c>
      <c r="P23" s="47">
        <f t="shared" si="1"/>
        <v>16.968383132019497</v>
      </c>
      <c r="Q23" s="9"/>
    </row>
    <row r="24" spans="1:17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197198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197198</v>
      </c>
      <c r="P24" s="47">
        <f t="shared" si="1"/>
        <v>8.3576181394363207</v>
      </c>
      <c r="Q24" s="9"/>
    </row>
    <row r="25" spans="1:17">
      <c r="A25" s="12"/>
      <c r="B25" s="25">
        <v>324.61</v>
      </c>
      <c r="C25" s="20" t="s">
        <v>88</v>
      </c>
      <c r="D25" s="46">
        <v>0</v>
      </c>
      <c r="E25" s="46">
        <v>110148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110148</v>
      </c>
      <c r="P25" s="47">
        <f t="shared" si="1"/>
        <v>4.6682771773680862</v>
      </c>
      <c r="Q25" s="9"/>
    </row>
    <row r="26" spans="1:17">
      <c r="A26" s="12"/>
      <c r="B26" s="25">
        <v>324.62</v>
      </c>
      <c r="C26" s="20" t="s">
        <v>23</v>
      </c>
      <c r="D26" s="46">
        <v>0</v>
      </c>
      <c r="E26" s="46">
        <v>26036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26036</v>
      </c>
      <c r="P26" s="47">
        <f t="shared" si="1"/>
        <v>1.1034541216359399</v>
      </c>
      <c r="Q26" s="9"/>
    </row>
    <row r="27" spans="1:17" ht="15.6">
      <c r="A27" s="29" t="s">
        <v>157</v>
      </c>
      <c r="B27" s="30"/>
      <c r="C27" s="31"/>
      <c r="D27" s="32">
        <f t="shared" ref="D27:N27" si="5">SUM(D28:D37)</f>
        <v>2750350</v>
      </c>
      <c r="E27" s="32">
        <f t="shared" si="5"/>
        <v>780872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3531222</v>
      </c>
      <c r="P27" s="45">
        <f t="shared" si="1"/>
        <v>149.65975842339478</v>
      </c>
      <c r="Q27" s="10"/>
    </row>
    <row r="28" spans="1:17">
      <c r="A28" s="12"/>
      <c r="B28" s="25">
        <v>331.1</v>
      </c>
      <c r="C28" s="20" t="s">
        <v>82</v>
      </c>
      <c r="D28" s="46">
        <v>11847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11847</v>
      </c>
      <c r="P28" s="47">
        <f t="shared" si="1"/>
        <v>0.50209790209790206</v>
      </c>
      <c r="Q28" s="9"/>
    </row>
    <row r="29" spans="1:17">
      <c r="A29" s="12"/>
      <c r="B29" s="25">
        <v>331.2</v>
      </c>
      <c r="C29" s="20" t="s">
        <v>25</v>
      </c>
      <c r="D29" s="46">
        <v>49503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49503</v>
      </c>
      <c r="P29" s="47">
        <f t="shared" si="1"/>
        <v>2.0980292434837891</v>
      </c>
      <c r="Q29" s="9"/>
    </row>
    <row r="30" spans="1:17">
      <c r="A30" s="12"/>
      <c r="B30" s="25">
        <v>335.14</v>
      </c>
      <c r="C30" s="20" t="s">
        <v>109</v>
      </c>
      <c r="D30" s="46">
        <v>10768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4" si="6">SUM(D30:N30)</f>
        <v>10768</v>
      </c>
      <c r="P30" s="47">
        <f t="shared" si="1"/>
        <v>0.45636787454969274</v>
      </c>
      <c r="Q30" s="9"/>
    </row>
    <row r="31" spans="1:17">
      <c r="A31" s="12"/>
      <c r="B31" s="25">
        <v>335.15</v>
      </c>
      <c r="C31" s="20" t="s">
        <v>110</v>
      </c>
      <c r="D31" s="46">
        <v>17847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17847</v>
      </c>
      <c r="P31" s="47">
        <f t="shared" si="1"/>
        <v>0.75638906547997453</v>
      </c>
      <c r="Q31" s="9"/>
    </row>
    <row r="32" spans="1:17">
      <c r="A32" s="12"/>
      <c r="B32" s="25">
        <v>335.18</v>
      </c>
      <c r="C32" s="20" t="s">
        <v>158</v>
      </c>
      <c r="D32" s="46">
        <v>1634452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1634452</v>
      </c>
      <c r="P32" s="47">
        <f t="shared" si="1"/>
        <v>69.271116762025855</v>
      </c>
      <c r="Q32" s="9"/>
    </row>
    <row r="33" spans="1:17">
      <c r="A33" s="12"/>
      <c r="B33" s="25">
        <v>335.19</v>
      </c>
      <c r="C33" s="20" t="s">
        <v>147</v>
      </c>
      <c r="D33" s="46">
        <v>892585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892585</v>
      </c>
      <c r="P33" s="47">
        <f t="shared" si="1"/>
        <v>37.829413011231196</v>
      </c>
      <c r="Q33" s="9"/>
    </row>
    <row r="34" spans="1:17">
      <c r="A34" s="12"/>
      <c r="B34" s="25">
        <v>335.21</v>
      </c>
      <c r="C34" s="20" t="s">
        <v>33</v>
      </c>
      <c r="D34" s="46">
        <v>9914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9914</v>
      </c>
      <c r="P34" s="47">
        <f t="shared" si="1"/>
        <v>0.4201737656283111</v>
      </c>
      <c r="Q34" s="9"/>
    </row>
    <row r="35" spans="1:17">
      <c r="A35" s="12"/>
      <c r="B35" s="25">
        <v>335.48</v>
      </c>
      <c r="C35" s="20" t="s">
        <v>34</v>
      </c>
      <c r="D35" s="46">
        <v>0</v>
      </c>
      <c r="E35" s="46">
        <v>258808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7">SUM(D35:N35)</f>
        <v>258808</v>
      </c>
      <c r="P35" s="47">
        <f t="shared" si="1"/>
        <v>10.968764568764568</v>
      </c>
      <c r="Q35" s="9"/>
    </row>
    <row r="36" spans="1:17">
      <c r="A36" s="12"/>
      <c r="B36" s="25">
        <v>338</v>
      </c>
      <c r="C36" s="20" t="s">
        <v>36</v>
      </c>
      <c r="D36" s="46">
        <v>104213</v>
      </c>
      <c r="E36" s="46">
        <v>153051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257264</v>
      </c>
      <c r="P36" s="47">
        <f t="shared" si="1"/>
        <v>10.903326976054249</v>
      </c>
      <c r="Q36" s="9"/>
    </row>
    <row r="37" spans="1:17">
      <c r="A37" s="12"/>
      <c r="B37" s="25">
        <v>339</v>
      </c>
      <c r="C37" s="20" t="s">
        <v>37</v>
      </c>
      <c r="D37" s="46">
        <v>19221</v>
      </c>
      <c r="E37" s="46">
        <v>369013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388234</v>
      </c>
      <c r="P37" s="47">
        <f t="shared" ref="P37:P65" si="8">(O37/P$67)</f>
        <v>16.454079254079254</v>
      </c>
      <c r="Q37" s="9"/>
    </row>
    <row r="38" spans="1:17" ht="15.6">
      <c r="A38" s="29" t="s">
        <v>42</v>
      </c>
      <c r="B38" s="30"/>
      <c r="C38" s="31"/>
      <c r="D38" s="32">
        <f t="shared" ref="D38:N38" si="9">SUM(D39:D47)</f>
        <v>618966</v>
      </c>
      <c r="E38" s="32">
        <f t="shared" si="9"/>
        <v>860596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11906610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13386172</v>
      </c>
      <c r="P38" s="45">
        <f t="shared" si="8"/>
        <v>567.33087518542061</v>
      </c>
      <c r="Q38" s="10"/>
    </row>
    <row r="39" spans="1:17">
      <c r="A39" s="12"/>
      <c r="B39" s="25">
        <v>342.1</v>
      </c>
      <c r="C39" s="20" t="s">
        <v>46</v>
      </c>
      <c r="D39" s="46">
        <v>6724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6" si="10">SUM(D39:N39)</f>
        <v>6724</v>
      </c>
      <c r="P39" s="47">
        <f t="shared" si="8"/>
        <v>0.28497563043017587</v>
      </c>
      <c r="Q39" s="9"/>
    </row>
    <row r="40" spans="1:17">
      <c r="A40" s="12"/>
      <c r="B40" s="25">
        <v>342.2</v>
      </c>
      <c r="C40" s="20" t="s">
        <v>47</v>
      </c>
      <c r="D40" s="46">
        <v>237582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237582</v>
      </c>
      <c r="P40" s="47">
        <f t="shared" si="8"/>
        <v>10.069167196439924</v>
      </c>
      <c r="Q40" s="9"/>
    </row>
    <row r="41" spans="1:17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11906610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11906610</v>
      </c>
      <c r="P41" s="47">
        <f t="shared" si="8"/>
        <v>504.62428480610299</v>
      </c>
      <c r="Q41" s="9"/>
    </row>
    <row r="42" spans="1:17">
      <c r="A42" s="12"/>
      <c r="B42" s="25">
        <v>343.8</v>
      </c>
      <c r="C42" s="20" t="s">
        <v>49</v>
      </c>
      <c r="D42" s="46">
        <v>18835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18835</v>
      </c>
      <c r="P42" s="47">
        <f t="shared" si="8"/>
        <v>0.7982623437168892</v>
      </c>
      <c r="Q42" s="9"/>
    </row>
    <row r="43" spans="1:17">
      <c r="A43" s="12"/>
      <c r="B43" s="25">
        <v>343.9</v>
      </c>
      <c r="C43" s="20" t="s">
        <v>50</v>
      </c>
      <c r="D43" s="46">
        <v>0</v>
      </c>
      <c r="E43" s="46">
        <v>860596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860596</v>
      </c>
      <c r="P43" s="47">
        <f t="shared" si="8"/>
        <v>36.473659673659675</v>
      </c>
      <c r="Q43" s="9"/>
    </row>
    <row r="44" spans="1:17">
      <c r="A44" s="12"/>
      <c r="B44" s="25">
        <v>347.1</v>
      </c>
      <c r="C44" s="20" t="s">
        <v>51</v>
      </c>
      <c r="D44" s="46">
        <v>20415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20415</v>
      </c>
      <c r="P44" s="47">
        <f t="shared" si="8"/>
        <v>0.86522568340750161</v>
      </c>
      <c r="Q44" s="9"/>
    </row>
    <row r="45" spans="1:17">
      <c r="A45" s="12"/>
      <c r="B45" s="25">
        <v>347.2</v>
      </c>
      <c r="C45" s="20" t="s">
        <v>52</v>
      </c>
      <c r="D45" s="46">
        <v>119053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119053</v>
      </c>
      <c r="P45" s="47">
        <f t="shared" si="8"/>
        <v>5.0456876456876456</v>
      </c>
      <c r="Q45" s="9"/>
    </row>
    <row r="46" spans="1:17">
      <c r="A46" s="12"/>
      <c r="B46" s="25">
        <v>347.5</v>
      </c>
      <c r="C46" s="20" t="s">
        <v>53</v>
      </c>
      <c r="D46" s="46">
        <v>97382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97382</v>
      </c>
      <c r="P46" s="47">
        <f t="shared" si="8"/>
        <v>4.1272303454121637</v>
      </c>
      <c r="Q46" s="9"/>
    </row>
    <row r="47" spans="1:17">
      <c r="A47" s="12"/>
      <c r="B47" s="25">
        <v>349</v>
      </c>
      <c r="C47" s="20" t="s">
        <v>163</v>
      </c>
      <c r="D47" s="46">
        <v>118975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118975</v>
      </c>
      <c r="P47" s="47">
        <f t="shared" si="8"/>
        <v>5.0423818605636788</v>
      </c>
      <c r="Q47" s="9"/>
    </row>
    <row r="48" spans="1:17" ht="15.6">
      <c r="A48" s="29" t="s">
        <v>43</v>
      </c>
      <c r="B48" s="30"/>
      <c r="C48" s="31"/>
      <c r="D48" s="32">
        <f t="shared" ref="D48:N48" si="11">SUM(D49:D52)</f>
        <v>51458</v>
      </c>
      <c r="E48" s="32">
        <f t="shared" si="11"/>
        <v>70252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195826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317536</v>
      </c>
      <c r="P48" s="45">
        <f t="shared" si="8"/>
        <v>13.457766475948294</v>
      </c>
      <c r="Q48" s="10"/>
    </row>
    <row r="49" spans="1:17">
      <c r="A49" s="13"/>
      <c r="B49" s="39">
        <v>351.3</v>
      </c>
      <c r="C49" s="21" t="s">
        <v>164</v>
      </c>
      <c r="D49" s="46">
        <v>178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2" si="12">SUM(D49:N49)</f>
        <v>178</v>
      </c>
      <c r="P49" s="47">
        <f t="shared" si="8"/>
        <v>7.5439711803348165E-3</v>
      </c>
      <c r="Q49" s="9"/>
    </row>
    <row r="50" spans="1:17">
      <c r="A50" s="13"/>
      <c r="B50" s="39">
        <v>352</v>
      </c>
      <c r="C50" s="21" t="s">
        <v>57</v>
      </c>
      <c r="D50" s="46">
        <v>0</v>
      </c>
      <c r="E50" s="46">
        <v>609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609</v>
      </c>
      <c r="P50" s="47">
        <f t="shared" si="8"/>
        <v>2.5810553083280355E-2</v>
      </c>
      <c r="Q50" s="9"/>
    </row>
    <row r="51" spans="1:17">
      <c r="A51" s="13"/>
      <c r="B51" s="39">
        <v>354</v>
      </c>
      <c r="C51" s="21" t="s">
        <v>58</v>
      </c>
      <c r="D51" s="46">
        <v>46880</v>
      </c>
      <c r="E51" s="46">
        <v>0</v>
      </c>
      <c r="F51" s="46">
        <v>0</v>
      </c>
      <c r="G51" s="46">
        <v>0</v>
      </c>
      <c r="H51" s="46">
        <v>0</v>
      </c>
      <c r="I51" s="46">
        <v>195826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242706</v>
      </c>
      <c r="P51" s="47">
        <f t="shared" si="8"/>
        <v>10.286331849968214</v>
      </c>
      <c r="Q51" s="9"/>
    </row>
    <row r="52" spans="1:17">
      <c r="A52" s="13"/>
      <c r="B52" s="39">
        <v>359</v>
      </c>
      <c r="C52" s="21" t="s">
        <v>59</v>
      </c>
      <c r="D52" s="46">
        <v>4400</v>
      </c>
      <c r="E52" s="46">
        <v>69643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74043</v>
      </c>
      <c r="P52" s="47">
        <f t="shared" si="8"/>
        <v>3.1380801017164655</v>
      </c>
      <c r="Q52" s="9"/>
    </row>
    <row r="53" spans="1:17" ht="15.6">
      <c r="A53" s="29" t="s">
        <v>3</v>
      </c>
      <c r="B53" s="30"/>
      <c r="C53" s="31"/>
      <c r="D53" s="32">
        <f t="shared" ref="D53:N53" si="13">SUM(D54:D60)</f>
        <v>578378</v>
      </c>
      <c r="E53" s="32">
        <f t="shared" si="13"/>
        <v>165944</v>
      </c>
      <c r="F53" s="32">
        <f t="shared" si="13"/>
        <v>0</v>
      </c>
      <c r="G53" s="32">
        <f t="shared" si="13"/>
        <v>8268</v>
      </c>
      <c r="H53" s="32">
        <f t="shared" si="13"/>
        <v>0</v>
      </c>
      <c r="I53" s="32">
        <f t="shared" si="13"/>
        <v>12418</v>
      </c>
      <c r="J53" s="32">
        <f t="shared" si="13"/>
        <v>0</v>
      </c>
      <c r="K53" s="32">
        <f t="shared" si="13"/>
        <v>9755328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10520336</v>
      </c>
      <c r="P53" s="45">
        <f t="shared" si="8"/>
        <v>445.87141343504982</v>
      </c>
      <c r="Q53" s="10"/>
    </row>
    <row r="54" spans="1:17">
      <c r="A54" s="12"/>
      <c r="B54" s="25">
        <v>361.1</v>
      </c>
      <c r="C54" s="20" t="s">
        <v>60</v>
      </c>
      <c r="D54" s="46">
        <v>103046</v>
      </c>
      <c r="E54" s="46">
        <v>17144</v>
      </c>
      <c r="F54" s="46">
        <v>0</v>
      </c>
      <c r="G54" s="46">
        <v>8268</v>
      </c>
      <c r="H54" s="46">
        <v>0</v>
      </c>
      <c r="I54" s="46">
        <v>0</v>
      </c>
      <c r="J54" s="46">
        <v>0</v>
      </c>
      <c r="K54" s="46">
        <v>585499</v>
      </c>
      <c r="L54" s="46">
        <v>0</v>
      </c>
      <c r="M54" s="46">
        <v>0</v>
      </c>
      <c r="N54" s="46">
        <v>0</v>
      </c>
      <c r="O54" s="46">
        <f>SUM(D54:N54)</f>
        <v>713957</v>
      </c>
      <c r="P54" s="47">
        <f t="shared" si="8"/>
        <v>30.258826022462387</v>
      </c>
      <c r="Q54" s="9"/>
    </row>
    <row r="55" spans="1:17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7309092</v>
      </c>
      <c r="L55" s="46">
        <v>0</v>
      </c>
      <c r="M55" s="46">
        <v>0</v>
      </c>
      <c r="N55" s="46">
        <v>0</v>
      </c>
      <c r="O55" s="46">
        <f t="shared" ref="O55:O64" si="14">SUM(D55:N55)</f>
        <v>7309092</v>
      </c>
      <c r="P55" s="47">
        <f t="shared" si="8"/>
        <v>309.7729179910998</v>
      </c>
      <c r="Q55" s="9"/>
    </row>
    <row r="56" spans="1:17">
      <c r="A56" s="12"/>
      <c r="B56" s="25">
        <v>362</v>
      </c>
      <c r="C56" s="20" t="s">
        <v>64</v>
      </c>
      <c r="D56" s="46">
        <v>111238</v>
      </c>
      <c r="E56" s="46">
        <v>23842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135080</v>
      </c>
      <c r="P56" s="47">
        <f t="shared" si="8"/>
        <v>5.7249417249417247</v>
      </c>
      <c r="Q56" s="9"/>
    </row>
    <row r="57" spans="1:17">
      <c r="A57" s="12"/>
      <c r="B57" s="25">
        <v>364</v>
      </c>
      <c r="C57" s="20" t="s">
        <v>113</v>
      </c>
      <c r="D57" s="46">
        <v>6882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6882</v>
      </c>
      <c r="P57" s="47">
        <f t="shared" si="8"/>
        <v>0.29167196439923715</v>
      </c>
      <c r="Q57" s="9"/>
    </row>
    <row r="58" spans="1:17">
      <c r="A58" s="12"/>
      <c r="B58" s="25">
        <v>366</v>
      </c>
      <c r="C58" s="20" t="s">
        <v>66</v>
      </c>
      <c r="D58" s="46">
        <v>0</v>
      </c>
      <c r="E58" s="46">
        <v>3755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3755</v>
      </c>
      <c r="P58" s="47">
        <f t="shared" si="8"/>
        <v>0.1591438864166137</v>
      </c>
      <c r="Q58" s="9"/>
    </row>
    <row r="59" spans="1:17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1860737</v>
      </c>
      <c r="L59" s="46">
        <v>0</v>
      </c>
      <c r="M59" s="46">
        <v>0</v>
      </c>
      <c r="N59" s="46">
        <v>0</v>
      </c>
      <c r="O59" s="46">
        <f t="shared" si="14"/>
        <v>1860737</v>
      </c>
      <c r="P59" s="47">
        <f t="shared" si="8"/>
        <v>78.861496079677892</v>
      </c>
      <c r="Q59" s="9"/>
    </row>
    <row r="60" spans="1:17">
      <c r="A60" s="12"/>
      <c r="B60" s="25">
        <v>369.9</v>
      </c>
      <c r="C60" s="20" t="s">
        <v>68</v>
      </c>
      <c r="D60" s="46">
        <v>357212</v>
      </c>
      <c r="E60" s="46">
        <v>121203</v>
      </c>
      <c r="F60" s="46">
        <v>0</v>
      </c>
      <c r="G60" s="46">
        <v>0</v>
      </c>
      <c r="H60" s="46">
        <v>0</v>
      </c>
      <c r="I60" s="46">
        <v>12418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490833</v>
      </c>
      <c r="P60" s="47">
        <f t="shared" si="8"/>
        <v>20.802415766052128</v>
      </c>
      <c r="Q60" s="9"/>
    </row>
    <row r="61" spans="1:17" ht="15.6">
      <c r="A61" s="29" t="s">
        <v>44</v>
      </c>
      <c r="B61" s="30"/>
      <c r="C61" s="31"/>
      <c r="D61" s="32">
        <f t="shared" ref="D61:N61" si="15">SUM(D62:D64)</f>
        <v>3683610</v>
      </c>
      <c r="E61" s="32">
        <f t="shared" si="15"/>
        <v>1548300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3151185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8383095</v>
      </c>
      <c r="P61" s="45">
        <f t="shared" si="8"/>
        <v>355.29116338207245</v>
      </c>
      <c r="Q61" s="9"/>
    </row>
    <row r="62" spans="1:17">
      <c r="A62" s="12"/>
      <c r="B62" s="25">
        <v>381</v>
      </c>
      <c r="C62" s="20" t="s">
        <v>69</v>
      </c>
      <c r="D62" s="46">
        <v>3683610</v>
      </c>
      <c r="E62" s="46">
        <v>1548300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5231910</v>
      </c>
      <c r="P62" s="47">
        <f t="shared" si="8"/>
        <v>221.73808010171646</v>
      </c>
      <c r="Q62" s="9"/>
    </row>
    <row r="63" spans="1:17">
      <c r="A63" s="12"/>
      <c r="B63" s="25">
        <v>389.1</v>
      </c>
      <c r="C63" s="20" t="s">
        <v>159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97841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97841</v>
      </c>
      <c r="P63" s="47">
        <f t="shared" si="8"/>
        <v>4.1466836194108918</v>
      </c>
      <c r="Q63" s="9"/>
    </row>
    <row r="64" spans="1:17" ht="15.6" thickBot="1">
      <c r="A64" s="12"/>
      <c r="B64" s="25">
        <v>389.4</v>
      </c>
      <c r="C64" s="20" t="s">
        <v>160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3053344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3053344</v>
      </c>
      <c r="P64" s="47">
        <f t="shared" si="8"/>
        <v>129.40639966094511</v>
      </c>
      <c r="Q64" s="9"/>
    </row>
    <row r="65" spans="1:120" ht="16.2" thickBot="1">
      <c r="A65" s="14" t="s">
        <v>54</v>
      </c>
      <c r="B65" s="23"/>
      <c r="C65" s="22"/>
      <c r="D65" s="15">
        <f t="shared" ref="D65:N65" si="16">SUM(D5,D15,D27,D38,D48,D53,D61)</f>
        <v>21883467</v>
      </c>
      <c r="E65" s="15">
        <f t="shared" si="16"/>
        <v>5133019</v>
      </c>
      <c r="F65" s="15">
        <f t="shared" si="16"/>
        <v>0</v>
      </c>
      <c r="G65" s="15">
        <f t="shared" si="16"/>
        <v>2667463</v>
      </c>
      <c r="H65" s="15">
        <f t="shared" si="16"/>
        <v>0</v>
      </c>
      <c r="I65" s="15">
        <f t="shared" si="16"/>
        <v>15863606</v>
      </c>
      <c r="J65" s="15">
        <f t="shared" si="16"/>
        <v>0</v>
      </c>
      <c r="K65" s="15">
        <f t="shared" si="16"/>
        <v>9755328</v>
      </c>
      <c r="L65" s="15">
        <f t="shared" si="16"/>
        <v>0</v>
      </c>
      <c r="M65" s="15">
        <f t="shared" si="16"/>
        <v>0</v>
      </c>
      <c r="N65" s="15">
        <f t="shared" si="16"/>
        <v>0</v>
      </c>
      <c r="O65" s="15">
        <f>SUM(D65:N65)</f>
        <v>55302883</v>
      </c>
      <c r="P65" s="38">
        <f t="shared" si="8"/>
        <v>2343.8390760754396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118" t="s">
        <v>165</v>
      </c>
      <c r="N67" s="118"/>
      <c r="O67" s="118"/>
      <c r="P67" s="43">
        <v>23595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86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152</v>
      </c>
      <c r="B5" s="26"/>
      <c r="C5" s="26"/>
      <c r="D5" s="27">
        <f t="shared" ref="D5:N5" si="0">SUM(D6:D14)</f>
        <v>11519270</v>
      </c>
      <c r="E5" s="27">
        <f t="shared" si="0"/>
        <v>428477</v>
      </c>
      <c r="F5" s="27">
        <f t="shared" si="0"/>
        <v>0</v>
      </c>
      <c r="G5" s="27">
        <f t="shared" si="0"/>
        <v>2250552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14198299</v>
      </c>
      <c r="P5" s="33">
        <f t="shared" ref="P5:P36" si="1">(O5/P$68)</f>
        <v>606.58345793993249</v>
      </c>
      <c r="Q5" s="6"/>
    </row>
    <row r="6" spans="1:134">
      <c r="A6" s="12"/>
      <c r="B6" s="25">
        <v>311</v>
      </c>
      <c r="C6" s="20" t="s">
        <v>2</v>
      </c>
      <c r="D6" s="46">
        <v>8392708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8392708</v>
      </c>
      <c r="P6" s="47">
        <f t="shared" si="1"/>
        <v>358.55547485794847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428477</v>
      </c>
      <c r="F7" s="46">
        <v>0</v>
      </c>
      <c r="G7" s="46">
        <v>2250552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2679029</v>
      </c>
      <c r="P7" s="47">
        <f t="shared" si="1"/>
        <v>114.45418037339257</v>
      </c>
      <c r="Q7" s="9"/>
    </row>
    <row r="8" spans="1:134">
      <c r="A8" s="12"/>
      <c r="B8" s="25">
        <v>312.51</v>
      </c>
      <c r="C8" s="20" t="s">
        <v>77</v>
      </c>
      <c r="D8" s="46">
        <v>128428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128428</v>
      </c>
      <c r="P8" s="47">
        <f t="shared" si="1"/>
        <v>5.4867347374716964</v>
      </c>
      <c r="Q8" s="9"/>
    </row>
    <row r="9" spans="1:134">
      <c r="A9" s="12"/>
      <c r="B9" s="25">
        <v>312.52</v>
      </c>
      <c r="C9" s="20" t="s">
        <v>104</v>
      </c>
      <c r="D9" s="46">
        <v>163989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163989</v>
      </c>
      <c r="P9" s="47">
        <f t="shared" si="1"/>
        <v>7.0059811167599433</v>
      </c>
      <c r="Q9" s="9"/>
    </row>
    <row r="10" spans="1:134">
      <c r="A10" s="12"/>
      <c r="B10" s="25">
        <v>314.10000000000002</v>
      </c>
      <c r="C10" s="20" t="s">
        <v>12</v>
      </c>
      <c r="D10" s="46">
        <v>1880542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1880542</v>
      </c>
      <c r="P10" s="47">
        <f t="shared" si="1"/>
        <v>80.341009099841926</v>
      </c>
      <c r="Q10" s="9"/>
    </row>
    <row r="11" spans="1:134">
      <c r="A11" s="12"/>
      <c r="B11" s="25">
        <v>314.3</v>
      </c>
      <c r="C11" s="20" t="s">
        <v>13</v>
      </c>
      <c r="D11" s="46">
        <v>368330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368330</v>
      </c>
      <c r="P11" s="47">
        <f t="shared" si="1"/>
        <v>15.735890972785919</v>
      </c>
      <c r="Q11" s="9"/>
    </row>
    <row r="12" spans="1:134">
      <c r="A12" s="12"/>
      <c r="B12" s="25">
        <v>314.39999999999998</v>
      </c>
      <c r="C12" s="20" t="s">
        <v>14</v>
      </c>
      <c r="D12" s="46">
        <v>38471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38471</v>
      </c>
      <c r="P12" s="47">
        <f t="shared" si="1"/>
        <v>1.6435681633699322</v>
      </c>
      <c r="Q12" s="9"/>
    </row>
    <row r="13" spans="1:134">
      <c r="A13" s="12"/>
      <c r="B13" s="25">
        <v>314.89999999999998</v>
      </c>
      <c r="C13" s="20" t="s">
        <v>117</v>
      </c>
      <c r="D13" s="46">
        <v>27249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27249</v>
      </c>
      <c r="P13" s="47">
        <f t="shared" si="1"/>
        <v>1.1641389327978811</v>
      </c>
      <c r="Q13" s="9"/>
    </row>
    <row r="14" spans="1:134">
      <c r="A14" s="12"/>
      <c r="B14" s="25">
        <v>315.10000000000002</v>
      </c>
      <c r="C14" s="20" t="s">
        <v>154</v>
      </c>
      <c r="D14" s="46">
        <v>519553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519553</v>
      </c>
      <c r="P14" s="47">
        <f t="shared" si="1"/>
        <v>22.196479685564146</v>
      </c>
      <c r="Q14" s="9"/>
    </row>
    <row r="15" spans="1:134" ht="15.6">
      <c r="A15" s="29" t="s">
        <v>17</v>
      </c>
      <c r="B15" s="30"/>
      <c r="C15" s="31"/>
      <c r="D15" s="32">
        <f t="shared" ref="D15:N15" si="3">SUM(D16:D25)</f>
        <v>1770231</v>
      </c>
      <c r="E15" s="32">
        <f t="shared" si="3"/>
        <v>672396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237433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2680060</v>
      </c>
      <c r="P15" s="45">
        <f t="shared" si="1"/>
        <v>114.49822702610331</v>
      </c>
      <c r="Q15" s="10"/>
    </row>
    <row r="16" spans="1:134">
      <c r="A16" s="12"/>
      <c r="B16" s="25">
        <v>322</v>
      </c>
      <c r="C16" s="20" t="s">
        <v>155</v>
      </c>
      <c r="D16" s="46">
        <v>0</v>
      </c>
      <c r="E16" s="46">
        <v>594341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594341</v>
      </c>
      <c r="P16" s="47">
        <f t="shared" si="1"/>
        <v>25.391592258726021</v>
      </c>
      <c r="Q16" s="9"/>
    </row>
    <row r="17" spans="1:17">
      <c r="A17" s="12"/>
      <c r="B17" s="25">
        <v>322.89999999999998</v>
      </c>
      <c r="C17" s="20" t="s">
        <v>156</v>
      </c>
      <c r="D17" s="46">
        <v>7473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5" si="4">SUM(D17:N17)</f>
        <v>7473</v>
      </c>
      <c r="P17" s="47">
        <f t="shared" si="1"/>
        <v>0.3192634681932755</v>
      </c>
      <c r="Q17" s="9"/>
    </row>
    <row r="18" spans="1:17">
      <c r="A18" s="12"/>
      <c r="B18" s="25">
        <v>323.10000000000002</v>
      </c>
      <c r="C18" s="20" t="s">
        <v>18</v>
      </c>
      <c r="D18" s="46">
        <v>1476310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1476310</v>
      </c>
      <c r="P18" s="47">
        <f t="shared" si="1"/>
        <v>63.071303456231043</v>
      </c>
      <c r="Q18" s="9"/>
    </row>
    <row r="19" spans="1:17">
      <c r="A19" s="12"/>
      <c r="B19" s="25">
        <v>323.39999999999998</v>
      </c>
      <c r="C19" s="20" t="s">
        <v>19</v>
      </c>
      <c r="D19" s="46">
        <v>52436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52436</v>
      </c>
      <c r="P19" s="47">
        <f t="shared" si="1"/>
        <v>2.2401845601743067</v>
      </c>
      <c r="Q19" s="9"/>
    </row>
    <row r="20" spans="1:17">
      <c r="A20" s="12"/>
      <c r="B20" s="25">
        <v>323.7</v>
      </c>
      <c r="C20" s="20" t="s">
        <v>20</v>
      </c>
      <c r="D20" s="46">
        <v>234012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234012</v>
      </c>
      <c r="P20" s="47">
        <f t="shared" si="1"/>
        <v>9.9975221087708803</v>
      </c>
      <c r="Q20" s="9"/>
    </row>
    <row r="21" spans="1:17">
      <c r="A21" s="12"/>
      <c r="B21" s="25">
        <v>324.11</v>
      </c>
      <c r="C21" s="20" t="s">
        <v>119</v>
      </c>
      <c r="D21" s="46">
        <v>0</v>
      </c>
      <c r="E21" s="46">
        <v>10511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10511</v>
      </c>
      <c r="P21" s="47">
        <f t="shared" si="1"/>
        <v>0.4490537018840518</v>
      </c>
      <c r="Q21" s="9"/>
    </row>
    <row r="22" spans="1:17">
      <c r="A22" s="12"/>
      <c r="B22" s="25">
        <v>324.12</v>
      </c>
      <c r="C22" s="20" t="s">
        <v>21</v>
      </c>
      <c r="D22" s="46">
        <v>0</v>
      </c>
      <c r="E22" s="46">
        <v>27030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27030</v>
      </c>
      <c r="P22" s="47">
        <f t="shared" si="1"/>
        <v>1.1547827572948264</v>
      </c>
      <c r="Q22" s="9"/>
    </row>
    <row r="23" spans="1:17">
      <c r="A23" s="12"/>
      <c r="B23" s="25">
        <v>324.20999999999998</v>
      </c>
      <c r="C23" s="20" t="s">
        <v>125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178075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178075</v>
      </c>
      <c r="P23" s="47">
        <f t="shared" si="1"/>
        <v>7.6077669073354128</v>
      </c>
      <c r="Q23" s="9"/>
    </row>
    <row r="24" spans="1:17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59358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59358</v>
      </c>
      <c r="P24" s="47">
        <f t="shared" si="1"/>
        <v>2.5359080616909471</v>
      </c>
      <c r="Q24" s="9"/>
    </row>
    <row r="25" spans="1:17">
      <c r="A25" s="12"/>
      <c r="B25" s="25">
        <v>324.62</v>
      </c>
      <c r="C25" s="20" t="s">
        <v>23</v>
      </c>
      <c r="D25" s="46">
        <v>0</v>
      </c>
      <c r="E25" s="46">
        <v>40514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40514</v>
      </c>
      <c r="P25" s="47">
        <f t="shared" si="1"/>
        <v>1.7308497458025378</v>
      </c>
      <c r="Q25" s="9"/>
    </row>
    <row r="26" spans="1:17" ht="15.6">
      <c r="A26" s="29" t="s">
        <v>157</v>
      </c>
      <c r="B26" s="30"/>
      <c r="C26" s="31"/>
      <c r="D26" s="32">
        <f t="shared" ref="D26:N26" si="5">SUM(D27:D38)</f>
        <v>2724266</v>
      </c>
      <c r="E26" s="32">
        <f t="shared" si="5"/>
        <v>720340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3444606</v>
      </c>
      <c r="P26" s="45">
        <f t="shared" si="1"/>
        <v>147.16136198573076</v>
      </c>
      <c r="Q26" s="10"/>
    </row>
    <row r="27" spans="1:17">
      <c r="A27" s="12"/>
      <c r="B27" s="25">
        <v>331.1</v>
      </c>
      <c r="C27" s="20" t="s">
        <v>82</v>
      </c>
      <c r="D27" s="46">
        <v>266206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266206</v>
      </c>
      <c r="P27" s="47">
        <f t="shared" si="1"/>
        <v>11.372922629982483</v>
      </c>
      <c r="Q27" s="9"/>
    </row>
    <row r="28" spans="1:17">
      <c r="A28" s="12"/>
      <c r="B28" s="25">
        <v>331.2</v>
      </c>
      <c r="C28" s="20" t="s">
        <v>25</v>
      </c>
      <c r="D28" s="46">
        <v>45483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45483</v>
      </c>
      <c r="P28" s="47">
        <f t="shared" si="1"/>
        <v>1.9431366685179647</v>
      </c>
      <c r="Q28" s="9"/>
    </row>
    <row r="29" spans="1:17">
      <c r="A29" s="12"/>
      <c r="B29" s="25">
        <v>331.62</v>
      </c>
      <c r="C29" s="20" t="s">
        <v>142</v>
      </c>
      <c r="D29" s="46">
        <v>107886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6">SUM(D29:N29)</f>
        <v>107886</v>
      </c>
      <c r="P29" s="47">
        <f t="shared" si="1"/>
        <v>4.6091340197376853</v>
      </c>
      <c r="Q29" s="9"/>
    </row>
    <row r="30" spans="1:17">
      <c r="A30" s="12"/>
      <c r="B30" s="25">
        <v>334.2</v>
      </c>
      <c r="C30" s="20" t="s">
        <v>27</v>
      </c>
      <c r="D30" s="46">
        <v>24065</v>
      </c>
      <c r="E30" s="46">
        <v>6813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30878</v>
      </c>
      <c r="P30" s="47">
        <f t="shared" si="1"/>
        <v>1.3191780236681334</v>
      </c>
      <c r="Q30" s="9"/>
    </row>
    <row r="31" spans="1:17">
      <c r="A31" s="12"/>
      <c r="B31" s="25">
        <v>335.14</v>
      </c>
      <c r="C31" s="20" t="s">
        <v>109</v>
      </c>
      <c r="D31" s="46">
        <v>10614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10614</v>
      </c>
      <c r="P31" s="47">
        <f t="shared" si="1"/>
        <v>0.45345409492886746</v>
      </c>
      <c r="Q31" s="9"/>
    </row>
    <row r="32" spans="1:17">
      <c r="A32" s="12"/>
      <c r="B32" s="25">
        <v>335.15</v>
      </c>
      <c r="C32" s="20" t="s">
        <v>110</v>
      </c>
      <c r="D32" s="46">
        <v>65124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65124</v>
      </c>
      <c r="P32" s="47">
        <f t="shared" si="1"/>
        <v>2.7822446276754818</v>
      </c>
      <c r="Q32" s="9"/>
    </row>
    <row r="33" spans="1:17">
      <c r="A33" s="12"/>
      <c r="B33" s="25">
        <v>335.18</v>
      </c>
      <c r="C33" s="20" t="s">
        <v>158</v>
      </c>
      <c r="D33" s="46">
        <v>1462650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1462650</v>
      </c>
      <c r="P33" s="47">
        <f t="shared" si="1"/>
        <v>62.487717349510831</v>
      </c>
      <c r="Q33" s="9"/>
    </row>
    <row r="34" spans="1:17">
      <c r="A34" s="12"/>
      <c r="B34" s="25">
        <v>335.19</v>
      </c>
      <c r="C34" s="20" t="s">
        <v>147</v>
      </c>
      <c r="D34" s="46">
        <v>679019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679019</v>
      </c>
      <c r="P34" s="47">
        <f t="shared" si="1"/>
        <v>29.00922800871534</v>
      </c>
      <c r="Q34" s="9"/>
    </row>
    <row r="35" spans="1:17">
      <c r="A35" s="12"/>
      <c r="B35" s="25">
        <v>335.21</v>
      </c>
      <c r="C35" s="20" t="s">
        <v>33</v>
      </c>
      <c r="D35" s="46">
        <v>6286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6286</v>
      </c>
      <c r="P35" s="47">
        <f t="shared" si="1"/>
        <v>0.26855214252146792</v>
      </c>
      <c r="Q35" s="9"/>
    </row>
    <row r="36" spans="1:17">
      <c r="A36" s="12"/>
      <c r="B36" s="25">
        <v>335.48</v>
      </c>
      <c r="C36" s="20" t="s">
        <v>34</v>
      </c>
      <c r="D36" s="46">
        <v>0</v>
      </c>
      <c r="E36" s="46">
        <v>207553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207553</v>
      </c>
      <c r="P36" s="47">
        <f t="shared" si="1"/>
        <v>8.8671337634041105</v>
      </c>
      <c r="Q36" s="9"/>
    </row>
    <row r="37" spans="1:17">
      <c r="A37" s="12"/>
      <c r="B37" s="25">
        <v>338</v>
      </c>
      <c r="C37" s="20" t="s">
        <v>36</v>
      </c>
      <c r="D37" s="46">
        <v>41589</v>
      </c>
      <c r="E37" s="46">
        <v>171631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213220</v>
      </c>
      <c r="P37" s="47">
        <f t="shared" ref="P37:P66" si="7">(O37/P$68)</f>
        <v>9.1092408253941137</v>
      </c>
      <c r="Q37" s="9"/>
    </row>
    <row r="38" spans="1:17">
      <c r="A38" s="12"/>
      <c r="B38" s="25">
        <v>339</v>
      </c>
      <c r="C38" s="20" t="s">
        <v>37</v>
      </c>
      <c r="D38" s="46">
        <v>15344</v>
      </c>
      <c r="E38" s="46">
        <v>334343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349687</v>
      </c>
      <c r="P38" s="47">
        <f t="shared" si="7"/>
        <v>14.939419831674286</v>
      </c>
      <c r="Q38" s="9"/>
    </row>
    <row r="39" spans="1:17" ht="15.6">
      <c r="A39" s="29" t="s">
        <v>42</v>
      </c>
      <c r="B39" s="30"/>
      <c r="C39" s="31"/>
      <c r="D39" s="32">
        <f t="shared" ref="D39:N39" si="8">SUM(D40:D48)</f>
        <v>495539</v>
      </c>
      <c r="E39" s="32">
        <f t="shared" si="8"/>
        <v>853960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11433974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12783473</v>
      </c>
      <c r="P39" s="45">
        <f t="shared" si="7"/>
        <v>546.13889007561841</v>
      </c>
      <c r="Q39" s="10"/>
    </row>
    <row r="40" spans="1:17">
      <c r="A40" s="12"/>
      <c r="B40" s="25">
        <v>341.9</v>
      </c>
      <c r="C40" s="20" t="s">
        <v>112</v>
      </c>
      <c r="D40" s="46">
        <v>84608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9">SUM(D40:N40)</f>
        <v>84608</v>
      </c>
      <c r="P40" s="47">
        <f t="shared" si="7"/>
        <v>3.6146451916093478</v>
      </c>
      <c r="Q40" s="9"/>
    </row>
    <row r="41" spans="1:17">
      <c r="A41" s="12"/>
      <c r="B41" s="25">
        <v>342.1</v>
      </c>
      <c r="C41" s="20" t="s">
        <v>46</v>
      </c>
      <c r="D41" s="46">
        <v>7385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7385</v>
      </c>
      <c r="P41" s="47">
        <f t="shared" si="7"/>
        <v>0.31550390908702525</v>
      </c>
      <c r="Q41" s="9"/>
    </row>
    <row r="42" spans="1:17">
      <c r="A42" s="12"/>
      <c r="B42" s="25">
        <v>342.2</v>
      </c>
      <c r="C42" s="20" t="s">
        <v>47</v>
      </c>
      <c r="D42" s="46">
        <v>155173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155173</v>
      </c>
      <c r="P42" s="47">
        <f t="shared" si="7"/>
        <v>6.6293416499337807</v>
      </c>
      <c r="Q42" s="9"/>
    </row>
    <row r="43" spans="1:17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11433974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11433974</v>
      </c>
      <c r="P43" s="47">
        <f t="shared" si="7"/>
        <v>488.48523945828168</v>
      </c>
      <c r="Q43" s="9"/>
    </row>
    <row r="44" spans="1:17">
      <c r="A44" s="12"/>
      <c r="B44" s="25">
        <v>343.8</v>
      </c>
      <c r="C44" s="20" t="s">
        <v>49</v>
      </c>
      <c r="D44" s="46">
        <v>21875</v>
      </c>
      <c r="E44" s="46">
        <v>1681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23556</v>
      </c>
      <c r="P44" s="47">
        <f t="shared" si="7"/>
        <v>1.0063656171230828</v>
      </c>
      <c r="Q44" s="9"/>
    </row>
    <row r="45" spans="1:17">
      <c r="A45" s="12"/>
      <c r="B45" s="25">
        <v>343.9</v>
      </c>
      <c r="C45" s="20" t="s">
        <v>50</v>
      </c>
      <c r="D45" s="46">
        <v>0</v>
      </c>
      <c r="E45" s="46">
        <v>850806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850806</v>
      </c>
      <c r="P45" s="47">
        <f t="shared" si="7"/>
        <v>36.348357329004145</v>
      </c>
      <c r="Q45" s="9"/>
    </row>
    <row r="46" spans="1:17">
      <c r="A46" s="12"/>
      <c r="B46" s="25">
        <v>347.1</v>
      </c>
      <c r="C46" s="20" t="s">
        <v>51</v>
      </c>
      <c r="D46" s="46">
        <v>5885</v>
      </c>
      <c r="E46" s="46">
        <v>1473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7358</v>
      </c>
      <c r="P46" s="47">
        <f t="shared" si="7"/>
        <v>0.31435040799760755</v>
      </c>
      <c r="Q46" s="9"/>
    </row>
    <row r="47" spans="1:17">
      <c r="A47" s="12"/>
      <c r="B47" s="25">
        <v>347.2</v>
      </c>
      <c r="C47" s="20" t="s">
        <v>52</v>
      </c>
      <c r="D47" s="46">
        <v>77118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77118</v>
      </c>
      <c r="P47" s="47">
        <f t="shared" si="7"/>
        <v>3.2946554449523648</v>
      </c>
      <c r="Q47" s="9"/>
    </row>
    <row r="48" spans="1:17">
      <c r="A48" s="12"/>
      <c r="B48" s="25">
        <v>347.5</v>
      </c>
      <c r="C48" s="20" t="s">
        <v>53</v>
      </c>
      <c r="D48" s="46">
        <v>143495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143495</v>
      </c>
      <c r="P48" s="47">
        <f t="shared" si="7"/>
        <v>6.1304310676293419</v>
      </c>
      <c r="Q48" s="9"/>
    </row>
    <row r="49" spans="1:17" ht="15.6">
      <c r="A49" s="29" t="s">
        <v>43</v>
      </c>
      <c r="B49" s="30"/>
      <c r="C49" s="31"/>
      <c r="D49" s="32">
        <f t="shared" ref="D49:N49" si="10">SUM(D50:D53)</f>
        <v>78502</v>
      </c>
      <c r="E49" s="32">
        <f t="shared" si="10"/>
        <v>40894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180823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ref="O49:O55" si="11">SUM(D49:N49)</f>
        <v>300219</v>
      </c>
      <c r="P49" s="45">
        <f t="shared" si="7"/>
        <v>12.826034946810783</v>
      </c>
      <c r="Q49" s="10"/>
    </row>
    <row r="50" spans="1:17">
      <c r="A50" s="13"/>
      <c r="B50" s="39">
        <v>351.2</v>
      </c>
      <c r="C50" s="21" t="s">
        <v>121</v>
      </c>
      <c r="D50" s="46">
        <v>375</v>
      </c>
      <c r="E50" s="46">
        <v>40894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41269</v>
      </c>
      <c r="P50" s="47">
        <f t="shared" si="7"/>
        <v>1.7631050540436621</v>
      </c>
      <c r="Q50" s="9"/>
    </row>
    <row r="51" spans="1:17">
      <c r="A51" s="13"/>
      <c r="B51" s="39">
        <v>352</v>
      </c>
      <c r="C51" s="21" t="s">
        <v>57</v>
      </c>
      <c r="D51" s="46">
        <v>7314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7314</v>
      </c>
      <c r="P51" s="47">
        <f t="shared" si="7"/>
        <v>0.31247062844448242</v>
      </c>
      <c r="Q51" s="9"/>
    </row>
    <row r="52" spans="1:17">
      <c r="A52" s="13"/>
      <c r="B52" s="39">
        <v>354</v>
      </c>
      <c r="C52" s="21" t="s">
        <v>58</v>
      </c>
      <c r="D52" s="46">
        <v>68838</v>
      </c>
      <c r="E52" s="46">
        <v>0</v>
      </c>
      <c r="F52" s="46">
        <v>0</v>
      </c>
      <c r="G52" s="46">
        <v>0</v>
      </c>
      <c r="H52" s="46">
        <v>0</v>
      </c>
      <c r="I52" s="46">
        <v>180823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249661</v>
      </c>
      <c r="P52" s="47">
        <f t="shared" si="7"/>
        <v>10.666082795744863</v>
      </c>
      <c r="Q52" s="9"/>
    </row>
    <row r="53" spans="1:17">
      <c r="A53" s="13"/>
      <c r="B53" s="39">
        <v>359</v>
      </c>
      <c r="C53" s="21" t="s">
        <v>59</v>
      </c>
      <c r="D53" s="46">
        <v>1975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1975</v>
      </c>
      <c r="P53" s="47">
        <f t="shared" si="7"/>
        <v>8.4376468577775879E-2</v>
      </c>
      <c r="Q53" s="9"/>
    </row>
    <row r="54" spans="1:17" ht="15.6">
      <c r="A54" s="29" t="s">
        <v>3</v>
      </c>
      <c r="B54" s="30"/>
      <c r="C54" s="31"/>
      <c r="D54" s="32">
        <f t="shared" ref="D54:N54" si="12">SUM(D55:D61)</f>
        <v>211654</v>
      </c>
      <c r="E54" s="32">
        <f t="shared" si="12"/>
        <v>414646</v>
      </c>
      <c r="F54" s="32">
        <f t="shared" si="12"/>
        <v>0</v>
      </c>
      <c r="G54" s="32">
        <f t="shared" si="12"/>
        <v>3536</v>
      </c>
      <c r="H54" s="32">
        <f t="shared" si="12"/>
        <v>0</v>
      </c>
      <c r="I54" s="32">
        <f t="shared" si="12"/>
        <v>684639</v>
      </c>
      <c r="J54" s="32">
        <f t="shared" si="12"/>
        <v>0</v>
      </c>
      <c r="K54" s="32">
        <f t="shared" si="12"/>
        <v>7742136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 t="shared" si="11"/>
        <v>9056611</v>
      </c>
      <c r="P54" s="45">
        <f t="shared" si="7"/>
        <v>386.9189131456402</v>
      </c>
      <c r="Q54" s="10"/>
    </row>
    <row r="55" spans="1:17">
      <c r="A55" s="12"/>
      <c r="B55" s="25">
        <v>361.1</v>
      </c>
      <c r="C55" s="20" t="s">
        <v>60</v>
      </c>
      <c r="D55" s="46">
        <v>16891</v>
      </c>
      <c r="E55" s="46">
        <v>8435</v>
      </c>
      <c r="F55" s="46">
        <v>0</v>
      </c>
      <c r="G55" s="46">
        <v>1640</v>
      </c>
      <c r="H55" s="46">
        <v>0</v>
      </c>
      <c r="I55" s="46">
        <v>0</v>
      </c>
      <c r="J55" s="46">
        <v>0</v>
      </c>
      <c r="K55" s="46">
        <v>510706</v>
      </c>
      <c r="L55" s="46">
        <v>0</v>
      </c>
      <c r="M55" s="46">
        <v>0</v>
      </c>
      <c r="N55" s="46">
        <v>0</v>
      </c>
      <c r="O55" s="46">
        <f t="shared" si="11"/>
        <v>537672</v>
      </c>
      <c r="P55" s="47">
        <f t="shared" si="7"/>
        <v>22.970564361088563</v>
      </c>
      <c r="Q55" s="9"/>
    </row>
    <row r="56" spans="1:17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5381868</v>
      </c>
      <c r="L56" s="46">
        <v>0</v>
      </c>
      <c r="M56" s="46">
        <v>0</v>
      </c>
      <c r="N56" s="46">
        <v>0</v>
      </c>
      <c r="O56" s="46">
        <f t="shared" ref="O56:O61" si="13">SUM(D56:N56)</f>
        <v>5381868</v>
      </c>
      <c r="P56" s="47">
        <f t="shared" si="7"/>
        <v>229.92557781860128</v>
      </c>
      <c r="Q56" s="9"/>
    </row>
    <row r="57" spans="1:17">
      <c r="A57" s="12"/>
      <c r="B57" s="25">
        <v>362</v>
      </c>
      <c r="C57" s="20" t="s">
        <v>64</v>
      </c>
      <c r="D57" s="46">
        <v>100721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100721</v>
      </c>
      <c r="P57" s="47">
        <f t="shared" si="7"/>
        <v>4.3030290084162859</v>
      </c>
      <c r="Q57" s="9"/>
    </row>
    <row r="58" spans="1:17">
      <c r="A58" s="12"/>
      <c r="B58" s="25">
        <v>364</v>
      </c>
      <c r="C58" s="20" t="s">
        <v>113</v>
      </c>
      <c r="D58" s="46">
        <v>53186</v>
      </c>
      <c r="E58" s="46">
        <v>0</v>
      </c>
      <c r="F58" s="46">
        <v>0</v>
      </c>
      <c r="G58" s="46">
        <v>0</v>
      </c>
      <c r="H58" s="46">
        <v>0</v>
      </c>
      <c r="I58" s="46">
        <v>674502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727688</v>
      </c>
      <c r="P58" s="47">
        <f t="shared" si="7"/>
        <v>31.088477805784596</v>
      </c>
      <c r="Q58" s="9"/>
    </row>
    <row r="59" spans="1:17">
      <c r="A59" s="12"/>
      <c r="B59" s="25">
        <v>366</v>
      </c>
      <c r="C59" s="20" t="s">
        <v>66</v>
      </c>
      <c r="D59" s="46">
        <v>2600</v>
      </c>
      <c r="E59" s="46">
        <v>2954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5554</v>
      </c>
      <c r="P59" s="47">
        <f t="shared" si="7"/>
        <v>0.23727944631947709</v>
      </c>
      <c r="Q59" s="9"/>
    </row>
    <row r="60" spans="1:17">
      <c r="A60" s="12"/>
      <c r="B60" s="25">
        <v>368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1849562</v>
      </c>
      <c r="L60" s="46">
        <v>0</v>
      </c>
      <c r="M60" s="46">
        <v>0</v>
      </c>
      <c r="N60" s="46">
        <v>0</v>
      </c>
      <c r="O60" s="46">
        <f t="shared" si="13"/>
        <v>1849562</v>
      </c>
      <c r="P60" s="47">
        <f t="shared" si="7"/>
        <v>79.017473405391556</v>
      </c>
      <c r="Q60" s="9"/>
    </row>
    <row r="61" spans="1:17">
      <c r="A61" s="12"/>
      <c r="B61" s="25">
        <v>369.9</v>
      </c>
      <c r="C61" s="20" t="s">
        <v>68</v>
      </c>
      <c r="D61" s="46">
        <v>38256</v>
      </c>
      <c r="E61" s="46">
        <v>403257</v>
      </c>
      <c r="F61" s="46">
        <v>0</v>
      </c>
      <c r="G61" s="46">
        <v>1896</v>
      </c>
      <c r="H61" s="46">
        <v>0</v>
      </c>
      <c r="I61" s="46">
        <v>10137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453546</v>
      </c>
      <c r="P61" s="47">
        <f t="shared" si="7"/>
        <v>19.376511300038452</v>
      </c>
      <c r="Q61" s="9"/>
    </row>
    <row r="62" spans="1:17" ht="15.6">
      <c r="A62" s="29" t="s">
        <v>44</v>
      </c>
      <c r="B62" s="30"/>
      <c r="C62" s="31"/>
      <c r="D62" s="32">
        <f t="shared" ref="D62:N62" si="14">SUM(D63:D65)</f>
        <v>1848479</v>
      </c>
      <c r="E62" s="32">
        <f t="shared" si="14"/>
        <v>1335035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466172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>SUM(D62:N62)</f>
        <v>3649686</v>
      </c>
      <c r="P62" s="45">
        <f t="shared" si="7"/>
        <v>155.92284359379673</v>
      </c>
      <c r="Q62" s="9"/>
    </row>
    <row r="63" spans="1:17">
      <c r="A63" s="12"/>
      <c r="B63" s="25">
        <v>381</v>
      </c>
      <c r="C63" s="20" t="s">
        <v>69</v>
      </c>
      <c r="D63" s="46">
        <v>1848479</v>
      </c>
      <c r="E63" s="46">
        <v>1335035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3183514</v>
      </c>
      <c r="P63" s="47">
        <f t="shared" si="7"/>
        <v>136.00692100653652</v>
      </c>
      <c r="Q63" s="9"/>
    </row>
    <row r="64" spans="1:17">
      <c r="A64" s="12"/>
      <c r="B64" s="25">
        <v>389.1</v>
      </c>
      <c r="C64" s="20" t="s">
        <v>159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32194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32194</v>
      </c>
      <c r="P64" s="47">
        <f t="shared" si="7"/>
        <v>1.3754005212116034</v>
      </c>
      <c r="Q64" s="9"/>
    </row>
    <row r="65" spans="1:120" ht="15.6" thickBot="1">
      <c r="A65" s="12"/>
      <c r="B65" s="25">
        <v>389.4</v>
      </c>
      <c r="C65" s="20" t="s">
        <v>160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433978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433978</v>
      </c>
      <c r="P65" s="47">
        <f t="shared" si="7"/>
        <v>18.540522066048617</v>
      </c>
      <c r="Q65" s="9"/>
    </row>
    <row r="66" spans="1:120" ht="16.2" thickBot="1">
      <c r="A66" s="14" t="s">
        <v>54</v>
      </c>
      <c r="B66" s="23"/>
      <c r="C66" s="22"/>
      <c r="D66" s="15">
        <f t="shared" ref="D66:N66" si="15">SUM(D5,D15,D26,D39,D49,D54,D62)</f>
        <v>18647941</v>
      </c>
      <c r="E66" s="15">
        <f t="shared" si="15"/>
        <v>4465748</v>
      </c>
      <c r="F66" s="15">
        <f t="shared" si="15"/>
        <v>0</v>
      </c>
      <c r="G66" s="15">
        <f t="shared" si="15"/>
        <v>2254088</v>
      </c>
      <c r="H66" s="15">
        <f t="shared" si="15"/>
        <v>0</v>
      </c>
      <c r="I66" s="15">
        <f t="shared" si="15"/>
        <v>13003041</v>
      </c>
      <c r="J66" s="15">
        <f t="shared" si="15"/>
        <v>0</v>
      </c>
      <c r="K66" s="15">
        <f t="shared" si="15"/>
        <v>7742136</v>
      </c>
      <c r="L66" s="15">
        <f t="shared" si="15"/>
        <v>0</v>
      </c>
      <c r="M66" s="15">
        <f t="shared" si="15"/>
        <v>0</v>
      </c>
      <c r="N66" s="15">
        <f t="shared" si="15"/>
        <v>0</v>
      </c>
      <c r="O66" s="15">
        <f>SUM(D66:N66)</f>
        <v>46112954</v>
      </c>
      <c r="P66" s="38">
        <f t="shared" si="7"/>
        <v>1970.0497287136327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118" t="s">
        <v>148</v>
      </c>
      <c r="N68" s="118"/>
      <c r="O68" s="118"/>
      <c r="P68" s="43">
        <v>23407</v>
      </c>
    </row>
    <row r="69" spans="1:120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10740272</v>
      </c>
      <c r="E5" s="27">
        <f t="shared" si="0"/>
        <v>375246</v>
      </c>
      <c r="F5" s="27">
        <f t="shared" si="0"/>
        <v>0</v>
      </c>
      <c r="G5" s="27">
        <f t="shared" si="0"/>
        <v>1957607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279562</v>
      </c>
      <c r="L5" s="27">
        <f t="shared" si="0"/>
        <v>0</v>
      </c>
      <c r="M5" s="27">
        <f t="shared" si="0"/>
        <v>0</v>
      </c>
      <c r="N5" s="28">
        <f>SUM(D5:M5)</f>
        <v>13352687</v>
      </c>
      <c r="O5" s="33">
        <f t="shared" ref="O5:O36" si="1">(N5/O$72)</f>
        <v>618.35171806983419</v>
      </c>
      <c r="P5" s="6"/>
    </row>
    <row r="6" spans="1:133">
      <c r="A6" s="12"/>
      <c r="B6" s="25">
        <v>311</v>
      </c>
      <c r="C6" s="20" t="s">
        <v>2</v>
      </c>
      <c r="D6" s="46">
        <v>7909015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7909015</v>
      </c>
      <c r="O6" s="47">
        <f t="shared" si="1"/>
        <v>366.25984069648979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1957607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1957607</v>
      </c>
      <c r="O7" s="47">
        <f t="shared" si="1"/>
        <v>90.655135685838658</v>
      </c>
      <c r="P7" s="9"/>
    </row>
    <row r="8" spans="1:133">
      <c r="A8" s="12"/>
      <c r="B8" s="25">
        <v>312.42</v>
      </c>
      <c r="C8" s="20" t="s">
        <v>141</v>
      </c>
      <c r="D8" s="46">
        <v>0</v>
      </c>
      <c r="E8" s="46">
        <v>375246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375246</v>
      </c>
      <c r="O8" s="47">
        <f t="shared" si="1"/>
        <v>17.377327035287578</v>
      </c>
      <c r="P8" s="9"/>
    </row>
    <row r="9" spans="1:133">
      <c r="A9" s="12"/>
      <c r="B9" s="25">
        <v>312.51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113354</v>
      </c>
      <c r="L9" s="46">
        <v>0</v>
      </c>
      <c r="M9" s="46">
        <v>0</v>
      </c>
      <c r="N9" s="46">
        <f>SUM(D9:M9)</f>
        <v>113354</v>
      </c>
      <c r="O9" s="47">
        <f t="shared" si="1"/>
        <v>5.2493285171806985</v>
      </c>
      <c r="P9" s="9"/>
    </row>
    <row r="10" spans="1:133">
      <c r="A10" s="12"/>
      <c r="B10" s="25">
        <v>312.52</v>
      </c>
      <c r="C10" s="20" t="s">
        <v>104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166208</v>
      </c>
      <c r="L10" s="46">
        <v>0</v>
      </c>
      <c r="M10" s="46">
        <v>0</v>
      </c>
      <c r="N10" s="46">
        <f>SUM(D10:M10)</f>
        <v>166208</v>
      </c>
      <c r="O10" s="47">
        <f t="shared" si="1"/>
        <v>7.6969528572751686</v>
      </c>
      <c r="P10" s="9"/>
    </row>
    <row r="11" spans="1:133">
      <c r="A11" s="12"/>
      <c r="B11" s="25">
        <v>314.10000000000002</v>
      </c>
      <c r="C11" s="20" t="s">
        <v>12</v>
      </c>
      <c r="D11" s="46">
        <v>1869253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1869253</v>
      </c>
      <c r="O11" s="47">
        <f t="shared" si="1"/>
        <v>86.563536167453918</v>
      </c>
      <c r="P11" s="9"/>
    </row>
    <row r="12" spans="1:133">
      <c r="A12" s="12"/>
      <c r="B12" s="25">
        <v>314.3</v>
      </c>
      <c r="C12" s="20" t="s">
        <v>13</v>
      </c>
      <c r="D12" s="46">
        <v>363709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363709</v>
      </c>
      <c r="O12" s="47">
        <f t="shared" si="1"/>
        <v>16.843058256923218</v>
      </c>
      <c r="P12" s="9"/>
    </row>
    <row r="13" spans="1:133">
      <c r="A13" s="12"/>
      <c r="B13" s="25">
        <v>314.39999999999998</v>
      </c>
      <c r="C13" s="20" t="s">
        <v>14</v>
      </c>
      <c r="D13" s="46">
        <v>33840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33840</v>
      </c>
      <c r="O13" s="47">
        <f t="shared" si="1"/>
        <v>1.567101972770214</v>
      </c>
      <c r="P13" s="9"/>
    </row>
    <row r="14" spans="1:133">
      <c r="A14" s="12"/>
      <c r="B14" s="25">
        <v>314.89999999999998</v>
      </c>
      <c r="C14" s="20" t="s">
        <v>117</v>
      </c>
      <c r="D14" s="46">
        <v>24897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24897</v>
      </c>
      <c r="O14" s="47">
        <f t="shared" si="1"/>
        <v>1.1529591553209224</v>
      </c>
      <c r="P14" s="9"/>
    </row>
    <row r="15" spans="1:133">
      <c r="A15" s="12"/>
      <c r="B15" s="25">
        <v>315</v>
      </c>
      <c r="C15" s="20" t="s">
        <v>106</v>
      </c>
      <c r="D15" s="46">
        <v>539558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539558</v>
      </c>
      <c r="O15" s="47">
        <f t="shared" si="1"/>
        <v>24.986477725294062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SUM(D17:D26)</f>
        <v>1781968</v>
      </c>
      <c r="E16" s="32">
        <f t="shared" si="3"/>
        <v>876668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495307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3153943</v>
      </c>
      <c r="O16" s="45">
        <f t="shared" si="1"/>
        <v>146.0564508659813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440179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440179</v>
      </c>
      <c r="O17" s="47">
        <f t="shared" si="1"/>
        <v>20.384319718440306</v>
      </c>
      <c r="P17" s="9"/>
    </row>
    <row r="18" spans="1:16">
      <c r="A18" s="12"/>
      <c r="B18" s="25">
        <v>323.10000000000002</v>
      </c>
      <c r="C18" s="20" t="s">
        <v>18</v>
      </c>
      <c r="D18" s="46">
        <v>1464807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1464807</v>
      </c>
      <c r="O18" s="47">
        <f t="shared" si="1"/>
        <v>67.833981661572665</v>
      </c>
      <c r="P18" s="9"/>
    </row>
    <row r="19" spans="1:16">
      <c r="A19" s="12"/>
      <c r="B19" s="25">
        <v>323.39999999999998</v>
      </c>
      <c r="C19" s="20" t="s">
        <v>19</v>
      </c>
      <c r="D19" s="46">
        <v>46508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46508</v>
      </c>
      <c r="O19" s="47">
        <f t="shared" si="1"/>
        <v>2.1537464110401037</v>
      </c>
      <c r="P19" s="9"/>
    </row>
    <row r="20" spans="1:16">
      <c r="A20" s="12"/>
      <c r="B20" s="25">
        <v>323.7</v>
      </c>
      <c r="C20" s="20" t="s">
        <v>20</v>
      </c>
      <c r="D20" s="46">
        <v>217735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217735</v>
      </c>
      <c r="O20" s="47">
        <f t="shared" si="1"/>
        <v>10.08312494211355</v>
      </c>
      <c r="P20" s="9"/>
    </row>
    <row r="21" spans="1:16">
      <c r="A21" s="12"/>
      <c r="B21" s="25">
        <v>324.11</v>
      </c>
      <c r="C21" s="20" t="s">
        <v>119</v>
      </c>
      <c r="D21" s="46">
        <v>629</v>
      </c>
      <c r="E21" s="46">
        <v>40718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41347</v>
      </c>
      <c r="O21" s="47">
        <f t="shared" si="1"/>
        <v>1.9147448365286655</v>
      </c>
      <c r="P21" s="9"/>
    </row>
    <row r="22" spans="1:16">
      <c r="A22" s="12"/>
      <c r="B22" s="25">
        <v>324.12</v>
      </c>
      <c r="C22" s="20" t="s">
        <v>21</v>
      </c>
      <c r="D22" s="46">
        <v>48682</v>
      </c>
      <c r="E22" s="46">
        <v>56018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104700</v>
      </c>
      <c r="O22" s="47">
        <f t="shared" si="1"/>
        <v>4.848569046957488</v>
      </c>
      <c r="P22" s="9"/>
    </row>
    <row r="23" spans="1:16">
      <c r="A23" s="12"/>
      <c r="B23" s="25">
        <v>324.20999999999998</v>
      </c>
      <c r="C23" s="20" t="s">
        <v>125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483280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483280</v>
      </c>
      <c r="O23" s="47">
        <f t="shared" si="1"/>
        <v>22.380290821524497</v>
      </c>
      <c r="P23" s="9"/>
    </row>
    <row r="24" spans="1:16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12027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12027</v>
      </c>
      <c r="O24" s="47">
        <f t="shared" si="1"/>
        <v>0.55696026674076127</v>
      </c>
      <c r="P24" s="9"/>
    </row>
    <row r="25" spans="1:16">
      <c r="A25" s="12"/>
      <c r="B25" s="25">
        <v>324.61</v>
      </c>
      <c r="C25" s="20" t="s">
        <v>88</v>
      </c>
      <c r="D25" s="46">
        <v>0</v>
      </c>
      <c r="E25" s="46">
        <v>339603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339603</v>
      </c>
      <c r="O25" s="47">
        <f t="shared" si="1"/>
        <v>15.726729647124202</v>
      </c>
      <c r="P25" s="9"/>
    </row>
    <row r="26" spans="1:16">
      <c r="A26" s="12"/>
      <c r="B26" s="25">
        <v>329</v>
      </c>
      <c r="C26" s="20" t="s">
        <v>24</v>
      </c>
      <c r="D26" s="46">
        <v>3607</v>
      </c>
      <c r="E26" s="46">
        <v>150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3757</v>
      </c>
      <c r="O26" s="47">
        <f t="shared" si="1"/>
        <v>0.17398351393905714</v>
      </c>
      <c r="P26" s="9"/>
    </row>
    <row r="27" spans="1:16" ht="15.6">
      <c r="A27" s="29" t="s">
        <v>26</v>
      </c>
      <c r="B27" s="30"/>
      <c r="C27" s="31"/>
      <c r="D27" s="32">
        <f t="shared" ref="D27:M27" si="6">SUM(D28:D40)</f>
        <v>3067684</v>
      </c>
      <c r="E27" s="32">
        <f t="shared" si="6"/>
        <v>326659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3394343</v>
      </c>
      <c r="O27" s="45">
        <f t="shared" si="1"/>
        <v>157.18917291840327</v>
      </c>
      <c r="P27" s="10"/>
    </row>
    <row r="28" spans="1:16">
      <c r="A28" s="12"/>
      <c r="B28" s="25">
        <v>331.1</v>
      </c>
      <c r="C28" s="20" t="s">
        <v>82</v>
      </c>
      <c r="D28" s="46">
        <v>964342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964342</v>
      </c>
      <c r="O28" s="47">
        <f t="shared" si="1"/>
        <v>44.65786792627582</v>
      </c>
      <c r="P28" s="9"/>
    </row>
    <row r="29" spans="1:16">
      <c r="A29" s="12"/>
      <c r="B29" s="25">
        <v>331.2</v>
      </c>
      <c r="C29" s="20" t="s">
        <v>25</v>
      </c>
      <c r="D29" s="46">
        <v>19884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19884</v>
      </c>
      <c r="O29" s="47">
        <f t="shared" si="1"/>
        <v>0.92081133648235625</v>
      </c>
      <c r="P29" s="9"/>
    </row>
    <row r="30" spans="1:16">
      <c r="A30" s="12"/>
      <c r="B30" s="25">
        <v>331.62</v>
      </c>
      <c r="C30" s="20" t="s">
        <v>142</v>
      </c>
      <c r="D30" s="46">
        <v>130466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130466</v>
      </c>
      <c r="O30" s="47">
        <f t="shared" si="1"/>
        <v>6.0417708622765582</v>
      </c>
      <c r="P30" s="9"/>
    </row>
    <row r="31" spans="1:16">
      <c r="A31" s="12"/>
      <c r="B31" s="25">
        <v>334.1</v>
      </c>
      <c r="C31" s="20" t="s">
        <v>143</v>
      </c>
      <c r="D31" s="46">
        <v>4902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4902</v>
      </c>
      <c r="O31" s="47">
        <f t="shared" si="1"/>
        <v>0.22700750208391221</v>
      </c>
      <c r="P31" s="9"/>
    </row>
    <row r="32" spans="1:16">
      <c r="A32" s="12"/>
      <c r="B32" s="25">
        <v>334.2</v>
      </c>
      <c r="C32" s="20" t="s">
        <v>27</v>
      </c>
      <c r="D32" s="46">
        <v>17522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17522</v>
      </c>
      <c r="O32" s="47">
        <f t="shared" si="1"/>
        <v>0.81142910067611373</v>
      </c>
      <c r="P32" s="9"/>
    </row>
    <row r="33" spans="1:16">
      <c r="A33" s="12"/>
      <c r="B33" s="25">
        <v>335.12</v>
      </c>
      <c r="C33" s="20" t="s">
        <v>108</v>
      </c>
      <c r="D33" s="46">
        <v>569537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569537</v>
      </c>
      <c r="O33" s="47">
        <f t="shared" si="1"/>
        <v>26.374780031490229</v>
      </c>
      <c r="P33" s="9"/>
    </row>
    <row r="34" spans="1:16">
      <c r="A34" s="12"/>
      <c r="B34" s="25">
        <v>335.14</v>
      </c>
      <c r="C34" s="20" t="s">
        <v>109</v>
      </c>
      <c r="D34" s="46">
        <v>11573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11573</v>
      </c>
      <c r="O34" s="47">
        <f t="shared" si="1"/>
        <v>0.5359359081226267</v>
      </c>
      <c r="P34" s="9"/>
    </row>
    <row r="35" spans="1:16">
      <c r="A35" s="12"/>
      <c r="B35" s="25">
        <v>335.15</v>
      </c>
      <c r="C35" s="20" t="s">
        <v>110</v>
      </c>
      <c r="D35" s="46">
        <v>36413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36413</v>
      </c>
      <c r="O35" s="47">
        <f t="shared" si="1"/>
        <v>1.6862554413262942</v>
      </c>
      <c r="P35" s="9"/>
    </row>
    <row r="36" spans="1:16">
      <c r="A36" s="12"/>
      <c r="B36" s="25">
        <v>335.18</v>
      </c>
      <c r="C36" s="20" t="s">
        <v>111</v>
      </c>
      <c r="D36" s="46">
        <v>1265647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1265647</v>
      </c>
      <c r="O36" s="47">
        <f t="shared" si="1"/>
        <v>58.611049365564512</v>
      </c>
      <c r="P36" s="9"/>
    </row>
    <row r="37" spans="1:16">
      <c r="A37" s="12"/>
      <c r="B37" s="25">
        <v>335.21</v>
      </c>
      <c r="C37" s="20" t="s">
        <v>33</v>
      </c>
      <c r="D37" s="46">
        <v>6688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6688</v>
      </c>
      <c r="O37" s="47">
        <f t="shared" ref="O37:O68" si="8">(N37/O$72)</f>
        <v>0.30971566175789572</v>
      </c>
      <c r="P37" s="9"/>
    </row>
    <row r="38" spans="1:16">
      <c r="A38" s="12"/>
      <c r="B38" s="25">
        <v>335.49</v>
      </c>
      <c r="C38" s="20" t="s">
        <v>34</v>
      </c>
      <c r="D38" s="46">
        <v>0</v>
      </c>
      <c r="E38" s="46">
        <v>189076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189076</v>
      </c>
      <c r="O38" s="47">
        <f t="shared" si="8"/>
        <v>8.7559507270538113</v>
      </c>
      <c r="P38" s="9"/>
    </row>
    <row r="39" spans="1:16">
      <c r="A39" s="12"/>
      <c r="B39" s="25">
        <v>338</v>
      </c>
      <c r="C39" s="20" t="s">
        <v>36</v>
      </c>
      <c r="D39" s="46">
        <v>29015</v>
      </c>
      <c r="E39" s="46">
        <v>137583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166598</v>
      </c>
      <c r="O39" s="47">
        <f t="shared" si="8"/>
        <v>7.7150134296563859</v>
      </c>
      <c r="P39" s="9"/>
    </row>
    <row r="40" spans="1:16">
      <c r="A40" s="12"/>
      <c r="B40" s="25">
        <v>339</v>
      </c>
      <c r="C40" s="20" t="s">
        <v>37</v>
      </c>
      <c r="D40" s="46">
        <v>11695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11695</v>
      </c>
      <c r="O40" s="47">
        <f t="shared" si="8"/>
        <v>0.54158562563675094</v>
      </c>
      <c r="P40" s="9"/>
    </row>
    <row r="41" spans="1:16" ht="15.6">
      <c r="A41" s="29" t="s">
        <v>42</v>
      </c>
      <c r="B41" s="30"/>
      <c r="C41" s="31"/>
      <c r="D41" s="32">
        <f t="shared" ref="D41:M41" si="9">SUM(D42:D51)</f>
        <v>446323</v>
      </c>
      <c r="E41" s="32">
        <f t="shared" si="9"/>
        <v>824588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11361412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12632323</v>
      </c>
      <c r="O41" s="45">
        <f t="shared" si="8"/>
        <v>584.99226637028801</v>
      </c>
      <c r="P41" s="10"/>
    </row>
    <row r="42" spans="1:16">
      <c r="A42" s="12"/>
      <c r="B42" s="25">
        <v>341.9</v>
      </c>
      <c r="C42" s="20" t="s">
        <v>112</v>
      </c>
      <c r="D42" s="46">
        <v>47643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0">SUM(D42:M42)</f>
        <v>47643</v>
      </c>
      <c r="O42" s="47">
        <f t="shared" si="8"/>
        <v>2.2063073075854405</v>
      </c>
      <c r="P42" s="9"/>
    </row>
    <row r="43" spans="1:16">
      <c r="A43" s="12"/>
      <c r="B43" s="25">
        <v>342.1</v>
      </c>
      <c r="C43" s="20" t="s">
        <v>46</v>
      </c>
      <c r="D43" s="46">
        <v>188983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188983</v>
      </c>
      <c r="O43" s="47">
        <f t="shared" si="8"/>
        <v>8.7516439751782897</v>
      </c>
      <c r="P43" s="9"/>
    </row>
    <row r="44" spans="1:16">
      <c r="A44" s="12"/>
      <c r="B44" s="25">
        <v>342.2</v>
      </c>
      <c r="C44" s="20" t="s">
        <v>47</v>
      </c>
      <c r="D44" s="46">
        <v>72420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72420</v>
      </c>
      <c r="O44" s="47">
        <f t="shared" si="8"/>
        <v>3.3537093637121425</v>
      </c>
      <c r="P44" s="9"/>
    </row>
    <row r="45" spans="1:16">
      <c r="A45" s="12"/>
      <c r="B45" s="25">
        <v>343.6</v>
      </c>
      <c r="C45" s="20" t="s">
        <v>48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11361412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11361412</v>
      </c>
      <c r="O45" s="47">
        <f t="shared" si="8"/>
        <v>526.13744558673704</v>
      </c>
      <c r="P45" s="9"/>
    </row>
    <row r="46" spans="1:16">
      <c r="A46" s="12"/>
      <c r="B46" s="25">
        <v>343.8</v>
      </c>
      <c r="C46" s="20" t="s">
        <v>49</v>
      </c>
      <c r="D46" s="46">
        <v>18935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18935</v>
      </c>
      <c r="O46" s="47">
        <f t="shared" si="8"/>
        <v>0.87686394368806153</v>
      </c>
      <c r="P46" s="9"/>
    </row>
    <row r="47" spans="1:16">
      <c r="A47" s="12"/>
      <c r="B47" s="25">
        <v>343.9</v>
      </c>
      <c r="C47" s="20" t="s">
        <v>50</v>
      </c>
      <c r="D47" s="46">
        <v>0</v>
      </c>
      <c r="E47" s="46">
        <v>822066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822066</v>
      </c>
      <c r="O47" s="47">
        <f t="shared" si="8"/>
        <v>38.06918588496805</v>
      </c>
      <c r="P47" s="9"/>
    </row>
    <row r="48" spans="1:16">
      <c r="A48" s="12"/>
      <c r="B48" s="25">
        <v>344.9</v>
      </c>
      <c r="C48" s="20" t="s">
        <v>128</v>
      </c>
      <c r="D48" s="46">
        <v>12000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12000</v>
      </c>
      <c r="O48" s="47">
        <f t="shared" si="8"/>
        <v>0.55570991942206172</v>
      </c>
      <c r="P48" s="9"/>
    </row>
    <row r="49" spans="1:16">
      <c r="A49" s="12"/>
      <c r="B49" s="25">
        <v>347.1</v>
      </c>
      <c r="C49" s="20" t="s">
        <v>51</v>
      </c>
      <c r="D49" s="46">
        <v>162</v>
      </c>
      <c r="E49" s="46">
        <v>2522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2684</v>
      </c>
      <c r="O49" s="47">
        <f t="shared" si="8"/>
        <v>0.12429378531073447</v>
      </c>
      <c r="P49" s="9"/>
    </row>
    <row r="50" spans="1:16">
      <c r="A50" s="12"/>
      <c r="B50" s="25">
        <v>347.2</v>
      </c>
      <c r="C50" s="20" t="s">
        <v>52</v>
      </c>
      <c r="D50" s="46">
        <v>52708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52708</v>
      </c>
      <c r="O50" s="47">
        <f t="shared" si="8"/>
        <v>2.4408632027415025</v>
      </c>
      <c r="P50" s="9"/>
    </row>
    <row r="51" spans="1:16">
      <c r="A51" s="12"/>
      <c r="B51" s="25">
        <v>347.5</v>
      </c>
      <c r="C51" s="20" t="s">
        <v>53</v>
      </c>
      <c r="D51" s="46">
        <v>53472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53472</v>
      </c>
      <c r="O51" s="47">
        <f t="shared" si="8"/>
        <v>2.476243400944707</v>
      </c>
      <c r="P51" s="9"/>
    </row>
    <row r="52" spans="1:16" ht="15.6">
      <c r="A52" s="29" t="s">
        <v>43</v>
      </c>
      <c r="B52" s="30"/>
      <c r="C52" s="31"/>
      <c r="D52" s="32">
        <f t="shared" ref="D52:M52" si="11">SUM(D53:D56)</f>
        <v>48830</v>
      </c>
      <c r="E52" s="32">
        <f t="shared" si="11"/>
        <v>37589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115878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58" si="12">SUM(D52:M52)</f>
        <v>202297</v>
      </c>
      <c r="O52" s="45">
        <f t="shared" si="8"/>
        <v>9.3682041307770678</v>
      </c>
      <c r="P52" s="10"/>
    </row>
    <row r="53" spans="1:16">
      <c r="A53" s="13"/>
      <c r="B53" s="39">
        <v>351.1</v>
      </c>
      <c r="C53" s="21" t="s">
        <v>135</v>
      </c>
      <c r="D53" s="46">
        <v>3695</v>
      </c>
      <c r="E53" s="46">
        <v>27916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31611</v>
      </c>
      <c r="O53" s="47">
        <f t="shared" si="8"/>
        <v>1.4638788552375659</v>
      </c>
      <c r="P53" s="9"/>
    </row>
    <row r="54" spans="1:16">
      <c r="A54" s="13"/>
      <c r="B54" s="39">
        <v>352</v>
      </c>
      <c r="C54" s="21" t="s">
        <v>57</v>
      </c>
      <c r="D54" s="46">
        <v>0</v>
      </c>
      <c r="E54" s="46">
        <v>7009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7009</v>
      </c>
      <c r="O54" s="47">
        <f t="shared" si="8"/>
        <v>0.32458090210243584</v>
      </c>
      <c r="P54" s="9"/>
    </row>
    <row r="55" spans="1:16">
      <c r="A55" s="13"/>
      <c r="B55" s="39">
        <v>354</v>
      </c>
      <c r="C55" s="21" t="s">
        <v>58</v>
      </c>
      <c r="D55" s="46">
        <v>44785</v>
      </c>
      <c r="E55" s="46">
        <v>0</v>
      </c>
      <c r="F55" s="46">
        <v>0</v>
      </c>
      <c r="G55" s="46">
        <v>0</v>
      </c>
      <c r="H55" s="46">
        <v>0</v>
      </c>
      <c r="I55" s="46">
        <v>115878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160663</v>
      </c>
      <c r="O55" s="47">
        <f t="shared" si="8"/>
        <v>7.4401685653422245</v>
      </c>
      <c r="P55" s="9"/>
    </row>
    <row r="56" spans="1:16">
      <c r="A56" s="13"/>
      <c r="B56" s="39">
        <v>359</v>
      </c>
      <c r="C56" s="21" t="s">
        <v>59</v>
      </c>
      <c r="D56" s="46">
        <v>350</v>
      </c>
      <c r="E56" s="46">
        <v>2664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3014</v>
      </c>
      <c r="O56" s="47">
        <f t="shared" si="8"/>
        <v>0.13957580809484116</v>
      </c>
      <c r="P56" s="9"/>
    </row>
    <row r="57" spans="1:16" ht="15.6">
      <c r="A57" s="29" t="s">
        <v>3</v>
      </c>
      <c r="B57" s="30"/>
      <c r="C57" s="31"/>
      <c r="D57" s="32">
        <f t="shared" ref="D57:M57" si="13">SUM(D58:D65)</f>
        <v>484816</v>
      </c>
      <c r="E57" s="32">
        <f t="shared" si="13"/>
        <v>408969</v>
      </c>
      <c r="F57" s="32">
        <f t="shared" si="13"/>
        <v>0</v>
      </c>
      <c r="G57" s="32">
        <f t="shared" si="13"/>
        <v>13559</v>
      </c>
      <c r="H57" s="32">
        <f t="shared" si="13"/>
        <v>0</v>
      </c>
      <c r="I57" s="32">
        <f t="shared" si="13"/>
        <v>20431</v>
      </c>
      <c r="J57" s="32">
        <f t="shared" si="13"/>
        <v>0</v>
      </c>
      <c r="K57" s="32">
        <f t="shared" si="13"/>
        <v>3330200</v>
      </c>
      <c r="L57" s="32">
        <f t="shared" si="13"/>
        <v>0</v>
      </c>
      <c r="M57" s="32">
        <f t="shared" si="13"/>
        <v>0</v>
      </c>
      <c r="N57" s="32">
        <f t="shared" si="12"/>
        <v>4257975</v>
      </c>
      <c r="O57" s="45">
        <f t="shared" si="8"/>
        <v>197.18324534592944</v>
      </c>
      <c r="P57" s="10"/>
    </row>
    <row r="58" spans="1:16">
      <c r="A58" s="12"/>
      <c r="B58" s="25">
        <v>361.1</v>
      </c>
      <c r="C58" s="20" t="s">
        <v>60</v>
      </c>
      <c r="D58" s="46">
        <v>75714</v>
      </c>
      <c r="E58" s="46">
        <v>22213</v>
      </c>
      <c r="F58" s="46">
        <v>0</v>
      </c>
      <c r="G58" s="46">
        <v>7269</v>
      </c>
      <c r="H58" s="46">
        <v>0</v>
      </c>
      <c r="I58" s="46">
        <v>0</v>
      </c>
      <c r="J58" s="46">
        <v>0</v>
      </c>
      <c r="K58" s="46">
        <v>609860</v>
      </c>
      <c r="L58" s="46">
        <v>0</v>
      </c>
      <c r="M58" s="46">
        <v>0</v>
      </c>
      <c r="N58" s="46">
        <f t="shared" si="12"/>
        <v>715056</v>
      </c>
      <c r="O58" s="47">
        <f t="shared" si="8"/>
        <v>33.113642678521813</v>
      </c>
      <c r="P58" s="9"/>
    </row>
    <row r="59" spans="1:16">
      <c r="A59" s="12"/>
      <c r="B59" s="25">
        <v>361.2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340934</v>
      </c>
      <c r="L59" s="46">
        <v>0</v>
      </c>
      <c r="M59" s="46">
        <v>0</v>
      </c>
      <c r="N59" s="46">
        <f t="shared" ref="N59:N65" si="14">SUM(D59:M59)</f>
        <v>340934</v>
      </c>
      <c r="O59" s="47">
        <f t="shared" si="8"/>
        <v>15.788367139020098</v>
      </c>
      <c r="P59" s="9"/>
    </row>
    <row r="60" spans="1:16">
      <c r="A60" s="12"/>
      <c r="B60" s="25">
        <v>361.3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579331</v>
      </c>
      <c r="L60" s="46">
        <v>0</v>
      </c>
      <c r="M60" s="46">
        <v>0</v>
      </c>
      <c r="N60" s="46">
        <f t="shared" si="14"/>
        <v>579331</v>
      </c>
      <c r="O60" s="47">
        <f t="shared" si="8"/>
        <v>26.828331944058533</v>
      </c>
      <c r="P60" s="9"/>
    </row>
    <row r="61" spans="1:16">
      <c r="A61" s="12"/>
      <c r="B61" s="25">
        <v>362</v>
      </c>
      <c r="C61" s="20" t="s">
        <v>64</v>
      </c>
      <c r="D61" s="46">
        <v>96501</v>
      </c>
      <c r="E61" s="46">
        <v>10300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106801</v>
      </c>
      <c r="O61" s="47">
        <f t="shared" si="8"/>
        <v>4.9458645920163011</v>
      </c>
      <c r="P61" s="9"/>
    </row>
    <row r="62" spans="1:16">
      <c r="A62" s="12"/>
      <c r="B62" s="25">
        <v>364</v>
      </c>
      <c r="C62" s="20" t="s">
        <v>113</v>
      </c>
      <c r="D62" s="46">
        <v>79563</v>
      </c>
      <c r="E62" s="46">
        <v>66005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145568</v>
      </c>
      <c r="O62" s="47">
        <f t="shared" si="8"/>
        <v>6.7411317958692232</v>
      </c>
      <c r="P62" s="9"/>
    </row>
    <row r="63" spans="1:16">
      <c r="A63" s="12"/>
      <c r="B63" s="25">
        <v>366</v>
      </c>
      <c r="C63" s="20" t="s">
        <v>66</v>
      </c>
      <c r="D63" s="46">
        <v>0</v>
      </c>
      <c r="E63" s="46">
        <v>103713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103713</v>
      </c>
      <c r="O63" s="47">
        <f t="shared" si="8"/>
        <v>4.8028619060850239</v>
      </c>
      <c r="P63" s="9"/>
    </row>
    <row r="64" spans="1:16">
      <c r="A64" s="12"/>
      <c r="B64" s="25">
        <v>368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1800075</v>
      </c>
      <c r="L64" s="46">
        <v>0</v>
      </c>
      <c r="M64" s="46">
        <v>0</v>
      </c>
      <c r="N64" s="46">
        <f t="shared" si="14"/>
        <v>1800075</v>
      </c>
      <c r="O64" s="47">
        <f t="shared" si="8"/>
        <v>83.35996110030564</v>
      </c>
      <c r="P64" s="9"/>
    </row>
    <row r="65" spans="1:119">
      <c r="A65" s="12"/>
      <c r="B65" s="25">
        <v>369.9</v>
      </c>
      <c r="C65" s="20" t="s">
        <v>68</v>
      </c>
      <c r="D65" s="46">
        <v>233038</v>
      </c>
      <c r="E65" s="46">
        <v>206738</v>
      </c>
      <c r="F65" s="46">
        <v>0</v>
      </c>
      <c r="G65" s="46">
        <v>6290</v>
      </c>
      <c r="H65" s="46">
        <v>0</v>
      </c>
      <c r="I65" s="46">
        <v>20431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466497</v>
      </c>
      <c r="O65" s="47">
        <f t="shared" si="8"/>
        <v>21.603084190052794</v>
      </c>
      <c r="P65" s="9"/>
    </row>
    <row r="66" spans="1:119" ht="15.6">
      <c r="A66" s="29" t="s">
        <v>44</v>
      </c>
      <c r="B66" s="30"/>
      <c r="C66" s="31"/>
      <c r="D66" s="32">
        <f t="shared" ref="D66:M66" si="15">SUM(D67:D69)</f>
        <v>1820423</v>
      </c>
      <c r="E66" s="32">
        <f t="shared" si="15"/>
        <v>3749791</v>
      </c>
      <c r="F66" s="32">
        <f t="shared" si="15"/>
        <v>0</v>
      </c>
      <c r="G66" s="32">
        <f t="shared" si="15"/>
        <v>543251</v>
      </c>
      <c r="H66" s="32">
        <f t="shared" si="15"/>
        <v>0</v>
      </c>
      <c r="I66" s="32">
        <f t="shared" si="15"/>
        <v>98759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>SUM(D66:M66)</f>
        <v>6212224</v>
      </c>
      <c r="O66" s="45">
        <f t="shared" si="8"/>
        <v>287.68287487264979</v>
      </c>
      <c r="P66" s="9"/>
    </row>
    <row r="67" spans="1:119">
      <c r="A67" s="12"/>
      <c r="B67" s="25">
        <v>381</v>
      </c>
      <c r="C67" s="20" t="s">
        <v>69</v>
      </c>
      <c r="D67" s="46">
        <v>1820423</v>
      </c>
      <c r="E67" s="46">
        <v>749791</v>
      </c>
      <c r="F67" s="46">
        <v>0</v>
      </c>
      <c r="G67" s="46">
        <v>543251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3113465</v>
      </c>
      <c r="O67" s="47">
        <f t="shared" si="8"/>
        <v>144.18194868945076</v>
      </c>
      <c r="P67" s="9"/>
    </row>
    <row r="68" spans="1:119">
      <c r="A68" s="12"/>
      <c r="B68" s="25">
        <v>384</v>
      </c>
      <c r="C68" s="20" t="s">
        <v>136</v>
      </c>
      <c r="D68" s="46">
        <v>0</v>
      </c>
      <c r="E68" s="46">
        <v>3000000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3000000</v>
      </c>
      <c r="O68" s="47">
        <f t="shared" si="8"/>
        <v>138.92747985551543</v>
      </c>
      <c r="P68" s="9"/>
    </row>
    <row r="69" spans="1:119" ht="15.6" thickBot="1">
      <c r="A69" s="12"/>
      <c r="B69" s="25">
        <v>389.1</v>
      </c>
      <c r="C69" s="20" t="s">
        <v>144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98759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98759</v>
      </c>
      <c r="O69" s="47">
        <f>(N69/O$72)</f>
        <v>4.5734463276836159</v>
      </c>
      <c r="P69" s="9"/>
    </row>
    <row r="70" spans="1:119" ht="16.2" thickBot="1">
      <c r="A70" s="14" t="s">
        <v>54</v>
      </c>
      <c r="B70" s="23"/>
      <c r="C70" s="22"/>
      <c r="D70" s="15">
        <f t="shared" ref="D70:M70" si="16">SUM(D5,D16,D27,D41,D52,D57,D66)</f>
        <v>18390316</v>
      </c>
      <c r="E70" s="15">
        <f t="shared" si="16"/>
        <v>6599510</v>
      </c>
      <c r="F70" s="15">
        <f t="shared" si="16"/>
        <v>0</v>
      </c>
      <c r="G70" s="15">
        <f t="shared" si="16"/>
        <v>2514417</v>
      </c>
      <c r="H70" s="15">
        <f t="shared" si="16"/>
        <v>0</v>
      </c>
      <c r="I70" s="15">
        <f t="shared" si="16"/>
        <v>12091787</v>
      </c>
      <c r="J70" s="15">
        <f t="shared" si="16"/>
        <v>0</v>
      </c>
      <c r="K70" s="15">
        <f t="shared" si="16"/>
        <v>3609762</v>
      </c>
      <c r="L70" s="15">
        <f t="shared" si="16"/>
        <v>0</v>
      </c>
      <c r="M70" s="15">
        <f t="shared" si="16"/>
        <v>0</v>
      </c>
      <c r="N70" s="15">
        <f>SUM(D70:M70)</f>
        <v>43205792</v>
      </c>
      <c r="O70" s="38">
        <f>(N70/O$72)</f>
        <v>2000.8239325738632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145</v>
      </c>
      <c r="M72" s="118"/>
      <c r="N72" s="118"/>
      <c r="O72" s="43">
        <v>21594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86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10343661</v>
      </c>
      <c r="E5" s="27">
        <f t="shared" si="0"/>
        <v>407282</v>
      </c>
      <c r="F5" s="27">
        <f t="shared" si="0"/>
        <v>0</v>
      </c>
      <c r="G5" s="27">
        <f t="shared" si="0"/>
        <v>2015022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282193</v>
      </c>
      <c r="L5" s="27">
        <f t="shared" si="0"/>
        <v>0</v>
      </c>
      <c r="M5" s="27">
        <f t="shared" si="0"/>
        <v>0</v>
      </c>
      <c r="N5" s="28">
        <f>SUM(D5:M5)</f>
        <v>13048158</v>
      </c>
      <c r="O5" s="33">
        <f t="shared" ref="O5:O36" si="1">(N5/O$66)</f>
        <v>610.64011606140025</v>
      </c>
      <c r="P5" s="6"/>
    </row>
    <row r="6" spans="1:133">
      <c r="A6" s="12"/>
      <c r="B6" s="25">
        <v>311</v>
      </c>
      <c r="C6" s="20" t="s">
        <v>2</v>
      </c>
      <c r="D6" s="46">
        <v>7270243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7270243</v>
      </c>
      <c r="O6" s="47">
        <f t="shared" si="1"/>
        <v>340.23975102957695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0</v>
      </c>
      <c r="F7" s="46">
        <v>0</v>
      </c>
      <c r="G7" s="46">
        <v>2015022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2015022</v>
      </c>
      <c r="O7" s="47">
        <f t="shared" si="1"/>
        <v>94.300917259453385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407282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407282</v>
      </c>
      <c r="O8" s="47">
        <f t="shared" si="1"/>
        <v>19.060370647697493</v>
      </c>
      <c r="P8" s="9"/>
    </row>
    <row r="9" spans="1:133">
      <c r="A9" s="12"/>
      <c r="B9" s="25">
        <v>312.51</v>
      </c>
      <c r="C9" s="20" t="s">
        <v>77</v>
      </c>
      <c r="D9" s="46">
        <v>115463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115463</v>
      </c>
      <c r="L9" s="46">
        <v>0</v>
      </c>
      <c r="M9" s="46">
        <v>0</v>
      </c>
      <c r="N9" s="46">
        <f>SUM(D9:M9)</f>
        <v>230926</v>
      </c>
      <c r="O9" s="47">
        <f t="shared" si="1"/>
        <v>10.807094721078247</v>
      </c>
      <c r="P9" s="9"/>
    </row>
    <row r="10" spans="1:133">
      <c r="A10" s="12"/>
      <c r="B10" s="25">
        <v>312.52</v>
      </c>
      <c r="C10" s="20" t="s">
        <v>104</v>
      </c>
      <c r="D10" s="46">
        <v>166730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166730</v>
      </c>
      <c r="L10" s="46">
        <v>0</v>
      </c>
      <c r="M10" s="46">
        <v>0</v>
      </c>
      <c r="N10" s="46">
        <f>SUM(D10:M10)</f>
        <v>333460</v>
      </c>
      <c r="O10" s="47">
        <f t="shared" si="1"/>
        <v>15.605578435043055</v>
      </c>
      <c r="P10" s="9"/>
    </row>
    <row r="11" spans="1:133">
      <c r="A11" s="12"/>
      <c r="B11" s="25">
        <v>314.10000000000002</v>
      </c>
      <c r="C11" s="20" t="s">
        <v>12</v>
      </c>
      <c r="D11" s="46">
        <v>1756205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1756205</v>
      </c>
      <c r="O11" s="47">
        <f t="shared" si="1"/>
        <v>82.188552976413334</v>
      </c>
      <c r="P11" s="9"/>
    </row>
    <row r="12" spans="1:133">
      <c r="A12" s="12"/>
      <c r="B12" s="25">
        <v>314.3</v>
      </c>
      <c r="C12" s="20" t="s">
        <v>13</v>
      </c>
      <c r="D12" s="46">
        <v>358942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358942</v>
      </c>
      <c r="O12" s="47">
        <f t="shared" si="1"/>
        <v>16.798109322351181</v>
      </c>
      <c r="P12" s="9"/>
    </row>
    <row r="13" spans="1:133">
      <c r="A13" s="12"/>
      <c r="B13" s="25">
        <v>314.39999999999998</v>
      </c>
      <c r="C13" s="20" t="s">
        <v>14</v>
      </c>
      <c r="D13" s="46">
        <v>87474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87474</v>
      </c>
      <c r="O13" s="47">
        <f t="shared" si="1"/>
        <v>4.0936915013103707</v>
      </c>
      <c r="P13" s="9"/>
    </row>
    <row r="14" spans="1:133">
      <c r="A14" s="12"/>
      <c r="B14" s="25">
        <v>315</v>
      </c>
      <c r="C14" s="20" t="s">
        <v>106</v>
      </c>
      <c r="D14" s="46">
        <v>516616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516616</v>
      </c>
      <c r="O14" s="47">
        <f t="shared" si="1"/>
        <v>24.177087233245974</v>
      </c>
      <c r="P14" s="9"/>
    </row>
    <row r="15" spans="1:133">
      <c r="A15" s="12"/>
      <c r="B15" s="25">
        <v>316</v>
      </c>
      <c r="C15" s="20" t="s">
        <v>118</v>
      </c>
      <c r="D15" s="46">
        <v>71988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71988</v>
      </c>
      <c r="O15" s="47">
        <f t="shared" si="1"/>
        <v>3.3689629352302508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1718751</v>
      </c>
      <c r="E16" s="32">
        <f t="shared" si="3"/>
        <v>537123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355781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2611655</v>
      </c>
      <c r="O16" s="45">
        <f t="shared" si="1"/>
        <v>122.22271621115686</v>
      </c>
      <c r="P16" s="10"/>
    </row>
    <row r="17" spans="1:16">
      <c r="A17" s="12"/>
      <c r="B17" s="25">
        <v>322</v>
      </c>
      <c r="C17" s="20" t="s">
        <v>0</v>
      </c>
      <c r="D17" s="46">
        <v>-2604</v>
      </c>
      <c r="E17" s="46">
        <v>465022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462418</v>
      </c>
      <c r="O17" s="47">
        <f t="shared" si="1"/>
        <v>21.640677648820667</v>
      </c>
      <c r="P17" s="9"/>
    </row>
    <row r="18" spans="1:16">
      <c r="A18" s="12"/>
      <c r="B18" s="25">
        <v>323.10000000000002</v>
      </c>
      <c r="C18" s="20" t="s">
        <v>18</v>
      </c>
      <c r="D18" s="46">
        <v>1485804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1485804</v>
      </c>
      <c r="O18" s="47">
        <f t="shared" si="1"/>
        <v>69.53406963684013</v>
      </c>
      <c r="P18" s="9"/>
    </row>
    <row r="19" spans="1:16">
      <c r="A19" s="12"/>
      <c r="B19" s="25">
        <v>323.39999999999998</v>
      </c>
      <c r="C19" s="20" t="s">
        <v>19</v>
      </c>
      <c r="D19" s="46">
        <v>28616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28616</v>
      </c>
      <c r="O19" s="47">
        <f t="shared" si="1"/>
        <v>1.3391988019468364</v>
      </c>
      <c r="P19" s="9"/>
    </row>
    <row r="20" spans="1:16">
      <c r="A20" s="12"/>
      <c r="B20" s="25">
        <v>323.7</v>
      </c>
      <c r="C20" s="20" t="s">
        <v>20</v>
      </c>
      <c r="D20" s="46">
        <v>203274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203274</v>
      </c>
      <c r="O20" s="47">
        <f t="shared" si="1"/>
        <v>9.5130101085735674</v>
      </c>
      <c r="P20" s="9"/>
    </row>
    <row r="21" spans="1:16">
      <c r="A21" s="12"/>
      <c r="B21" s="25">
        <v>324.11</v>
      </c>
      <c r="C21" s="20" t="s">
        <v>119</v>
      </c>
      <c r="D21" s="46">
        <v>0</v>
      </c>
      <c r="E21" s="46">
        <v>54013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54013</v>
      </c>
      <c r="O21" s="47">
        <f t="shared" si="1"/>
        <v>2.5277517783601646</v>
      </c>
      <c r="P21" s="9"/>
    </row>
    <row r="22" spans="1:16">
      <c r="A22" s="12"/>
      <c r="B22" s="25">
        <v>324.20999999999998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355781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355781</v>
      </c>
      <c r="O22" s="47">
        <f t="shared" si="1"/>
        <v>16.650177836016475</v>
      </c>
      <c r="P22" s="9"/>
    </row>
    <row r="23" spans="1:16">
      <c r="A23" s="12"/>
      <c r="B23" s="25">
        <v>324.62</v>
      </c>
      <c r="C23" s="20" t="s">
        <v>23</v>
      </c>
      <c r="D23" s="46">
        <v>0</v>
      </c>
      <c r="E23" s="46">
        <v>17338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17338</v>
      </c>
      <c r="O23" s="47">
        <f t="shared" si="1"/>
        <v>0.81140022463496819</v>
      </c>
      <c r="P23" s="9"/>
    </row>
    <row r="24" spans="1:16">
      <c r="A24" s="12"/>
      <c r="B24" s="25">
        <v>329</v>
      </c>
      <c r="C24" s="20" t="s">
        <v>24</v>
      </c>
      <c r="D24" s="46">
        <v>3661</v>
      </c>
      <c r="E24" s="46">
        <v>750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4411</v>
      </c>
      <c r="O24" s="47">
        <f t="shared" si="1"/>
        <v>0.20643017596405841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SUM(D26:D36)</f>
        <v>2299187</v>
      </c>
      <c r="E25" s="32">
        <f t="shared" si="5"/>
        <v>1296337</v>
      </c>
      <c r="F25" s="32">
        <f t="shared" si="5"/>
        <v>0</v>
      </c>
      <c r="G25" s="32">
        <f t="shared" si="5"/>
        <v>79084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3674608</v>
      </c>
      <c r="O25" s="45">
        <f t="shared" si="1"/>
        <v>171.96780232122799</v>
      </c>
      <c r="P25" s="10"/>
    </row>
    <row r="26" spans="1:16">
      <c r="A26" s="12"/>
      <c r="B26" s="25">
        <v>331.2</v>
      </c>
      <c r="C26" s="20" t="s">
        <v>25</v>
      </c>
      <c r="D26" s="46">
        <v>268641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268641</v>
      </c>
      <c r="O26" s="47">
        <f t="shared" si="1"/>
        <v>12.572117184575065</v>
      </c>
      <c r="P26" s="9"/>
    </row>
    <row r="27" spans="1:16">
      <c r="A27" s="12"/>
      <c r="B27" s="25">
        <v>334.2</v>
      </c>
      <c r="C27" s="20" t="s">
        <v>27</v>
      </c>
      <c r="D27" s="46">
        <v>18468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18468</v>
      </c>
      <c r="O27" s="47">
        <f t="shared" si="1"/>
        <v>0.86428304005990264</v>
      </c>
      <c r="P27" s="9"/>
    </row>
    <row r="28" spans="1:16">
      <c r="A28" s="12"/>
      <c r="B28" s="25">
        <v>335.12</v>
      </c>
      <c r="C28" s="20" t="s">
        <v>108</v>
      </c>
      <c r="D28" s="46">
        <v>626129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626129</v>
      </c>
      <c r="O28" s="47">
        <f t="shared" si="1"/>
        <v>29.302180831149382</v>
      </c>
      <c r="P28" s="9"/>
    </row>
    <row r="29" spans="1:16">
      <c r="A29" s="12"/>
      <c r="B29" s="25">
        <v>335.14</v>
      </c>
      <c r="C29" s="20" t="s">
        <v>109</v>
      </c>
      <c r="D29" s="46">
        <v>10907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10907</v>
      </c>
      <c r="O29" s="47">
        <f t="shared" si="1"/>
        <v>0.51043616622987642</v>
      </c>
      <c r="P29" s="9"/>
    </row>
    <row r="30" spans="1:16">
      <c r="A30" s="12"/>
      <c r="B30" s="25">
        <v>335.15</v>
      </c>
      <c r="C30" s="20" t="s">
        <v>110</v>
      </c>
      <c r="D30" s="46">
        <v>40725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40725</v>
      </c>
      <c r="O30" s="47">
        <f t="shared" si="1"/>
        <v>1.905887308124298</v>
      </c>
      <c r="P30" s="9"/>
    </row>
    <row r="31" spans="1:16">
      <c r="A31" s="12"/>
      <c r="B31" s="25">
        <v>335.18</v>
      </c>
      <c r="C31" s="20" t="s">
        <v>111</v>
      </c>
      <c r="D31" s="46">
        <v>1295977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1295977</v>
      </c>
      <c r="O31" s="47">
        <f t="shared" si="1"/>
        <v>60.650365031823284</v>
      </c>
      <c r="P31" s="9"/>
    </row>
    <row r="32" spans="1:16">
      <c r="A32" s="12"/>
      <c r="B32" s="25">
        <v>335.21</v>
      </c>
      <c r="C32" s="20" t="s">
        <v>33</v>
      </c>
      <c r="D32" s="46">
        <v>6171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6171</v>
      </c>
      <c r="O32" s="47">
        <f t="shared" si="1"/>
        <v>0.28879633096218643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199515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199515</v>
      </c>
      <c r="O33" s="47">
        <f t="shared" si="1"/>
        <v>9.3370928491201806</v>
      </c>
      <c r="P33" s="9"/>
    </row>
    <row r="34" spans="1:16">
      <c r="A34" s="12"/>
      <c r="B34" s="25">
        <v>337.7</v>
      </c>
      <c r="C34" s="20" t="s">
        <v>134</v>
      </c>
      <c r="D34" s="46">
        <v>0</v>
      </c>
      <c r="E34" s="46">
        <v>692483</v>
      </c>
      <c r="F34" s="46">
        <v>0</v>
      </c>
      <c r="G34" s="46">
        <v>79084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771567</v>
      </c>
      <c r="O34" s="47">
        <f t="shared" si="1"/>
        <v>36.108526769000377</v>
      </c>
      <c r="P34" s="9"/>
    </row>
    <row r="35" spans="1:16">
      <c r="A35" s="12"/>
      <c r="B35" s="25">
        <v>338</v>
      </c>
      <c r="C35" s="20" t="s">
        <v>36</v>
      </c>
      <c r="D35" s="46">
        <v>22863</v>
      </c>
      <c r="E35" s="46">
        <v>404339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427202</v>
      </c>
      <c r="O35" s="47">
        <f t="shared" si="1"/>
        <v>19.992605765630849</v>
      </c>
      <c r="P35" s="9"/>
    </row>
    <row r="36" spans="1:16">
      <c r="A36" s="12"/>
      <c r="B36" s="25">
        <v>339</v>
      </c>
      <c r="C36" s="20" t="s">
        <v>37</v>
      </c>
      <c r="D36" s="46">
        <v>9306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9306</v>
      </c>
      <c r="O36" s="47">
        <f t="shared" si="1"/>
        <v>0.43551104455260203</v>
      </c>
      <c r="P36" s="9"/>
    </row>
    <row r="37" spans="1:16" ht="15.6">
      <c r="A37" s="29" t="s">
        <v>42</v>
      </c>
      <c r="B37" s="30"/>
      <c r="C37" s="31"/>
      <c r="D37" s="32">
        <f t="shared" ref="D37:M37" si="7">SUM(D38:D45)</f>
        <v>471287</v>
      </c>
      <c r="E37" s="32">
        <f t="shared" si="7"/>
        <v>824450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10828599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12124336</v>
      </c>
      <c r="O37" s="45">
        <f t="shared" ref="O37:O64" si="8">(N37/O$66)</f>
        <v>567.40621490078627</v>
      </c>
      <c r="P37" s="10"/>
    </row>
    <row r="38" spans="1:16">
      <c r="A38" s="12"/>
      <c r="B38" s="25">
        <v>341.9</v>
      </c>
      <c r="C38" s="20" t="s">
        <v>112</v>
      </c>
      <c r="D38" s="46">
        <v>43152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9">SUM(D38:M38)</f>
        <v>43152</v>
      </c>
      <c r="O38" s="47">
        <f t="shared" si="8"/>
        <v>2.0194683639086484</v>
      </c>
      <c r="P38" s="9"/>
    </row>
    <row r="39" spans="1:16">
      <c r="A39" s="12"/>
      <c r="B39" s="25">
        <v>342.1</v>
      </c>
      <c r="C39" s="20" t="s">
        <v>46</v>
      </c>
      <c r="D39" s="46">
        <v>4060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4060</v>
      </c>
      <c r="O39" s="47">
        <f t="shared" si="8"/>
        <v>0.19000374391613628</v>
      </c>
      <c r="P39" s="9"/>
    </row>
    <row r="40" spans="1:16">
      <c r="A40" s="12"/>
      <c r="B40" s="25">
        <v>342.2</v>
      </c>
      <c r="C40" s="20" t="s">
        <v>47</v>
      </c>
      <c r="D40" s="46">
        <v>201863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201863</v>
      </c>
      <c r="O40" s="47">
        <f t="shared" si="8"/>
        <v>9.4469767877199544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10828599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10828599</v>
      </c>
      <c r="O41" s="47">
        <f t="shared" si="8"/>
        <v>506.76708161737179</v>
      </c>
      <c r="P41" s="9"/>
    </row>
    <row r="42" spans="1:16">
      <c r="A42" s="12"/>
      <c r="B42" s="25">
        <v>343.8</v>
      </c>
      <c r="C42" s="20" t="s">
        <v>49</v>
      </c>
      <c r="D42" s="46">
        <v>16940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16940</v>
      </c>
      <c r="O42" s="47">
        <f t="shared" si="8"/>
        <v>0.79277424185698242</v>
      </c>
      <c r="P42" s="9"/>
    </row>
    <row r="43" spans="1:16">
      <c r="A43" s="12"/>
      <c r="B43" s="25">
        <v>343.9</v>
      </c>
      <c r="C43" s="20" t="s">
        <v>50</v>
      </c>
      <c r="D43" s="46">
        <v>0</v>
      </c>
      <c r="E43" s="46">
        <v>824450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824450</v>
      </c>
      <c r="O43" s="47">
        <f t="shared" si="8"/>
        <v>38.583395731935603</v>
      </c>
      <c r="P43" s="9"/>
    </row>
    <row r="44" spans="1:16">
      <c r="A44" s="12"/>
      <c r="B44" s="25">
        <v>347.1</v>
      </c>
      <c r="C44" s="20" t="s">
        <v>51</v>
      </c>
      <c r="D44" s="46">
        <v>2677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2677</v>
      </c>
      <c r="O44" s="47">
        <f t="shared" si="8"/>
        <v>0.12528079371022088</v>
      </c>
      <c r="P44" s="9"/>
    </row>
    <row r="45" spans="1:16">
      <c r="A45" s="12"/>
      <c r="B45" s="25">
        <v>347.2</v>
      </c>
      <c r="C45" s="20" t="s">
        <v>52</v>
      </c>
      <c r="D45" s="46">
        <v>202595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202595</v>
      </c>
      <c r="O45" s="47">
        <f t="shared" si="8"/>
        <v>9.4812336203669041</v>
      </c>
      <c r="P45" s="9"/>
    </row>
    <row r="46" spans="1:16" ht="15.6">
      <c r="A46" s="29" t="s">
        <v>43</v>
      </c>
      <c r="B46" s="30"/>
      <c r="C46" s="31"/>
      <c r="D46" s="32">
        <f t="shared" ref="D46:M46" si="10">SUM(D47:D52)</f>
        <v>97831</v>
      </c>
      <c r="E46" s="32">
        <f t="shared" si="10"/>
        <v>58653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177314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4" si="11">SUM(D46:M46)</f>
        <v>333798</v>
      </c>
      <c r="O46" s="45">
        <f t="shared" si="8"/>
        <v>15.621396480718833</v>
      </c>
      <c r="P46" s="10"/>
    </row>
    <row r="47" spans="1:16">
      <c r="A47" s="13"/>
      <c r="B47" s="39">
        <v>351.1</v>
      </c>
      <c r="C47" s="21" t="s">
        <v>135</v>
      </c>
      <c r="D47" s="46">
        <v>6217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6217</v>
      </c>
      <c r="O47" s="47">
        <f t="shared" si="8"/>
        <v>0.29094908274054659</v>
      </c>
      <c r="P47" s="9"/>
    </row>
    <row r="48" spans="1:16">
      <c r="A48" s="13"/>
      <c r="B48" s="39">
        <v>351.2</v>
      </c>
      <c r="C48" s="21" t="s">
        <v>121</v>
      </c>
      <c r="D48" s="46">
        <v>0</v>
      </c>
      <c r="E48" s="46">
        <v>30870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30870</v>
      </c>
      <c r="O48" s="47">
        <f t="shared" si="8"/>
        <v>1.4446836390864846</v>
      </c>
      <c r="P48" s="9"/>
    </row>
    <row r="49" spans="1:119">
      <c r="A49" s="13"/>
      <c r="B49" s="39">
        <v>351.5</v>
      </c>
      <c r="C49" s="21" t="s">
        <v>56</v>
      </c>
      <c r="D49" s="46">
        <v>300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300</v>
      </c>
      <c r="O49" s="47">
        <f t="shared" si="8"/>
        <v>1.4039685511044552E-2</v>
      </c>
      <c r="P49" s="9"/>
    </row>
    <row r="50" spans="1:119">
      <c r="A50" s="13"/>
      <c r="B50" s="39">
        <v>352</v>
      </c>
      <c r="C50" s="21" t="s">
        <v>57</v>
      </c>
      <c r="D50" s="46">
        <v>0</v>
      </c>
      <c r="E50" s="46">
        <v>13052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13052</v>
      </c>
      <c r="O50" s="47">
        <f t="shared" si="8"/>
        <v>0.61081991763384502</v>
      </c>
      <c r="P50" s="9"/>
    </row>
    <row r="51" spans="1:119">
      <c r="A51" s="13"/>
      <c r="B51" s="39">
        <v>354</v>
      </c>
      <c r="C51" s="21" t="s">
        <v>58</v>
      </c>
      <c r="D51" s="46">
        <v>91314</v>
      </c>
      <c r="E51" s="46">
        <v>0</v>
      </c>
      <c r="F51" s="46">
        <v>0</v>
      </c>
      <c r="G51" s="46">
        <v>0</v>
      </c>
      <c r="H51" s="46">
        <v>0</v>
      </c>
      <c r="I51" s="46">
        <v>177314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268628</v>
      </c>
      <c r="O51" s="47">
        <f t="shared" si="8"/>
        <v>12.57150879820292</v>
      </c>
      <c r="P51" s="9"/>
    </row>
    <row r="52" spans="1:119">
      <c r="A52" s="13"/>
      <c r="B52" s="39">
        <v>359</v>
      </c>
      <c r="C52" s="21" t="s">
        <v>59</v>
      </c>
      <c r="D52" s="46">
        <v>0</v>
      </c>
      <c r="E52" s="46">
        <v>14731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14731</v>
      </c>
      <c r="O52" s="47">
        <f t="shared" si="8"/>
        <v>0.68939535754399106</v>
      </c>
      <c r="P52" s="9"/>
    </row>
    <row r="53" spans="1:119" ht="15.6">
      <c r="A53" s="29" t="s">
        <v>3</v>
      </c>
      <c r="B53" s="30"/>
      <c r="C53" s="31"/>
      <c r="D53" s="32">
        <f t="shared" ref="D53:M53" si="12">SUM(D54:D61)</f>
        <v>699830</v>
      </c>
      <c r="E53" s="32">
        <f t="shared" si="12"/>
        <v>280674</v>
      </c>
      <c r="F53" s="32">
        <f t="shared" si="12"/>
        <v>0</v>
      </c>
      <c r="G53" s="32">
        <f t="shared" si="12"/>
        <v>17636</v>
      </c>
      <c r="H53" s="32">
        <f t="shared" si="12"/>
        <v>0</v>
      </c>
      <c r="I53" s="32">
        <f t="shared" si="12"/>
        <v>243819</v>
      </c>
      <c r="J53" s="32">
        <f t="shared" si="12"/>
        <v>0</v>
      </c>
      <c r="K53" s="32">
        <f t="shared" si="12"/>
        <v>3134631</v>
      </c>
      <c r="L53" s="32">
        <f t="shared" si="12"/>
        <v>0</v>
      </c>
      <c r="M53" s="32">
        <f t="shared" si="12"/>
        <v>0</v>
      </c>
      <c r="N53" s="32">
        <f t="shared" si="11"/>
        <v>4376590</v>
      </c>
      <c r="O53" s="45">
        <f t="shared" si="8"/>
        <v>204.81982403594159</v>
      </c>
      <c r="P53" s="10"/>
    </row>
    <row r="54" spans="1:119">
      <c r="A54" s="12"/>
      <c r="B54" s="25">
        <v>361.1</v>
      </c>
      <c r="C54" s="20" t="s">
        <v>60</v>
      </c>
      <c r="D54" s="46">
        <v>173479</v>
      </c>
      <c r="E54" s="46">
        <v>45622</v>
      </c>
      <c r="F54" s="46">
        <v>0</v>
      </c>
      <c r="G54" s="46">
        <v>17636</v>
      </c>
      <c r="H54" s="46">
        <v>0</v>
      </c>
      <c r="I54" s="46">
        <v>233292</v>
      </c>
      <c r="J54" s="46">
        <v>0</v>
      </c>
      <c r="K54" s="46">
        <v>513288</v>
      </c>
      <c r="L54" s="46">
        <v>0</v>
      </c>
      <c r="M54" s="46">
        <v>0</v>
      </c>
      <c r="N54" s="46">
        <f t="shared" si="11"/>
        <v>983317</v>
      </c>
      <c r="O54" s="47">
        <f t="shared" si="8"/>
        <v>46.018204792212657</v>
      </c>
      <c r="P54" s="9"/>
    </row>
    <row r="55" spans="1:119">
      <c r="A55" s="12"/>
      <c r="B55" s="25">
        <v>361.2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476855</v>
      </c>
      <c r="L55" s="46">
        <v>0</v>
      </c>
      <c r="M55" s="46">
        <v>0</v>
      </c>
      <c r="N55" s="46">
        <f t="shared" ref="N55:N61" si="13">SUM(D55:M55)</f>
        <v>476855</v>
      </c>
      <c r="O55" s="47">
        <f t="shared" si="8"/>
        <v>22.316314114563834</v>
      </c>
      <c r="P55" s="9"/>
    </row>
    <row r="56" spans="1:119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429442</v>
      </c>
      <c r="L56" s="46">
        <v>0</v>
      </c>
      <c r="M56" s="46">
        <v>0</v>
      </c>
      <c r="N56" s="46">
        <f t="shared" si="13"/>
        <v>429442</v>
      </c>
      <c r="O56" s="47">
        <f t="shared" si="8"/>
        <v>20.097435417446651</v>
      </c>
      <c r="P56" s="9"/>
    </row>
    <row r="57" spans="1:119">
      <c r="A57" s="12"/>
      <c r="B57" s="25">
        <v>362</v>
      </c>
      <c r="C57" s="20" t="s">
        <v>64</v>
      </c>
      <c r="D57" s="46">
        <v>96362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96362</v>
      </c>
      <c r="O57" s="47">
        <f t="shared" si="8"/>
        <v>4.5096405840509171</v>
      </c>
      <c r="P57" s="9"/>
    </row>
    <row r="58" spans="1:119">
      <c r="A58" s="12"/>
      <c r="B58" s="25">
        <v>364</v>
      </c>
      <c r="C58" s="20" t="s">
        <v>113</v>
      </c>
      <c r="D58" s="46">
        <v>90997</v>
      </c>
      <c r="E58" s="46">
        <v>920</v>
      </c>
      <c r="F58" s="46">
        <v>0</v>
      </c>
      <c r="G58" s="46">
        <v>0</v>
      </c>
      <c r="H58" s="46">
        <v>0</v>
      </c>
      <c r="I58" s="46">
        <v>-6210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85707</v>
      </c>
      <c r="O58" s="47">
        <f t="shared" si="8"/>
        <v>4.0109977536503179</v>
      </c>
      <c r="P58" s="9"/>
    </row>
    <row r="59" spans="1:119">
      <c r="A59" s="12"/>
      <c r="B59" s="25">
        <v>366</v>
      </c>
      <c r="C59" s="20" t="s">
        <v>66</v>
      </c>
      <c r="D59" s="46">
        <v>71350</v>
      </c>
      <c r="E59" s="46">
        <v>24466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95816</v>
      </c>
      <c r="O59" s="47">
        <f t="shared" si="8"/>
        <v>4.4840883564208163</v>
      </c>
      <c r="P59" s="9"/>
    </row>
    <row r="60" spans="1:119">
      <c r="A60" s="12"/>
      <c r="B60" s="25">
        <v>368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1715046</v>
      </c>
      <c r="L60" s="46">
        <v>0</v>
      </c>
      <c r="M60" s="46">
        <v>0</v>
      </c>
      <c r="N60" s="46">
        <f t="shared" si="13"/>
        <v>1715046</v>
      </c>
      <c r="O60" s="47">
        <f t="shared" si="8"/>
        <v>80.262354923249717</v>
      </c>
      <c r="P60" s="9"/>
    </row>
    <row r="61" spans="1:119">
      <c r="A61" s="12"/>
      <c r="B61" s="25">
        <v>369.9</v>
      </c>
      <c r="C61" s="20" t="s">
        <v>68</v>
      </c>
      <c r="D61" s="46">
        <v>267642</v>
      </c>
      <c r="E61" s="46">
        <v>209666</v>
      </c>
      <c r="F61" s="46">
        <v>0</v>
      </c>
      <c r="G61" s="46">
        <v>0</v>
      </c>
      <c r="H61" s="46">
        <v>0</v>
      </c>
      <c r="I61" s="46">
        <v>16737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494045</v>
      </c>
      <c r="O61" s="47">
        <f t="shared" si="8"/>
        <v>23.120788094346686</v>
      </c>
      <c r="P61" s="9"/>
    </row>
    <row r="62" spans="1:119" ht="15.6">
      <c r="A62" s="29" t="s">
        <v>44</v>
      </c>
      <c r="B62" s="30"/>
      <c r="C62" s="31"/>
      <c r="D62" s="32">
        <f t="shared" ref="D62:M62" si="14">SUM(D63:D63)</f>
        <v>1815328</v>
      </c>
      <c r="E62" s="32">
        <f t="shared" si="14"/>
        <v>1498181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3313509</v>
      </c>
      <c r="O62" s="45">
        <f t="shared" si="8"/>
        <v>155.06874766005242</v>
      </c>
      <c r="P62" s="9"/>
    </row>
    <row r="63" spans="1:119" ht="15.6" thickBot="1">
      <c r="A63" s="12"/>
      <c r="B63" s="25">
        <v>381</v>
      </c>
      <c r="C63" s="20" t="s">
        <v>69</v>
      </c>
      <c r="D63" s="46">
        <v>1815328</v>
      </c>
      <c r="E63" s="46">
        <v>1498181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3313509</v>
      </c>
      <c r="O63" s="47">
        <f t="shared" si="8"/>
        <v>155.06874766005242</v>
      </c>
      <c r="P63" s="9"/>
    </row>
    <row r="64" spans="1:119" ht="16.2" thickBot="1">
      <c r="A64" s="14" t="s">
        <v>54</v>
      </c>
      <c r="B64" s="23"/>
      <c r="C64" s="22"/>
      <c r="D64" s="15">
        <f t="shared" ref="D64:M64" si="15">SUM(D5,D16,D25,D37,D46,D53,D62)</f>
        <v>17445875</v>
      </c>
      <c r="E64" s="15">
        <f t="shared" si="15"/>
        <v>4902700</v>
      </c>
      <c r="F64" s="15">
        <f t="shared" si="15"/>
        <v>0</v>
      </c>
      <c r="G64" s="15">
        <f t="shared" si="15"/>
        <v>2111742</v>
      </c>
      <c r="H64" s="15">
        <f t="shared" si="15"/>
        <v>0</v>
      </c>
      <c r="I64" s="15">
        <f t="shared" si="15"/>
        <v>11605513</v>
      </c>
      <c r="J64" s="15">
        <f t="shared" si="15"/>
        <v>0</v>
      </c>
      <c r="K64" s="15">
        <f t="shared" si="15"/>
        <v>3416824</v>
      </c>
      <c r="L64" s="15">
        <f t="shared" si="15"/>
        <v>0</v>
      </c>
      <c r="M64" s="15">
        <f t="shared" si="15"/>
        <v>0</v>
      </c>
      <c r="N64" s="15">
        <f>SUM(D64:M64)</f>
        <v>39482654</v>
      </c>
      <c r="O64" s="38">
        <f t="shared" si="8"/>
        <v>1847.7468176712841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139</v>
      </c>
      <c r="M66" s="118"/>
      <c r="N66" s="118"/>
      <c r="O66" s="43">
        <v>21368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9508142</v>
      </c>
      <c r="E5" s="27">
        <f t="shared" si="0"/>
        <v>408301</v>
      </c>
      <c r="F5" s="27">
        <f t="shared" si="0"/>
        <v>0</v>
      </c>
      <c r="G5" s="27">
        <f t="shared" si="0"/>
        <v>1971795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259476</v>
      </c>
      <c r="L5" s="27">
        <f t="shared" si="0"/>
        <v>0</v>
      </c>
      <c r="M5" s="27">
        <f t="shared" si="0"/>
        <v>0</v>
      </c>
      <c r="N5" s="28">
        <f>SUM(D5:M5)</f>
        <v>12147714</v>
      </c>
      <c r="O5" s="33">
        <f t="shared" ref="O5:O36" si="1">(N5/O$66)</f>
        <v>577.39027520319405</v>
      </c>
      <c r="P5" s="6"/>
    </row>
    <row r="6" spans="1:133">
      <c r="A6" s="12"/>
      <c r="B6" s="25">
        <v>311</v>
      </c>
      <c r="C6" s="20" t="s">
        <v>2</v>
      </c>
      <c r="D6" s="46">
        <v>6599902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6599902</v>
      </c>
      <c r="O6" s="47">
        <f t="shared" si="1"/>
        <v>313.69846475592948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0</v>
      </c>
      <c r="F7" s="46">
        <v>0</v>
      </c>
      <c r="G7" s="46">
        <v>1971795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1971795</v>
      </c>
      <c r="O7" s="47">
        <f t="shared" si="1"/>
        <v>93.72094681306146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408301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408301</v>
      </c>
      <c r="O8" s="47">
        <f t="shared" si="1"/>
        <v>19.406863444080042</v>
      </c>
      <c r="P8" s="9"/>
    </row>
    <row r="9" spans="1:133">
      <c r="A9" s="12"/>
      <c r="B9" s="25">
        <v>312.51</v>
      </c>
      <c r="C9" s="20" t="s">
        <v>77</v>
      </c>
      <c r="D9" s="46">
        <v>109424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109424</v>
      </c>
      <c r="L9" s="46">
        <v>0</v>
      </c>
      <c r="M9" s="46">
        <v>0</v>
      </c>
      <c r="N9" s="46">
        <f>SUM(D9:M9)</f>
        <v>218848</v>
      </c>
      <c r="O9" s="47">
        <f t="shared" si="1"/>
        <v>10.402015304909929</v>
      </c>
      <c r="P9" s="9"/>
    </row>
    <row r="10" spans="1:133">
      <c r="A10" s="12"/>
      <c r="B10" s="25">
        <v>312.52</v>
      </c>
      <c r="C10" s="20" t="s">
        <v>104</v>
      </c>
      <c r="D10" s="46">
        <v>150052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150052</v>
      </c>
      <c r="L10" s="46">
        <v>0</v>
      </c>
      <c r="M10" s="46">
        <v>0</v>
      </c>
      <c r="N10" s="46">
        <f>SUM(D10:M10)</f>
        <v>300104</v>
      </c>
      <c r="O10" s="47">
        <f t="shared" si="1"/>
        <v>14.264176053994962</v>
      </c>
      <c r="P10" s="9"/>
    </row>
    <row r="11" spans="1:133">
      <c r="A11" s="12"/>
      <c r="B11" s="25">
        <v>314.10000000000002</v>
      </c>
      <c r="C11" s="20" t="s">
        <v>12</v>
      </c>
      <c r="D11" s="46">
        <v>1596565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1596565</v>
      </c>
      <c r="O11" s="47">
        <f t="shared" si="1"/>
        <v>75.885973667949997</v>
      </c>
      <c r="P11" s="9"/>
    </row>
    <row r="12" spans="1:133">
      <c r="A12" s="12"/>
      <c r="B12" s="25">
        <v>314.3</v>
      </c>
      <c r="C12" s="20" t="s">
        <v>13</v>
      </c>
      <c r="D12" s="46">
        <v>336628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336628</v>
      </c>
      <c r="O12" s="47">
        <f t="shared" si="1"/>
        <v>16.000190123104709</v>
      </c>
      <c r="P12" s="9"/>
    </row>
    <row r="13" spans="1:133">
      <c r="A13" s="12"/>
      <c r="B13" s="25">
        <v>314.39999999999998</v>
      </c>
      <c r="C13" s="20" t="s">
        <v>14</v>
      </c>
      <c r="D13" s="46">
        <v>53523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53523</v>
      </c>
      <c r="O13" s="47">
        <f t="shared" si="1"/>
        <v>2.5439897333523458</v>
      </c>
      <c r="P13" s="9"/>
    </row>
    <row r="14" spans="1:133">
      <c r="A14" s="12"/>
      <c r="B14" s="25">
        <v>315</v>
      </c>
      <c r="C14" s="20" t="s">
        <v>106</v>
      </c>
      <c r="D14" s="46">
        <v>557892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557892</v>
      </c>
      <c r="O14" s="47">
        <f t="shared" si="1"/>
        <v>26.517039783259662</v>
      </c>
      <c r="P14" s="9"/>
    </row>
    <row r="15" spans="1:133">
      <c r="A15" s="12"/>
      <c r="B15" s="25">
        <v>316</v>
      </c>
      <c r="C15" s="20" t="s">
        <v>118</v>
      </c>
      <c r="D15" s="46">
        <v>104156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104156</v>
      </c>
      <c r="O15" s="47">
        <f t="shared" si="1"/>
        <v>4.9506155235514999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2099317</v>
      </c>
      <c r="E16" s="32">
        <f t="shared" si="3"/>
        <v>47243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419565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2566125</v>
      </c>
      <c r="O16" s="45">
        <f t="shared" si="1"/>
        <v>121.96991301867959</v>
      </c>
      <c r="P16" s="10"/>
    </row>
    <row r="17" spans="1:16">
      <c r="A17" s="12"/>
      <c r="B17" s="25">
        <v>322</v>
      </c>
      <c r="C17" s="20" t="s">
        <v>0</v>
      </c>
      <c r="D17" s="46">
        <v>469966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469966</v>
      </c>
      <c r="O17" s="47">
        <f t="shared" si="1"/>
        <v>22.337848757070201</v>
      </c>
      <c r="P17" s="9"/>
    </row>
    <row r="18" spans="1:16">
      <c r="A18" s="12"/>
      <c r="B18" s="25">
        <v>323.10000000000002</v>
      </c>
      <c r="C18" s="20" t="s">
        <v>18</v>
      </c>
      <c r="D18" s="46">
        <v>1380974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1380974</v>
      </c>
      <c r="O18" s="47">
        <f t="shared" si="1"/>
        <v>65.638766101050436</v>
      </c>
      <c r="P18" s="9"/>
    </row>
    <row r="19" spans="1:16">
      <c r="A19" s="12"/>
      <c r="B19" s="25">
        <v>323.39999999999998</v>
      </c>
      <c r="C19" s="20" t="s">
        <v>19</v>
      </c>
      <c r="D19" s="46">
        <v>51489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51489</v>
      </c>
      <c r="O19" s="47">
        <f t="shared" si="1"/>
        <v>2.447312134607158</v>
      </c>
      <c r="P19" s="9"/>
    </row>
    <row r="20" spans="1:16">
      <c r="A20" s="12"/>
      <c r="B20" s="25">
        <v>323.7</v>
      </c>
      <c r="C20" s="20" t="s">
        <v>20</v>
      </c>
      <c r="D20" s="46">
        <v>189129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189129</v>
      </c>
      <c r="O20" s="47">
        <f t="shared" si="1"/>
        <v>8.9894481676885789</v>
      </c>
      <c r="P20" s="9"/>
    </row>
    <row r="21" spans="1:16">
      <c r="A21" s="12"/>
      <c r="B21" s="25">
        <v>324.11</v>
      </c>
      <c r="C21" s="20" t="s">
        <v>119</v>
      </c>
      <c r="D21" s="46">
        <v>0</v>
      </c>
      <c r="E21" s="46">
        <v>25029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25029</v>
      </c>
      <c r="O21" s="47">
        <f t="shared" si="1"/>
        <v>1.1896477969485242</v>
      </c>
      <c r="P21" s="9"/>
    </row>
    <row r="22" spans="1:16">
      <c r="A22" s="12"/>
      <c r="B22" s="25">
        <v>324.20999999999998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419565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419565</v>
      </c>
      <c r="O22" s="47">
        <f t="shared" si="1"/>
        <v>19.942250106944247</v>
      </c>
      <c r="P22" s="9"/>
    </row>
    <row r="23" spans="1:16">
      <c r="A23" s="12"/>
      <c r="B23" s="25">
        <v>324.62</v>
      </c>
      <c r="C23" s="20" t="s">
        <v>23</v>
      </c>
      <c r="D23" s="46">
        <v>0</v>
      </c>
      <c r="E23" s="46">
        <v>22214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22214</v>
      </c>
      <c r="O23" s="47">
        <f t="shared" si="1"/>
        <v>1.0558486620086507</v>
      </c>
      <c r="P23" s="9"/>
    </row>
    <row r="24" spans="1:16">
      <c r="A24" s="12"/>
      <c r="B24" s="25">
        <v>329</v>
      </c>
      <c r="C24" s="20" t="s">
        <v>24</v>
      </c>
      <c r="D24" s="46">
        <v>7759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7759</v>
      </c>
      <c r="O24" s="47">
        <f t="shared" si="1"/>
        <v>0.36879129236180425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SUM(D26:D36)</f>
        <v>1919614</v>
      </c>
      <c r="E25" s="32">
        <f t="shared" si="5"/>
        <v>616958</v>
      </c>
      <c r="F25" s="32">
        <f t="shared" si="5"/>
        <v>0</v>
      </c>
      <c r="G25" s="32">
        <f t="shared" si="5"/>
        <v>61827</v>
      </c>
      <c r="H25" s="32">
        <f t="shared" si="5"/>
        <v>0</v>
      </c>
      <c r="I25" s="32">
        <f t="shared" si="5"/>
        <v>1395100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3993499</v>
      </c>
      <c r="O25" s="45">
        <f t="shared" si="1"/>
        <v>189.81410713436949</v>
      </c>
      <c r="P25" s="10"/>
    </row>
    <row r="26" spans="1:16">
      <c r="A26" s="12"/>
      <c r="B26" s="25">
        <v>335.12</v>
      </c>
      <c r="C26" s="20" t="s">
        <v>108</v>
      </c>
      <c r="D26" s="46">
        <v>581848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581848</v>
      </c>
      <c r="O26" s="47">
        <f t="shared" si="1"/>
        <v>27.655687057369647</v>
      </c>
      <c r="P26" s="9"/>
    </row>
    <row r="27" spans="1:16">
      <c r="A27" s="12"/>
      <c r="B27" s="25">
        <v>335.14</v>
      </c>
      <c r="C27" s="20" t="s">
        <v>109</v>
      </c>
      <c r="D27" s="46">
        <v>11199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11199</v>
      </c>
      <c r="O27" s="47">
        <f t="shared" si="1"/>
        <v>0.53229716241266223</v>
      </c>
      <c r="P27" s="9"/>
    </row>
    <row r="28" spans="1:16">
      <c r="A28" s="12"/>
      <c r="B28" s="25">
        <v>335.15</v>
      </c>
      <c r="C28" s="20" t="s">
        <v>110</v>
      </c>
      <c r="D28" s="46">
        <v>51021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51021</v>
      </c>
      <c r="O28" s="47">
        <f t="shared" si="1"/>
        <v>2.4250677313560529</v>
      </c>
      <c r="P28" s="9"/>
    </row>
    <row r="29" spans="1:16">
      <c r="A29" s="12"/>
      <c r="B29" s="25">
        <v>335.18</v>
      </c>
      <c r="C29" s="20" t="s">
        <v>111</v>
      </c>
      <c r="D29" s="46">
        <v>1253803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1253803</v>
      </c>
      <c r="O29" s="47">
        <f t="shared" si="1"/>
        <v>59.594229763772042</v>
      </c>
      <c r="P29" s="9"/>
    </row>
    <row r="30" spans="1:16">
      <c r="A30" s="12"/>
      <c r="B30" s="25">
        <v>335.21</v>
      </c>
      <c r="C30" s="20" t="s">
        <v>33</v>
      </c>
      <c r="D30" s="46">
        <v>5720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5720</v>
      </c>
      <c r="O30" s="47">
        <f t="shared" si="1"/>
        <v>0.27187603973572888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200099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200099</v>
      </c>
      <c r="O31" s="47">
        <f t="shared" si="1"/>
        <v>9.5108607823565752</v>
      </c>
      <c r="P31" s="9"/>
    </row>
    <row r="32" spans="1:16">
      <c r="A32" s="12"/>
      <c r="B32" s="25">
        <v>337.2</v>
      </c>
      <c r="C32" s="20" t="s">
        <v>131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1395100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1395100</v>
      </c>
      <c r="O32" s="47">
        <f t="shared" si="1"/>
        <v>66.310185845334857</v>
      </c>
      <c r="P32" s="9"/>
    </row>
    <row r="33" spans="1:16">
      <c r="A33" s="12"/>
      <c r="B33" s="25">
        <v>337.4</v>
      </c>
      <c r="C33" s="20" t="s">
        <v>35</v>
      </c>
      <c r="D33" s="46">
        <v>0</v>
      </c>
      <c r="E33" s="46">
        <v>53518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53518</v>
      </c>
      <c r="O33" s="47">
        <f t="shared" si="1"/>
        <v>2.5437520794714579</v>
      </c>
      <c r="P33" s="9"/>
    </row>
    <row r="34" spans="1:16">
      <c r="A34" s="12"/>
      <c r="B34" s="25">
        <v>337.7</v>
      </c>
      <c r="C34" s="20" t="s">
        <v>134</v>
      </c>
      <c r="D34" s="46">
        <v>0</v>
      </c>
      <c r="E34" s="46">
        <v>0</v>
      </c>
      <c r="F34" s="46">
        <v>0</v>
      </c>
      <c r="G34" s="46">
        <v>61827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61827</v>
      </c>
      <c r="O34" s="47">
        <f t="shared" si="1"/>
        <v>2.9386852987309284</v>
      </c>
      <c r="P34" s="9"/>
    </row>
    <row r="35" spans="1:16">
      <c r="A35" s="12"/>
      <c r="B35" s="25">
        <v>338</v>
      </c>
      <c r="C35" s="20" t="s">
        <v>36</v>
      </c>
      <c r="D35" s="46">
        <v>3263</v>
      </c>
      <c r="E35" s="46">
        <v>363341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366604</v>
      </c>
      <c r="O35" s="47">
        <f t="shared" si="1"/>
        <v>17.424972669803697</v>
      </c>
      <c r="P35" s="9"/>
    </row>
    <row r="36" spans="1:16">
      <c r="A36" s="12"/>
      <c r="B36" s="25">
        <v>339</v>
      </c>
      <c r="C36" s="20" t="s">
        <v>37</v>
      </c>
      <c r="D36" s="46">
        <v>12760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12760</v>
      </c>
      <c r="O36" s="47">
        <f t="shared" si="1"/>
        <v>0.60649270402585675</v>
      </c>
      <c r="P36" s="9"/>
    </row>
    <row r="37" spans="1:16" ht="15.6">
      <c r="A37" s="29" t="s">
        <v>42</v>
      </c>
      <c r="B37" s="30"/>
      <c r="C37" s="31"/>
      <c r="D37" s="32">
        <f t="shared" ref="D37:M37" si="8">SUM(D38:D45)</f>
        <v>433924</v>
      </c>
      <c r="E37" s="32">
        <f t="shared" si="8"/>
        <v>821113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10234831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11489868</v>
      </c>
      <c r="O37" s="45">
        <f t="shared" ref="O37:O64" si="9">(N37/O$66)</f>
        <v>546.12234421788105</v>
      </c>
      <c r="P37" s="10"/>
    </row>
    <row r="38" spans="1:16">
      <c r="A38" s="12"/>
      <c r="B38" s="25">
        <v>342.1</v>
      </c>
      <c r="C38" s="20" t="s">
        <v>46</v>
      </c>
      <c r="D38" s="46">
        <v>3190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0">SUM(D38:M38)</f>
        <v>3190</v>
      </c>
      <c r="O38" s="47">
        <f t="shared" si="9"/>
        <v>0.15162317600646419</v>
      </c>
      <c r="P38" s="9"/>
    </row>
    <row r="39" spans="1:16">
      <c r="A39" s="12"/>
      <c r="B39" s="25">
        <v>342.2</v>
      </c>
      <c r="C39" s="20" t="s">
        <v>47</v>
      </c>
      <c r="D39" s="46">
        <v>203263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203263</v>
      </c>
      <c r="O39" s="47">
        <f t="shared" si="9"/>
        <v>9.6612481581824223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10234831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10234831</v>
      </c>
      <c r="O40" s="47">
        <f t="shared" si="9"/>
        <v>486.46946147630592</v>
      </c>
      <c r="P40" s="9"/>
    </row>
    <row r="41" spans="1:16">
      <c r="A41" s="12"/>
      <c r="B41" s="25">
        <v>343.8</v>
      </c>
      <c r="C41" s="20" t="s">
        <v>49</v>
      </c>
      <c r="D41" s="46">
        <v>17669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17669</v>
      </c>
      <c r="O41" s="47">
        <f t="shared" si="9"/>
        <v>0.83982128428157232</v>
      </c>
      <c r="P41" s="9"/>
    </row>
    <row r="42" spans="1:16">
      <c r="A42" s="12"/>
      <c r="B42" s="25">
        <v>343.9</v>
      </c>
      <c r="C42" s="20" t="s">
        <v>50</v>
      </c>
      <c r="D42" s="46">
        <v>0</v>
      </c>
      <c r="E42" s="46">
        <v>821113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821113</v>
      </c>
      <c r="O42" s="47">
        <f t="shared" si="9"/>
        <v>39.028138219497123</v>
      </c>
      <c r="P42" s="9"/>
    </row>
    <row r="43" spans="1:16">
      <c r="A43" s="12"/>
      <c r="B43" s="25">
        <v>344.9</v>
      </c>
      <c r="C43" s="20" t="s">
        <v>128</v>
      </c>
      <c r="D43" s="46">
        <v>2000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2000</v>
      </c>
      <c r="O43" s="47">
        <f t="shared" si="9"/>
        <v>9.5061552355149959E-2</v>
      </c>
      <c r="P43" s="9"/>
    </row>
    <row r="44" spans="1:16">
      <c r="A44" s="12"/>
      <c r="B44" s="25">
        <v>347.1</v>
      </c>
      <c r="C44" s="20" t="s">
        <v>51</v>
      </c>
      <c r="D44" s="46">
        <v>3494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3494</v>
      </c>
      <c r="O44" s="47">
        <f t="shared" si="9"/>
        <v>0.16607253196444699</v>
      </c>
      <c r="P44" s="9"/>
    </row>
    <row r="45" spans="1:16">
      <c r="A45" s="12"/>
      <c r="B45" s="25">
        <v>347.2</v>
      </c>
      <c r="C45" s="20" t="s">
        <v>52</v>
      </c>
      <c r="D45" s="46">
        <v>204308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204308</v>
      </c>
      <c r="O45" s="47">
        <f t="shared" si="9"/>
        <v>9.7109178192879888</v>
      </c>
      <c r="P45" s="9"/>
    </row>
    <row r="46" spans="1:16" ht="15.6">
      <c r="A46" s="29" t="s">
        <v>43</v>
      </c>
      <c r="B46" s="30"/>
      <c r="C46" s="31"/>
      <c r="D46" s="32">
        <f t="shared" ref="D46:M46" si="11">SUM(D47:D51)</f>
        <v>129970</v>
      </c>
      <c r="E46" s="32">
        <f t="shared" si="11"/>
        <v>42726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179508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3" si="12">SUM(D46:M46)</f>
        <v>352204</v>
      </c>
      <c r="O46" s="45">
        <f t="shared" si="9"/>
        <v>16.740529492846619</v>
      </c>
      <c r="P46" s="10"/>
    </row>
    <row r="47" spans="1:16">
      <c r="A47" s="13"/>
      <c r="B47" s="39">
        <v>351.1</v>
      </c>
      <c r="C47" s="21" t="s">
        <v>135</v>
      </c>
      <c r="D47" s="46">
        <v>1030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1030</v>
      </c>
      <c r="O47" s="47">
        <f t="shared" si="9"/>
        <v>4.895669946290223E-2</v>
      </c>
      <c r="P47" s="9"/>
    </row>
    <row r="48" spans="1:16">
      <c r="A48" s="13"/>
      <c r="B48" s="39">
        <v>351.2</v>
      </c>
      <c r="C48" s="21" t="s">
        <v>121</v>
      </c>
      <c r="D48" s="46">
        <v>0</v>
      </c>
      <c r="E48" s="46">
        <v>32432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32432</v>
      </c>
      <c r="O48" s="47">
        <f t="shared" si="9"/>
        <v>1.5415181329911118</v>
      </c>
      <c r="P48" s="9"/>
    </row>
    <row r="49" spans="1:119">
      <c r="A49" s="13"/>
      <c r="B49" s="39">
        <v>351.5</v>
      </c>
      <c r="C49" s="21" t="s">
        <v>56</v>
      </c>
      <c r="D49" s="46">
        <v>150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150</v>
      </c>
      <c r="O49" s="47">
        <f t="shared" si="9"/>
        <v>7.1296164266362472E-3</v>
      </c>
      <c r="P49" s="9"/>
    </row>
    <row r="50" spans="1:119">
      <c r="A50" s="13"/>
      <c r="B50" s="39">
        <v>352</v>
      </c>
      <c r="C50" s="21" t="s">
        <v>57</v>
      </c>
      <c r="D50" s="46">
        <v>0</v>
      </c>
      <c r="E50" s="46">
        <v>10294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10294</v>
      </c>
      <c r="O50" s="47">
        <f t="shared" si="9"/>
        <v>0.48928180997195686</v>
      </c>
      <c r="P50" s="9"/>
    </row>
    <row r="51" spans="1:119">
      <c r="A51" s="13"/>
      <c r="B51" s="39">
        <v>354</v>
      </c>
      <c r="C51" s="21" t="s">
        <v>58</v>
      </c>
      <c r="D51" s="46">
        <v>128790</v>
      </c>
      <c r="E51" s="46">
        <v>0</v>
      </c>
      <c r="F51" s="46">
        <v>0</v>
      </c>
      <c r="G51" s="46">
        <v>0</v>
      </c>
      <c r="H51" s="46">
        <v>0</v>
      </c>
      <c r="I51" s="46">
        <v>179508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308298</v>
      </c>
      <c r="O51" s="47">
        <f t="shared" si="9"/>
        <v>14.653643233994011</v>
      </c>
      <c r="P51" s="9"/>
    </row>
    <row r="52" spans="1:119" ht="15.6">
      <c r="A52" s="29" t="s">
        <v>3</v>
      </c>
      <c r="B52" s="30"/>
      <c r="C52" s="31"/>
      <c r="D52" s="32">
        <f t="shared" ref="D52:M52" si="13">SUM(D53:D60)</f>
        <v>383168</v>
      </c>
      <c r="E52" s="32">
        <f t="shared" si="13"/>
        <v>369349</v>
      </c>
      <c r="F52" s="32">
        <f t="shared" si="13"/>
        <v>0</v>
      </c>
      <c r="G52" s="32">
        <f t="shared" si="13"/>
        <v>7654</v>
      </c>
      <c r="H52" s="32">
        <f t="shared" si="13"/>
        <v>0</v>
      </c>
      <c r="I52" s="32">
        <f t="shared" si="13"/>
        <v>180908</v>
      </c>
      <c r="J52" s="32">
        <f t="shared" si="13"/>
        <v>0</v>
      </c>
      <c r="K52" s="32">
        <f t="shared" si="13"/>
        <v>3880743</v>
      </c>
      <c r="L52" s="32">
        <f t="shared" si="13"/>
        <v>0</v>
      </c>
      <c r="M52" s="32">
        <f t="shared" si="13"/>
        <v>0</v>
      </c>
      <c r="N52" s="32">
        <f t="shared" si="12"/>
        <v>4821822</v>
      </c>
      <c r="O52" s="45">
        <f t="shared" si="9"/>
        <v>229.18494225010696</v>
      </c>
      <c r="P52" s="10"/>
    </row>
    <row r="53" spans="1:119">
      <c r="A53" s="12"/>
      <c r="B53" s="25">
        <v>361.1</v>
      </c>
      <c r="C53" s="20" t="s">
        <v>60</v>
      </c>
      <c r="D53" s="46">
        <v>102779</v>
      </c>
      <c r="E53" s="46">
        <v>25714</v>
      </c>
      <c r="F53" s="46">
        <v>0</v>
      </c>
      <c r="G53" s="46">
        <v>7654</v>
      </c>
      <c r="H53" s="46">
        <v>0</v>
      </c>
      <c r="I53" s="46">
        <v>165900</v>
      </c>
      <c r="J53" s="46">
        <v>0</v>
      </c>
      <c r="K53" s="46">
        <v>228463</v>
      </c>
      <c r="L53" s="46">
        <v>0</v>
      </c>
      <c r="M53" s="46">
        <v>0</v>
      </c>
      <c r="N53" s="46">
        <f t="shared" si="12"/>
        <v>530510</v>
      </c>
      <c r="O53" s="47">
        <f t="shared" si="9"/>
        <v>25.215552069965302</v>
      </c>
      <c r="P53" s="9"/>
    </row>
    <row r="54" spans="1:119">
      <c r="A54" s="12"/>
      <c r="B54" s="25">
        <v>361.2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714590</v>
      </c>
      <c r="L54" s="46">
        <v>0</v>
      </c>
      <c r="M54" s="46">
        <v>0</v>
      </c>
      <c r="N54" s="46">
        <f t="shared" ref="N54:N60" si="14">SUM(D54:M54)</f>
        <v>714590</v>
      </c>
      <c r="O54" s="47">
        <f t="shared" si="9"/>
        <v>33.965017348733305</v>
      </c>
      <c r="P54" s="9"/>
    </row>
    <row r="55" spans="1:119">
      <c r="A55" s="12"/>
      <c r="B55" s="25">
        <v>361.3</v>
      </c>
      <c r="C55" s="20" t="s">
        <v>62</v>
      </c>
      <c r="D55" s="46">
        <v>-49130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1109414</v>
      </c>
      <c r="L55" s="46">
        <v>0</v>
      </c>
      <c r="M55" s="46">
        <v>0</v>
      </c>
      <c r="N55" s="46">
        <f t="shared" si="14"/>
        <v>1060284</v>
      </c>
      <c r="O55" s="47">
        <f t="shared" si="9"/>
        <v>50.396121488663908</v>
      </c>
      <c r="P55" s="9"/>
    </row>
    <row r="56" spans="1:119">
      <c r="A56" s="12"/>
      <c r="B56" s="25">
        <v>362</v>
      </c>
      <c r="C56" s="20" t="s">
        <v>64</v>
      </c>
      <c r="D56" s="46">
        <v>92628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92628</v>
      </c>
      <c r="O56" s="47">
        <f t="shared" si="9"/>
        <v>4.4026807357764151</v>
      </c>
      <c r="P56" s="9"/>
    </row>
    <row r="57" spans="1:119">
      <c r="A57" s="12"/>
      <c r="B57" s="25">
        <v>364</v>
      </c>
      <c r="C57" s="20" t="s">
        <v>113</v>
      </c>
      <c r="D57" s="46">
        <v>80041</v>
      </c>
      <c r="E57" s="46">
        <v>4263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84304</v>
      </c>
      <c r="O57" s="47">
        <f t="shared" si="9"/>
        <v>4.0070345548742807</v>
      </c>
      <c r="P57" s="9"/>
    </row>
    <row r="58" spans="1:119">
      <c r="A58" s="12"/>
      <c r="B58" s="25">
        <v>366</v>
      </c>
      <c r="C58" s="20" t="s">
        <v>66</v>
      </c>
      <c r="D58" s="46">
        <v>0</v>
      </c>
      <c r="E58" s="46">
        <v>4538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4538</v>
      </c>
      <c r="O58" s="47">
        <f t="shared" si="9"/>
        <v>0.21569466229383527</v>
      </c>
      <c r="P58" s="9"/>
    </row>
    <row r="59" spans="1:119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1828276</v>
      </c>
      <c r="L59" s="46">
        <v>0</v>
      </c>
      <c r="M59" s="46">
        <v>0</v>
      </c>
      <c r="N59" s="46">
        <f t="shared" si="14"/>
        <v>1828276</v>
      </c>
      <c r="O59" s="47">
        <f t="shared" si="9"/>
        <v>86.899377346832068</v>
      </c>
      <c r="P59" s="9"/>
    </row>
    <row r="60" spans="1:119">
      <c r="A60" s="12"/>
      <c r="B60" s="25">
        <v>369.9</v>
      </c>
      <c r="C60" s="20" t="s">
        <v>68</v>
      </c>
      <c r="D60" s="46">
        <v>156850</v>
      </c>
      <c r="E60" s="46">
        <v>334834</v>
      </c>
      <c r="F60" s="46">
        <v>0</v>
      </c>
      <c r="G60" s="46">
        <v>0</v>
      </c>
      <c r="H60" s="46">
        <v>0</v>
      </c>
      <c r="I60" s="46">
        <v>15008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506692</v>
      </c>
      <c r="O60" s="47">
        <f t="shared" si="9"/>
        <v>24.083464042967822</v>
      </c>
      <c r="P60" s="9"/>
    </row>
    <row r="61" spans="1:119" ht="15.6">
      <c r="A61" s="29" t="s">
        <v>44</v>
      </c>
      <c r="B61" s="30"/>
      <c r="C61" s="31"/>
      <c r="D61" s="32">
        <f t="shared" ref="D61:M61" si="15">SUM(D62:D63)</f>
        <v>1515500</v>
      </c>
      <c r="E61" s="32">
        <f t="shared" si="15"/>
        <v>651274</v>
      </c>
      <c r="F61" s="32">
        <f t="shared" si="15"/>
        <v>0</v>
      </c>
      <c r="G61" s="32">
        <f t="shared" si="15"/>
        <v>1160000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>SUM(D61:M61)</f>
        <v>3326774</v>
      </c>
      <c r="O61" s="45">
        <f t="shared" si="9"/>
        <v>158.12415038737583</v>
      </c>
      <c r="P61" s="9"/>
    </row>
    <row r="62" spans="1:119">
      <c r="A62" s="12"/>
      <c r="B62" s="25">
        <v>381</v>
      </c>
      <c r="C62" s="20" t="s">
        <v>69</v>
      </c>
      <c r="D62" s="46">
        <v>1515500</v>
      </c>
      <c r="E62" s="46">
        <v>651274</v>
      </c>
      <c r="F62" s="46">
        <v>0</v>
      </c>
      <c r="G62" s="46">
        <v>360000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2526774</v>
      </c>
      <c r="O62" s="47">
        <f t="shared" si="9"/>
        <v>120.09952944531584</v>
      </c>
      <c r="P62" s="9"/>
    </row>
    <row r="63" spans="1:119" ht="15.6" thickBot="1">
      <c r="A63" s="12"/>
      <c r="B63" s="25">
        <v>384</v>
      </c>
      <c r="C63" s="20" t="s">
        <v>136</v>
      </c>
      <c r="D63" s="46">
        <v>0</v>
      </c>
      <c r="E63" s="46">
        <v>0</v>
      </c>
      <c r="F63" s="46">
        <v>0</v>
      </c>
      <c r="G63" s="46">
        <v>800000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800000</v>
      </c>
      <c r="O63" s="47">
        <f t="shared" si="9"/>
        <v>38.024620942059983</v>
      </c>
      <c r="P63" s="9"/>
    </row>
    <row r="64" spans="1:119" ht="16.2" thickBot="1">
      <c r="A64" s="14" t="s">
        <v>54</v>
      </c>
      <c r="B64" s="23"/>
      <c r="C64" s="22"/>
      <c r="D64" s="15">
        <f t="shared" ref="D64:M64" si="16">SUM(D5,D16,D25,D37,D46,D52,D61)</f>
        <v>15989635</v>
      </c>
      <c r="E64" s="15">
        <f t="shared" si="16"/>
        <v>2956964</v>
      </c>
      <c r="F64" s="15">
        <f t="shared" si="16"/>
        <v>0</v>
      </c>
      <c r="G64" s="15">
        <f t="shared" si="16"/>
        <v>3201276</v>
      </c>
      <c r="H64" s="15">
        <f t="shared" si="16"/>
        <v>0</v>
      </c>
      <c r="I64" s="15">
        <f t="shared" si="16"/>
        <v>12409912</v>
      </c>
      <c r="J64" s="15">
        <f t="shared" si="16"/>
        <v>0</v>
      </c>
      <c r="K64" s="15">
        <f t="shared" si="16"/>
        <v>4140219</v>
      </c>
      <c r="L64" s="15">
        <f t="shared" si="16"/>
        <v>0</v>
      </c>
      <c r="M64" s="15">
        <f t="shared" si="16"/>
        <v>0</v>
      </c>
      <c r="N64" s="15">
        <f>SUM(D64:M64)</f>
        <v>38698006</v>
      </c>
      <c r="O64" s="38">
        <f t="shared" si="9"/>
        <v>1839.3462617044536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137</v>
      </c>
      <c r="M66" s="118"/>
      <c r="N66" s="118"/>
      <c r="O66" s="43">
        <v>21039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8923519</v>
      </c>
      <c r="E5" s="27">
        <f t="shared" si="0"/>
        <v>432077</v>
      </c>
      <c r="F5" s="27">
        <f t="shared" si="0"/>
        <v>0</v>
      </c>
      <c r="G5" s="27">
        <f t="shared" si="0"/>
        <v>1874507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247516</v>
      </c>
      <c r="L5" s="27">
        <f t="shared" si="0"/>
        <v>0</v>
      </c>
      <c r="M5" s="27">
        <f t="shared" si="0"/>
        <v>0</v>
      </c>
      <c r="N5" s="28">
        <f>SUM(D5:M5)</f>
        <v>11477619</v>
      </c>
      <c r="O5" s="33">
        <f t="shared" ref="O5:O36" si="1">(N5/O$68)</f>
        <v>549.69439655172414</v>
      </c>
      <c r="P5" s="6"/>
    </row>
    <row r="6" spans="1:133">
      <c r="A6" s="12"/>
      <c r="B6" s="25">
        <v>311</v>
      </c>
      <c r="C6" s="20" t="s">
        <v>2</v>
      </c>
      <c r="D6" s="46">
        <v>6034790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6034790</v>
      </c>
      <c r="O6" s="47">
        <f t="shared" si="1"/>
        <v>289.02250957854409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0</v>
      </c>
      <c r="F7" s="46">
        <v>0</v>
      </c>
      <c r="G7" s="46">
        <v>1874507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1874507</v>
      </c>
      <c r="O7" s="47">
        <f t="shared" si="1"/>
        <v>89.775239463601537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432077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432077</v>
      </c>
      <c r="O8" s="47">
        <f t="shared" si="1"/>
        <v>20.693342911877394</v>
      </c>
      <c r="P8" s="9"/>
    </row>
    <row r="9" spans="1:133">
      <c r="A9" s="12"/>
      <c r="B9" s="25">
        <v>312.51</v>
      </c>
      <c r="C9" s="20" t="s">
        <v>77</v>
      </c>
      <c r="D9" s="46">
        <v>108561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108561</v>
      </c>
      <c r="L9" s="46">
        <v>0</v>
      </c>
      <c r="M9" s="46">
        <v>0</v>
      </c>
      <c r="N9" s="46">
        <f>SUM(D9:M9)</f>
        <v>217122</v>
      </c>
      <c r="O9" s="47">
        <f t="shared" si="1"/>
        <v>10.398563218390805</v>
      </c>
      <c r="P9" s="9"/>
    </row>
    <row r="10" spans="1:133">
      <c r="A10" s="12"/>
      <c r="B10" s="25">
        <v>312.52</v>
      </c>
      <c r="C10" s="20" t="s">
        <v>104</v>
      </c>
      <c r="D10" s="46">
        <v>138955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138955</v>
      </c>
      <c r="L10" s="46">
        <v>0</v>
      </c>
      <c r="M10" s="46">
        <v>0</v>
      </c>
      <c r="N10" s="46">
        <f>SUM(D10:M10)</f>
        <v>277910</v>
      </c>
      <c r="O10" s="47">
        <f t="shared" si="1"/>
        <v>13.309865900383143</v>
      </c>
      <c r="P10" s="9"/>
    </row>
    <row r="11" spans="1:133">
      <c r="A11" s="12"/>
      <c r="B11" s="25">
        <v>314.10000000000002</v>
      </c>
      <c r="C11" s="20" t="s">
        <v>12</v>
      </c>
      <c r="D11" s="46">
        <v>1538520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1538520</v>
      </c>
      <c r="O11" s="47">
        <f t="shared" si="1"/>
        <v>73.683908045977006</v>
      </c>
      <c r="P11" s="9"/>
    </row>
    <row r="12" spans="1:133">
      <c r="A12" s="12"/>
      <c r="B12" s="25">
        <v>314.3</v>
      </c>
      <c r="C12" s="20" t="s">
        <v>13</v>
      </c>
      <c r="D12" s="46">
        <v>357773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357773</v>
      </c>
      <c r="O12" s="47">
        <f t="shared" si="1"/>
        <v>17.134722222222223</v>
      </c>
      <c r="P12" s="9"/>
    </row>
    <row r="13" spans="1:133">
      <c r="A13" s="12"/>
      <c r="B13" s="25">
        <v>314.39999999999998</v>
      </c>
      <c r="C13" s="20" t="s">
        <v>14</v>
      </c>
      <c r="D13" s="46">
        <v>59403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59403</v>
      </c>
      <c r="O13" s="47">
        <f t="shared" si="1"/>
        <v>2.8449712643678162</v>
      </c>
      <c r="P13" s="9"/>
    </row>
    <row r="14" spans="1:133">
      <c r="A14" s="12"/>
      <c r="B14" s="25">
        <v>315</v>
      </c>
      <c r="C14" s="20" t="s">
        <v>106</v>
      </c>
      <c r="D14" s="46">
        <v>615257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615257</v>
      </c>
      <c r="O14" s="47">
        <f t="shared" si="1"/>
        <v>29.46633141762452</v>
      </c>
      <c r="P14" s="9"/>
    </row>
    <row r="15" spans="1:133">
      <c r="A15" s="12"/>
      <c r="B15" s="25">
        <v>316</v>
      </c>
      <c r="C15" s="20" t="s">
        <v>118</v>
      </c>
      <c r="D15" s="46">
        <v>70260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70260</v>
      </c>
      <c r="O15" s="47">
        <f t="shared" si="1"/>
        <v>3.3649425287356323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1977879</v>
      </c>
      <c r="E16" s="32">
        <f t="shared" si="3"/>
        <v>98669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356014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2432562</v>
      </c>
      <c r="O16" s="45">
        <f t="shared" si="1"/>
        <v>116.50201149425287</v>
      </c>
      <c r="P16" s="10"/>
    </row>
    <row r="17" spans="1:16">
      <c r="A17" s="12"/>
      <c r="B17" s="25">
        <v>322</v>
      </c>
      <c r="C17" s="20" t="s">
        <v>0</v>
      </c>
      <c r="D17" s="46">
        <v>487173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487173</v>
      </c>
      <c r="O17" s="47">
        <f t="shared" si="1"/>
        <v>23.332040229885056</v>
      </c>
      <c r="P17" s="9"/>
    </row>
    <row r="18" spans="1:16">
      <c r="A18" s="12"/>
      <c r="B18" s="25">
        <v>323.10000000000002</v>
      </c>
      <c r="C18" s="20" t="s">
        <v>18</v>
      </c>
      <c r="D18" s="46">
        <v>1262384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1262384</v>
      </c>
      <c r="O18" s="47">
        <f t="shared" si="1"/>
        <v>60.459003831417625</v>
      </c>
      <c r="P18" s="9"/>
    </row>
    <row r="19" spans="1:16">
      <c r="A19" s="12"/>
      <c r="B19" s="25">
        <v>323.39999999999998</v>
      </c>
      <c r="C19" s="20" t="s">
        <v>19</v>
      </c>
      <c r="D19" s="46">
        <v>41370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41370</v>
      </c>
      <c r="O19" s="47">
        <f t="shared" si="1"/>
        <v>1.9813218390804597</v>
      </c>
      <c r="P19" s="9"/>
    </row>
    <row r="20" spans="1:16">
      <c r="A20" s="12"/>
      <c r="B20" s="25">
        <v>323.7</v>
      </c>
      <c r="C20" s="20" t="s">
        <v>20</v>
      </c>
      <c r="D20" s="46">
        <v>181014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181014</v>
      </c>
      <c r="O20" s="47">
        <f t="shared" si="1"/>
        <v>8.6692528735632184</v>
      </c>
      <c r="P20" s="9"/>
    </row>
    <row r="21" spans="1:16">
      <c r="A21" s="12"/>
      <c r="B21" s="25">
        <v>324.11</v>
      </c>
      <c r="C21" s="20" t="s">
        <v>119</v>
      </c>
      <c r="D21" s="46">
        <v>0</v>
      </c>
      <c r="E21" s="46">
        <v>33149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33149</v>
      </c>
      <c r="O21" s="47">
        <f t="shared" si="1"/>
        <v>1.5875957854406131</v>
      </c>
      <c r="P21" s="9"/>
    </row>
    <row r="22" spans="1:16">
      <c r="A22" s="12"/>
      <c r="B22" s="25">
        <v>324.20999999999998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356014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356014</v>
      </c>
      <c r="O22" s="47">
        <f t="shared" si="1"/>
        <v>17.050478927203066</v>
      </c>
      <c r="P22" s="9"/>
    </row>
    <row r="23" spans="1:16">
      <c r="A23" s="12"/>
      <c r="B23" s="25">
        <v>324.62</v>
      </c>
      <c r="C23" s="20" t="s">
        <v>23</v>
      </c>
      <c r="D23" s="46">
        <v>0</v>
      </c>
      <c r="E23" s="46">
        <v>65520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65520</v>
      </c>
      <c r="O23" s="47">
        <f t="shared" si="1"/>
        <v>3.1379310344827585</v>
      </c>
      <c r="P23" s="9"/>
    </row>
    <row r="24" spans="1:16">
      <c r="A24" s="12"/>
      <c r="B24" s="25">
        <v>329</v>
      </c>
      <c r="C24" s="20" t="s">
        <v>24</v>
      </c>
      <c r="D24" s="46">
        <v>5938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5938</v>
      </c>
      <c r="O24" s="47">
        <f t="shared" si="1"/>
        <v>0.28438697318007661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SUM(D26:D37)</f>
        <v>1817218</v>
      </c>
      <c r="E25" s="32">
        <f t="shared" si="5"/>
        <v>527610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1079900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3424728</v>
      </c>
      <c r="O25" s="45">
        <f t="shared" si="1"/>
        <v>164.01954022988505</v>
      </c>
      <c r="P25" s="10"/>
    </row>
    <row r="26" spans="1:16">
      <c r="A26" s="12"/>
      <c r="B26" s="25">
        <v>331.1</v>
      </c>
      <c r="C26" s="20" t="s">
        <v>82</v>
      </c>
      <c r="D26" s="46">
        <v>42654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42654</v>
      </c>
      <c r="O26" s="47">
        <f t="shared" si="1"/>
        <v>2.0428160919540228</v>
      </c>
      <c r="P26" s="9"/>
    </row>
    <row r="27" spans="1:16">
      <c r="A27" s="12"/>
      <c r="B27" s="25">
        <v>331.2</v>
      </c>
      <c r="C27" s="20" t="s">
        <v>25</v>
      </c>
      <c r="D27" s="46">
        <v>2617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2617</v>
      </c>
      <c r="O27" s="47">
        <f t="shared" si="1"/>
        <v>0.1253352490421456</v>
      </c>
      <c r="P27" s="9"/>
    </row>
    <row r="28" spans="1:16">
      <c r="A28" s="12"/>
      <c r="B28" s="25">
        <v>334.2</v>
      </c>
      <c r="C28" s="20" t="s">
        <v>27</v>
      </c>
      <c r="D28" s="46">
        <v>13769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13769</v>
      </c>
      <c r="O28" s="47">
        <f t="shared" si="1"/>
        <v>0.65943486590038314</v>
      </c>
      <c r="P28" s="9"/>
    </row>
    <row r="29" spans="1:16">
      <c r="A29" s="12"/>
      <c r="B29" s="25">
        <v>335.12</v>
      </c>
      <c r="C29" s="20" t="s">
        <v>108</v>
      </c>
      <c r="D29" s="46">
        <v>524802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524802</v>
      </c>
      <c r="O29" s="47">
        <f t="shared" si="1"/>
        <v>25.13419540229885</v>
      </c>
      <c r="P29" s="9"/>
    </row>
    <row r="30" spans="1:16">
      <c r="A30" s="12"/>
      <c r="B30" s="25">
        <v>335.14</v>
      </c>
      <c r="C30" s="20" t="s">
        <v>109</v>
      </c>
      <c r="D30" s="46">
        <v>9996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9996</v>
      </c>
      <c r="O30" s="47">
        <f t="shared" si="1"/>
        <v>0.47873563218390802</v>
      </c>
      <c r="P30" s="9"/>
    </row>
    <row r="31" spans="1:16">
      <c r="A31" s="12"/>
      <c r="B31" s="25">
        <v>335.15</v>
      </c>
      <c r="C31" s="20" t="s">
        <v>110</v>
      </c>
      <c r="D31" s="46">
        <v>28373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28373</v>
      </c>
      <c r="O31" s="47">
        <f t="shared" si="1"/>
        <v>1.3588601532567051</v>
      </c>
      <c r="P31" s="9"/>
    </row>
    <row r="32" spans="1:16">
      <c r="A32" s="12"/>
      <c r="B32" s="25">
        <v>335.18</v>
      </c>
      <c r="C32" s="20" t="s">
        <v>111</v>
      </c>
      <c r="D32" s="46">
        <v>1164591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1164591</v>
      </c>
      <c r="O32" s="47">
        <f t="shared" si="1"/>
        <v>55.775431034482757</v>
      </c>
      <c r="P32" s="9"/>
    </row>
    <row r="33" spans="1:16">
      <c r="A33" s="12"/>
      <c r="B33" s="25">
        <v>335.21</v>
      </c>
      <c r="C33" s="20" t="s">
        <v>33</v>
      </c>
      <c r="D33" s="46">
        <v>4069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4069</v>
      </c>
      <c r="O33" s="47">
        <f t="shared" si="1"/>
        <v>0.19487547892720306</v>
      </c>
      <c r="P33" s="9"/>
    </row>
    <row r="34" spans="1:16">
      <c r="A34" s="12"/>
      <c r="B34" s="25">
        <v>335.49</v>
      </c>
      <c r="C34" s="20" t="s">
        <v>34</v>
      </c>
      <c r="D34" s="46">
        <v>0</v>
      </c>
      <c r="E34" s="46">
        <v>180817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180817</v>
      </c>
      <c r="O34" s="47">
        <f t="shared" si="1"/>
        <v>8.6598180076628353</v>
      </c>
      <c r="P34" s="9"/>
    </row>
    <row r="35" spans="1:16">
      <c r="A35" s="12"/>
      <c r="B35" s="25">
        <v>337.2</v>
      </c>
      <c r="C35" s="20" t="s">
        <v>131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1079900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1079900</v>
      </c>
      <c r="O35" s="47">
        <f t="shared" si="1"/>
        <v>51.719348659003835</v>
      </c>
      <c r="P35" s="9"/>
    </row>
    <row r="36" spans="1:16">
      <c r="A36" s="12"/>
      <c r="B36" s="25">
        <v>338</v>
      </c>
      <c r="C36" s="20" t="s">
        <v>36</v>
      </c>
      <c r="D36" s="46">
        <v>18022</v>
      </c>
      <c r="E36" s="46">
        <v>346793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364815</v>
      </c>
      <c r="O36" s="47">
        <f t="shared" si="1"/>
        <v>17.47198275862069</v>
      </c>
      <c r="P36" s="9"/>
    </row>
    <row r="37" spans="1:16">
      <c r="A37" s="12"/>
      <c r="B37" s="25">
        <v>339</v>
      </c>
      <c r="C37" s="20" t="s">
        <v>37</v>
      </c>
      <c r="D37" s="46">
        <v>8325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8325</v>
      </c>
      <c r="O37" s="47">
        <f t="shared" ref="O37:O66" si="7">(N37/O$68)</f>
        <v>0.39870689655172414</v>
      </c>
      <c r="P37" s="9"/>
    </row>
    <row r="38" spans="1:16" ht="15.6">
      <c r="A38" s="29" t="s">
        <v>42</v>
      </c>
      <c r="B38" s="30"/>
      <c r="C38" s="31"/>
      <c r="D38" s="32">
        <f t="shared" ref="D38:M38" si="8">SUM(D39:D48)</f>
        <v>483497</v>
      </c>
      <c r="E38" s="32">
        <f t="shared" si="8"/>
        <v>816868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10267433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11567798</v>
      </c>
      <c r="O38" s="45">
        <f t="shared" si="7"/>
        <v>554.01331417624522</v>
      </c>
      <c r="P38" s="10"/>
    </row>
    <row r="39" spans="1:16">
      <c r="A39" s="12"/>
      <c r="B39" s="25">
        <v>341.9</v>
      </c>
      <c r="C39" s="20" t="s">
        <v>112</v>
      </c>
      <c r="D39" s="46">
        <v>55010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55010</v>
      </c>
      <c r="O39" s="47">
        <f t="shared" si="7"/>
        <v>2.6345785440613025</v>
      </c>
      <c r="P39" s="9"/>
    </row>
    <row r="40" spans="1:16">
      <c r="A40" s="12"/>
      <c r="B40" s="25">
        <v>342.1</v>
      </c>
      <c r="C40" s="20" t="s">
        <v>46</v>
      </c>
      <c r="D40" s="46">
        <v>6670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6670</v>
      </c>
      <c r="O40" s="47">
        <f t="shared" si="7"/>
        <v>0.31944444444444442</v>
      </c>
      <c r="P40" s="9"/>
    </row>
    <row r="41" spans="1:16">
      <c r="A41" s="12"/>
      <c r="B41" s="25">
        <v>342.2</v>
      </c>
      <c r="C41" s="20" t="s">
        <v>47</v>
      </c>
      <c r="D41" s="46">
        <v>186711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186711</v>
      </c>
      <c r="O41" s="47">
        <f t="shared" si="7"/>
        <v>8.9420977011494251</v>
      </c>
      <c r="P41" s="9"/>
    </row>
    <row r="42" spans="1:16">
      <c r="A42" s="12"/>
      <c r="B42" s="25">
        <v>343.6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10267433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10267433</v>
      </c>
      <c r="O42" s="47">
        <f t="shared" si="7"/>
        <v>491.73529693486591</v>
      </c>
      <c r="P42" s="9"/>
    </row>
    <row r="43" spans="1:16">
      <c r="A43" s="12"/>
      <c r="B43" s="25">
        <v>343.8</v>
      </c>
      <c r="C43" s="20" t="s">
        <v>49</v>
      </c>
      <c r="D43" s="46">
        <v>13195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13195</v>
      </c>
      <c r="O43" s="47">
        <f t="shared" si="7"/>
        <v>0.63194444444444442</v>
      </c>
      <c r="P43" s="9"/>
    </row>
    <row r="44" spans="1:16">
      <c r="A44" s="12"/>
      <c r="B44" s="25">
        <v>343.9</v>
      </c>
      <c r="C44" s="20" t="s">
        <v>50</v>
      </c>
      <c r="D44" s="46">
        <v>0</v>
      </c>
      <c r="E44" s="46">
        <v>814412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814412</v>
      </c>
      <c r="O44" s="47">
        <f t="shared" si="7"/>
        <v>39.004406130268201</v>
      </c>
      <c r="P44" s="9"/>
    </row>
    <row r="45" spans="1:16">
      <c r="A45" s="12"/>
      <c r="B45" s="25">
        <v>344.9</v>
      </c>
      <c r="C45" s="20" t="s">
        <v>128</v>
      </c>
      <c r="D45" s="46">
        <v>10000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10000</v>
      </c>
      <c r="O45" s="47">
        <f t="shared" si="7"/>
        <v>0.47892720306513409</v>
      </c>
      <c r="P45" s="9"/>
    </row>
    <row r="46" spans="1:16">
      <c r="A46" s="12"/>
      <c r="B46" s="25">
        <v>347.1</v>
      </c>
      <c r="C46" s="20" t="s">
        <v>51</v>
      </c>
      <c r="D46" s="46">
        <v>3897</v>
      </c>
      <c r="E46" s="46">
        <v>2456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6353</v>
      </c>
      <c r="O46" s="47">
        <f t="shared" si="7"/>
        <v>0.3042624521072797</v>
      </c>
      <c r="P46" s="9"/>
    </row>
    <row r="47" spans="1:16">
      <c r="A47" s="12"/>
      <c r="B47" s="25">
        <v>347.2</v>
      </c>
      <c r="C47" s="20" t="s">
        <v>52</v>
      </c>
      <c r="D47" s="46">
        <v>116925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116925</v>
      </c>
      <c r="O47" s="47">
        <f t="shared" si="7"/>
        <v>5.5998563218390807</v>
      </c>
      <c r="P47" s="9"/>
    </row>
    <row r="48" spans="1:16">
      <c r="A48" s="12"/>
      <c r="B48" s="25">
        <v>347.5</v>
      </c>
      <c r="C48" s="20" t="s">
        <v>53</v>
      </c>
      <c r="D48" s="46">
        <v>91089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91089</v>
      </c>
      <c r="O48" s="47">
        <f t="shared" si="7"/>
        <v>4.3624999999999998</v>
      </c>
      <c r="P48" s="9"/>
    </row>
    <row r="49" spans="1:16" ht="15.6">
      <c r="A49" s="29" t="s">
        <v>43</v>
      </c>
      <c r="B49" s="30"/>
      <c r="C49" s="31"/>
      <c r="D49" s="32">
        <f t="shared" ref="D49:M49" si="10">SUM(D50:D54)</f>
        <v>46169</v>
      </c>
      <c r="E49" s="32">
        <f t="shared" si="10"/>
        <v>35117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175156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6" si="11">SUM(D49:M49)</f>
        <v>256442</v>
      </c>
      <c r="O49" s="45">
        <f t="shared" si="7"/>
        <v>12.281704980842912</v>
      </c>
      <c r="P49" s="10"/>
    </row>
    <row r="50" spans="1:16">
      <c r="A50" s="13"/>
      <c r="B50" s="39">
        <v>351.2</v>
      </c>
      <c r="C50" s="21" t="s">
        <v>121</v>
      </c>
      <c r="D50" s="46">
        <v>0</v>
      </c>
      <c r="E50" s="46">
        <v>17154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17154</v>
      </c>
      <c r="O50" s="47">
        <f t="shared" si="7"/>
        <v>0.82155172413793098</v>
      </c>
      <c r="P50" s="9"/>
    </row>
    <row r="51" spans="1:16">
      <c r="A51" s="13"/>
      <c r="B51" s="39">
        <v>351.5</v>
      </c>
      <c r="C51" s="21" t="s">
        <v>56</v>
      </c>
      <c r="D51" s="46">
        <v>13851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13851</v>
      </c>
      <c r="O51" s="47">
        <f t="shared" si="7"/>
        <v>0.66336206896551719</v>
      </c>
      <c r="P51" s="9"/>
    </row>
    <row r="52" spans="1:16">
      <c r="A52" s="13"/>
      <c r="B52" s="39">
        <v>352</v>
      </c>
      <c r="C52" s="21" t="s">
        <v>57</v>
      </c>
      <c r="D52" s="46">
        <v>0</v>
      </c>
      <c r="E52" s="46">
        <v>11601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11601</v>
      </c>
      <c r="O52" s="47">
        <f t="shared" si="7"/>
        <v>0.55560344827586206</v>
      </c>
      <c r="P52" s="9"/>
    </row>
    <row r="53" spans="1:16">
      <c r="A53" s="13"/>
      <c r="B53" s="39">
        <v>354</v>
      </c>
      <c r="C53" s="21" t="s">
        <v>58</v>
      </c>
      <c r="D53" s="46">
        <v>30268</v>
      </c>
      <c r="E53" s="46">
        <v>0</v>
      </c>
      <c r="F53" s="46">
        <v>0</v>
      </c>
      <c r="G53" s="46">
        <v>0</v>
      </c>
      <c r="H53" s="46">
        <v>0</v>
      </c>
      <c r="I53" s="46">
        <v>175156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205424</v>
      </c>
      <c r="O53" s="47">
        <f t="shared" si="7"/>
        <v>9.8383141762452109</v>
      </c>
      <c r="P53" s="9"/>
    </row>
    <row r="54" spans="1:16">
      <c r="A54" s="13"/>
      <c r="B54" s="39">
        <v>359</v>
      </c>
      <c r="C54" s="21" t="s">
        <v>59</v>
      </c>
      <c r="D54" s="46">
        <v>2050</v>
      </c>
      <c r="E54" s="46">
        <v>6362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8412</v>
      </c>
      <c r="O54" s="47">
        <f t="shared" si="7"/>
        <v>0.4028735632183908</v>
      </c>
      <c r="P54" s="9"/>
    </row>
    <row r="55" spans="1:16" ht="15.6">
      <c r="A55" s="29" t="s">
        <v>3</v>
      </c>
      <c r="B55" s="30"/>
      <c r="C55" s="31"/>
      <c r="D55" s="32">
        <f t="shared" ref="D55:M55" si="12">SUM(D56:D63)</f>
        <v>374215</v>
      </c>
      <c r="E55" s="32">
        <f t="shared" si="12"/>
        <v>398747</v>
      </c>
      <c r="F55" s="32">
        <f t="shared" si="12"/>
        <v>0</v>
      </c>
      <c r="G55" s="32">
        <f t="shared" si="12"/>
        <v>1807</v>
      </c>
      <c r="H55" s="32">
        <f t="shared" si="12"/>
        <v>0</v>
      </c>
      <c r="I55" s="32">
        <f t="shared" si="12"/>
        <v>182263</v>
      </c>
      <c r="J55" s="32">
        <f t="shared" si="12"/>
        <v>0</v>
      </c>
      <c r="K55" s="32">
        <f t="shared" si="12"/>
        <v>4538412</v>
      </c>
      <c r="L55" s="32">
        <f t="shared" si="12"/>
        <v>0</v>
      </c>
      <c r="M55" s="32">
        <f t="shared" si="12"/>
        <v>0</v>
      </c>
      <c r="N55" s="32">
        <f t="shared" si="11"/>
        <v>5495444</v>
      </c>
      <c r="O55" s="45">
        <f t="shared" si="7"/>
        <v>263.1917624521073</v>
      </c>
      <c r="P55" s="10"/>
    </row>
    <row r="56" spans="1:16">
      <c r="A56" s="12"/>
      <c r="B56" s="25">
        <v>361.1</v>
      </c>
      <c r="C56" s="20" t="s">
        <v>60</v>
      </c>
      <c r="D56" s="46">
        <v>16137</v>
      </c>
      <c r="E56" s="46">
        <v>12987</v>
      </c>
      <c r="F56" s="46">
        <v>0</v>
      </c>
      <c r="G56" s="46">
        <v>1807</v>
      </c>
      <c r="H56" s="46">
        <v>0</v>
      </c>
      <c r="I56" s="46">
        <v>100933</v>
      </c>
      <c r="J56" s="46">
        <v>0</v>
      </c>
      <c r="K56" s="46">
        <v>486373</v>
      </c>
      <c r="L56" s="46">
        <v>0</v>
      </c>
      <c r="M56" s="46">
        <v>0</v>
      </c>
      <c r="N56" s="46">
        <f t="shared" si="11"/>
        <v>618237</v>
      </c>
      <c r="O56" s="47">
        <f t="shared" si="7"/>
        <v>29.609051724137931</v>
      </c>
      <c r="P56" s="9"/>
    </row>
    <row r="57" spans="1:16">
      <c r="A57" s="12"/>
      <c r="B57" s="25">
        <v>361.2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300734</v>
      </c>
      <c r="L57" s="46">
        <v>0</v>
      </c>
      <c r="M57" s="46">
        <v>0</v>
      </c>
      <c r="N57" s="46">
        <f t="shared" ref="N57:N63" si="13">SUM(D57:M57)</f>
        <v>300734</v>
      </c>
      <c r="O57" s="47">
        <f t="shared" si="7"/>
        <v>14.402969348659004</v>
      </c>
      <c r="P57" s="9"/>
    </row>
    <row r="58" spans="1:16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1952110</v>
      </c>
      <c r="L58" s="46">
        <v>0</v>
      </c>
      <c r="M58" s="46">
        <v>0</v>
      </c>
      <c r="N58" s="46">
        <f t="shared" si="13"/>
        <v>1952110</v>
      </c>
      <c r="O58" s="47">
        <f t="shared" si="7"/>
        <v>93.491858237547888</v>
      </c>
      <c r="P58" s="9"/>
    </row>
    <row r="59" spans="1:16">
      <c r="A59" s="12"/>
      <c r="B59" s="25">
        <v>362</v>
      </c>
      <c r="C59" s="20" t="s">
        <v>64</v>
      </c>
      <c r="D59" s="46">
        <v>88914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88914</v>
      </c>
      <c r="O59" s="47">
        <f t="shared" si="7"/>
        <v>4.2583333333333337</v>
      </c>
      <c r="P59" s="9"/>
    </row>
    <row r="60" spans="1:16">
      <c r="A60" s="12"/>
      <c r="B60" s="25">
        <v>364</v>
      </c>
      <c r="C60" s="20" t="s">
        <v>113</v>
      </c>
      <c r="D60" s="46">
        <v>117693</v>
      </c>
      <c r="E60" s="46">
        <v>6257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123950</v>
      </c>
      <c r="O60" s="47">
        <f t="shared" si="7"/>
        <v>5.9363026819923368</v>
      </c>
      <c r="P60" s="9"/>
    </row>
    <row r="61" spans="1:16">
      <c r="A61" s="12"/>
      <c r="B61" s="25">
        <v>366</v>
      </c>
      <c r="C61" s="20" t="s">
        <v>66</v>
      </c>
      <c r="D61" s="46">
        <v>0</v>
      </c>
      <c r="E61" s="46">
        <v>3460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3460</v>
      </c>
      <c r="O61" s="47">
        <f t="shared" si="7"/>
        <v>0.16570881226053641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1799195</v>
      </c>
      <c r="L62" s="46">
        <v>0</v>
      </c>
      <c r="M62" s="46">
        <v>0</v>
      </c>
      <c r="N62" s="46">
        <f t="shared" si="13"/>
        <v>1799195</v>
      </c>
      <c r="O62" s="47">
        <f t="shared" si="7"/>
        <v>86.168342911877389</v>
      </c>
      <c r="P62" s="9"/>
    </row>
    <row r="63" spans="1:16">
      <c r="A63" s="12"/>
      <c r="B63" s="25">
        <v>369.9</v>
      </c>
      <c r="C63" s="20" t="s">
        <v>68</v>
      </c>
      <c r="D63" s="46">
        <v>151471</v>
      </c>
      <c r="E63" s="46">
        <v>376043</v>
      </c>
      <c r="F63" s="46">
        <v>0</v>
      </c>
      <c r="G63" s="46">
        <v>0</v>
      </c>
      <c r="H63" s="46">
        <v>0</v>
      </c>
      <c r="I63" s="46">
        <v>81330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608844</v>
      </c>
      <c r="O63" s="47">
        <f t="shared" si="7"/>
        <v>29.159195402298849</v>
      </c>
      <c r="P63" s="9"/>
    </row>
    <row r="64" spans="1:16" ht="15.6">
      <c r="A64" s="29" t="s">
        <v>44</v>
      </c>
      <c r="B64" s="30"/>
      <c r="C64" s="31"/>
      <c r="D64" s="32">
        <f t="shared" ref="D64:M64" si="14">SUM(D65:D65)</f>
        <v>1500722</v>
      </c>
      <c r="E64" s="32">
        <f t="shared" si="14"/>
        <v>631950</v>
      </c>
      <c r="F64" s="32">
        <f t="shared" si="14"/>
        <v>0</v>
      </c>
      <c r="G64" s="32">
        <f t="shared" si="14"/>
        <v>350000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2482672</v>
      </c>
      <c r="O64" s="45">
        <f t="shared" si="7"/>
        <v>118.90191570881225</v>
      </c>
      <c r="P64" s="9"/>
    </row>
    <row r="65" spans="1:119" ht="15.6" thickBot="1">
      <c r="A65" s="12"/>
      <c r="B65" s="25">
        <v>381</v>
      </c>
      <c r="C65" s="20" t="s">
        <v>69</v>
      </c>
      <c r="D65" s="46">
        <v>1500722</v>
      </c>
      <c r="E65" s="46">
        <v>631950</v>
      </c>
      <c r="F65" s="46">
        <v>0</v>
      </c>
      <c r="G65" s="46">
        <v>350000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2482672</v>
      </c>
      <c r="O65" s="47">
        <f t="shared" si="7"/>
        <v>118.90191570881225</v>
      </c>
      <c r="P65" s="9"/>
    </row>
    <row r="66" spans="1:119" ht="16.2" thickBot="1">
      <c r="A66" s="14" t="s">
        <v>54</v>
      </c>
      <c r="B66" s="23"/>
      <c r="C66" s="22"/>
      <c r="D66" s="15">
        <f t="shared" ref="D66:M66" si="15">SUM(D5,D16,D25,D38,D49,D55,D64)</f>
        <v>15123219</v>
      </c>
      <c r="E66" s="15">
        <f t="shared" si="15"/>
        <v>2941038</v>
      </c>
      <c r="F66" s="15">
        <f t="shared" si="15"/>
        <v>0</v>
      </c>
      <c r="G66" s="15">
        <f t="shared" si="15"/>
        <v>2226314</v>
      </c>
      <c r="H66" s="15">
        <f t="shared" si="15"/>
        <v>0</v>
      </c>
      <c r="I66" s="15">
        <f t="shared" si="15"/>
        <v>12060766</v>
      </c>
      <c r="J66" s="15">
        <f t="shared" si="15"/>
        <v>0</v>
      </c>
      <c r="K66" s="15">
        <f t="shared" si="15"/>
        <v>4785928</v>
      </c>
      <c r="L66" s="15">
        <f t="shared" si="15"/>
        <v>0</v>
      </c>
      <c r="M66" s="15">
        <f t="shared" si="15"/>
        <v>0</v>
      </c>
      <c r="N66" s="15">
        <f>SUM(D66:M66)</f>
        <v>37137265</v>
      </c>
      <c r="O66" s="38">
        <f t="shared" si="7"/>
        <v>1778.6046455938697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132</v>
      </c>
      <c r="M68" s="118"/>
      <c r="N68" s="118"/>
      <c r="O68" s="43">
        <v>20880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SUM(D6:D15)</f>
        <v>8620130</v>
      </c>
      <c r="E5" s="27">
        <f t="shared" si="0"/>
        <v>2257369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243091</v>
      </c>
      <c r="L5" s="27">
        <f t="shared" si="0"/>
        <v>0</v>
      </c>
      <c r="M5" s="27">
        <f t="shared" si="0"/>
        <v>0</v>
      </c>
      <c r="N5" s="28">
        <f>SUM(D5:M5)</f>
        <v>11120590</v>
      </c>
      <c r="O5" s="33">
        <f t="shared" ref="O5:O36" si="1">(N5/O$66)</f>
        <v>552.52099170268798</v>
      </c>
      <c r="P5" s="6"/>
    </row>
    <row r="6" spans="1:133">
      <c r="A6" s="12"/>
      <c r="B6" s="25">
        <v>311</v>
      </c>
      <c r="C6" s="20" t="s">
        <v>2</v>
      </c>
      <c r="D6" s="46">
        <v>5778651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5778651</v>
      </c>
      <c r="O6" s="47">
        <f t="shared" si="1"/>
        <v>287.10940527649427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1788960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1788960</v>
      </c>
      <c r="O7" s="47">
        <f t="shared" si="1"/>
        <v>88.883589208525862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468409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468409</v>
      </c>
      <c r="O8" s="47">
        <f t="shared" si="1"/>
        <v>23.272668554677796</v>
      </c>
      <c r="P8" s="9"/>
    </row>
    <row r="9" spans="1:133">
      <c r="A9" s="12"/>
      <c r="B9" s="25">
        <v>312.51</v>
      </c>
      <c r="C9" s="20" t="s">
        <v>77</v>
      </c>
      <c r="D9" s="46">
        <v>115997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115997</v>
      </c>
      <c r="L9" s="46">
        <v>0</v>
      </c>
      <c r="M9" s="46">
        <v>0</v>
      </c>
      <c r="N9" s="46">
        <f>SUM(D9:M9)</f>
        <v>231994</v>
      </c>
      <c r="O9" s="47">
        <f t="shared" si="1"/>
        <v>11.526506682565708</v>
      </c>
      <c r="P9" s="9"/>
    </row>
    <row r="10" spans="1:133">
      <c r="A10" s="12"/>
      <c r="B10" s="25">
        <v>312.52</v>
      </c>
      <c r="C10" s="20" t="s">
        <v>104</v>
      </c>
      <c r="D10" s="46">
        <v>127094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127094</v>
      </c>
      <c r="L10" s="46">
        <v>0</v>
      </c>
      <c r="M10" s="46">
        <v>0</v>
      </c>
      <c r="N10" s="46">
        <f>SUM(D10:M10)</f>
        <v>254188</v>
      </c>
      <c r="O10" s="47">
        <f t="shared" si="1"/>
        <v>12.629204551100512</v>
      </c>
      <c r="P10" s="9"/>
    </row>
    <row r="11" spans="1:133">
      <c r="A11" s="12"/>
      <c r="B11" s="25">
        <v>314.10000000000002</v>
      </c>
      <c r="C11" s="20" t="s">
        <v>12</v>
      </c>
      <c r="D11" s="46">
        <v>1538967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1538967</v>
      </c>
      <c r="O11" s="47">
        <f t="shared" si="1"/>
        <v>76.462811149202565</v>
      </c>
      <c r="P11" s="9"/>
    </row>
    <row r="12" spans="1:133">
      <c r="A12" s="12"/>
      <c r="B12" s="25">
        <v>314.3</v>
      </c>
      <c r="C12" s="20" t="s">
        <v>13</v>
      </c>
      <c r="D12" s="46">
        <v>326352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326352</v>
      </c>
      <c r="O12" s="47">
        <f t="shared" si="1"/>
        <v>16.214637054702639</v>
      </c>
      <c r="P12" s="9"/>
    </row>
    <row r="13" spans="1:133">
      <c r="A13" s="12"/>
      <c r="B13" s="25">
        <v>314.39999999999998</v>
      </c>
      <c r="C13" s="20" t="s">
        <v>14</v>
      </c>
      <c r="D13" s="46">
        <v>78812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78812</v>
      </c>
      <c r="O13" s="47">
        <f t="shared" si="1"/>
        <v>3.9157350822278532</v>
      </c>
      <c r="P13" s="9"/>
    </row>
    <row r="14" spans="1:133">
      <c r="A14" s="12"/>
      <c r="B14" s="25">
        <v>315</v>
      </c>
      <c r="C14" s="20" t="s">
        <v>106</v>
      </c>
      <c r="D14" s="46">
        <v>586284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586284</v>
      </c>
      <c r="O14" s="47">
        <f t="shared" si="1"/>
        <v>29.129229393352212</v>
      </c>
      <c r="P14" s="9"/>
    </row>
    <row r="15" spans="1:133">
      <c r="A15" s="12"/>
      <c r="B15" s="25">
        <v>316</v>
      </c>
      <c r="C15" s="20" t="s">
        <v>118</v>
      </c>
      <c r="D15" s="46">
        <v>67973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67973</v>
      </c>
      <c r="O15" s="47">
        <f t="shared" si="1"/>
        <v>3.3772047498385254</v>
      </c>
      <c r="P15" s="9"/>
    </row>
    <row r="16" spans="1:133" ht="15.6">
      <c r="A16" s="29" t="s">
        <v>17</v>
      </c>
      <c r="B16" s="30"/>
      <c r="C16" s="31"/>
      <c r="D16" s="32">
        <f t="shared" ref="D16:M16" si="3">SUM(D17:D24)</f>
        <v>2268098</v>
      </c>
      <c r="E16" s="32">
        <f t="shared" si="3"/>
        <v>336891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1224995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3829984</v>
      </c>
      <c r="O16" s="45">
        <f t="shared" si="1"/>
        <v>190.29085308292343</v>
      </c>
      <c r="P16" s="10"/>
    </row>
    <row r="17" spans="1:16">
      <c r="A17" s="12"/>
      <c r="B17" s="25">
        <v>322</v>
      </c>
      <c r="C17" s="20" t="s">
        <v>0</v>
      </c>
      <c r="D17" s="46">
        <v>806599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806599</v>
      </c>
      <c r="O17" s="47">
        <f t="shared" si="1"/>
        <v>40.075470760669745</v>
      </c>
      <c r="P17" s="9"/>
    </row>
    <row r="18" spans="1:16">
      <c r="A18" s="12"/>
      <c r="B18" s="25">
        <v>323.10000000000002</v>
      </c>
      <c r="C18" s="20" t="s">
        <v>18</v>
      </c>
      <c r="D18" s="46">
        <v>1265415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1265415</v>
      </c>
      <c r="O18" s="47">
        <f t="shared" si="1"/>
        <v>62.871515874198835</v>
      </c>
      <c r="P18" s="9"/>
    </row>
    <row r="19" spans="1:16">
      <c r="A19" s="12"/>
      <c r="B19" s="25">
        <v>323.39999999999998</v>
      </c>
      <c r="C19" s="20" t="s">
        <v>19</v>
      </c>
      <c r="D19" s="46">
        <v>13882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13882</v>
      </c>
      <c r="O19" s="47">
        <f t="shared" si="1"/>
        <v>0.68972027624583887</v>
      </c>
      <c r="P19" s="9"/>
    </row>
    <row r="20" spans="1:16">
      <c r="A20" s="12"/>
      <c r="B20" s="25">
        <v>323.7</v>
      </c>
      <c r="C20" s="20" t="s">
        <v>20</v>
      </c>
      <c r="D20" s="46">
        <v>174371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174371</v>
      </c>
      <c r="O20" s="47">
        <f t="shared" si="1"/>
        <v>8.6635365429522526</v>
      </c>
      <c r="P20" s="9"/>
    </row>
    <row r="21" spans="1:16">
      <c r="A21" s="12"/>
      <c r="B21" s="25">
        <v>324.11</v>
      </c>
      <c r="C21" s="20" t="s">
        <v>119</v>
      </c>
      <c r="D21" s="46">
        <v>0</v>
      </c>
      <c r="E21" s="46">
        <v>129686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129686</v>
      </c>
      <c r="O21" s="47">
        <f t="shared" si="1"/>
        <v>6.4433845083718388</v>
      </c>
      <c r="P21" s="9"/>
    </row>
    <row r="22" spans="1:16">
      <c r="A22" s="12"/>
      <c r="B22" s="25">
        <v>324.20999999999998</v>
      </c>
      <c r="C22" s="20" t="s">
        <v>125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1224995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1224995</v>
      </c>
      <c r="O22" s="47">
        <f t="shared" si="1"/>
        <v>60.863268246633872</v>
      </c>
      <c r="P22" s="9"/>
    </row>
    <row r="23" spans="1:16">
      <c r="A23" s="12"/>
      <c r="B23" s="25">
        <v>324.61</v>
      </c>
      <c r="C23" s="20" t="s">
        <v>88</v>
      </c>
      <c r="D23" s="46">
        <v>0</v>
      </c>
      <c r="E23" s="46">
        <v>207205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207205</v>
      </c>
      <c r="O23" s="47">
        <f t="shared" si="1"/>
        <v>10.294877527699111</v>
      </c>
      <c r="P23" s="9"/>
    </row>
    <row r="24" spans="1:16">
      <c r="A24" s="12"/>
      <c r="B24" s="25">
        <v>329</v>
      </c>
      <c r="C24" s="20" t="s">
        <v>24</v>
      </c>
      <c r="D24" s="46">
        <v>7831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7831</v>
      </c>
      <c r="O24" s="47">
        <f t="shared" si="1"/>
        <v>0.38907934615193523</v>
      </c>
      <c r="P24" s="9"/>
    </row>
    <row r="25" spans="1:16" ht="15.6">
      <c r="A25" s="29" t="s">
        <v>26</v>
      </c>
      <c r="B25" s="30"/>
      <c r="C25" s="31"/>
      <c r="D25" s="32">
        <f t="shared" ref="D25:M25" si="5">SUM(D26:D35)</f>
        <v>1686029</v>
      </c>
      <c r="E25" s="32">
        <f t="shared" si="5"/>
        <v>503992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2190021</v>
      </c>
      <c r="O25" s="45">
        <f t="shared" si="1"/>
        <v>108.81010582799225</v>
      </c>
      <c r="P25" s="10"/>
    </row>
    <row r="26" spans="1:16">
      <c r="A26" s="12"/>
      <c r="B26" s="25">
        <v>331.2</v>
      </c>
      <c r="C26" s="20" t="s">
        <v>25</v>
      </c>
      <c r="D26" s="46">
        <v>4532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4532</v>
      </c>
      <c r="O26" s="47">
        <f t="shared" si="1"/>
        <v>0.2251701694241566</v>
      </c>
      <c r="P26" s="9"/>
    </row>
    <row r="27" spans="1:16">
      <c r="A27" s="12"/>
      <c r="B27" s="25">
        <v>334.2</v>
      </c>
      <c r="C27" s="20" t="s">
        <v>27</v>
      </c>
      <c r="D27" s="46">
        <v>12150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12150</v>
      </c>
      <c r="O27" s="47">
        <f t="shared" si="1"/>
        <v>0.60366671635117009</v>
      </c>
      <c r="P27" s="9"/>
    </row>
    <row r="28" spans="1:16">
      <c r="A28" s="12"/>
      <c r="B28" s="25">
        <v>335.12</v>
      </c>
      <c r="C28" s="20" t="s">
        <v>108</v>
      </c>
      <c r="D28" s="46">
        <v>477968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477968</v>
      </c>
      <c r="O28" s="47">
        <f t="shared" si="1"/>
        <v>23.747602722710788</v>
      </c>
      <c r="P28" s="9"/>
    </row>
    <row r="29" spans="1:16">
      <c r="A29" s="12"/>
      <c r="B29" s="25">
        <v>335.14</v>
      </c>
      <c r="C29" s="20" t="s">
        <v>109</v>
      </c>
      <c r="D29" s="46">
        <v>10840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10840</v>
      </c>
      <c r="O29" s="47">
        <f t="shared" si="1"/>
        <v>0.53858001689273116</v>
      </c>
      <c r="P29" s="9"/>
    </row>
    <row r="30" spans="1:16">
      <c r="A30" s="12"/>
      <c r="B30" s="25">
        <v>335.15</v>
      </c>
      <c r="C30" s="20" t="s">
        <v>110</v>
      </c>
      <c r="D30" s="46">
        <v>40928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40928</v>
      </c>
      <c r="O30" s="47">
        <f t="shared" si="1"/>
        <v>2.0334873552938837</v>
      </c>
      <c r="P30" s="9"/>
    </row>
    <row r="31" spans="1:16">
      <c r="A31" s="12"/>
      <c r="B31" s="25">
        <v>335.18</v>
      </c>
      <c r="C31" s="20" t="s">
        <v>111</v>
      </c>
      <c r="D31" s="46">
        <v>1111814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1111814</v>
      </c>
      <c r="O31" s="47">
        <f t="shared" si="1"/>
        <v>55.239926466934961</v>
      </c>
      <c r="P31" s="9"/>
    </row>
    <row r="32" spans="1:16">
      <c r="A32" s="12"/>
      <c r="B32" s="25">
        <v>335.21</v>
      </c>
      <c r="C32" s="20" t="s">
        <v>33</v>
      </c>
      <c r="D32" s="46">
        <v>1800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1800</v>
      </c>
      <c r="O32" s="47">
        <f t="shared" si="1"/>
        <v>8.9432106126099267E-2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164584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164584</v>
      </c>
      <c r="O33" s="47">
        <f t="shared" si="1"/>
        <v>8.1772743081432893</v>
      </c>
      <c r="P33" s="9"/>
    </row>
    <row r="34" spans="1:16">
      <c r="A34" s="12"/>
      <c r="B34" s="25">
        <v>338</v>
      </c>
      <c r="C34" s="20" t="s">
        <v>36</v>
      </c>
      <c r="D34" s="46">
        <v>24267</v>
      </c>
      <c r="E34" s="46">
        <v>339408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363675</v>
      </c>
      <c r="O34" s="47">
        <f t="shared" si="1"/>
        <v>18.069011775227306</v>
      </c>
      <c r="P34" s="9"/>
    </row>
    <row r="35" spans="1:16">
      <c r="A35" s="12"/>
      <c r="B35" s="25">
        <v>339</v>
      </c>
      <c r="C35" s="20" t="s">
        <v>37</v>
      </c>
      <c r="D35" s="46">
        <v>1730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1730</v>
      </c>
      <c r="O35" s="47">
        <f t="shared" si="1"/>
        <v>8.5954190887862075E-2</v>
      </c>
      <c r="P35" s="9"/>
    </row>
    <row r="36" spans="1:16" ht="15.6">
      <c r="A36" s="29" t="s">
        <v>42</v>
      </c>
      <c r="B36" s="30"/>
      <c r="C36" s="31"/>
      <c r="D36" s="32">
        <f t="shared" ref="D36:M36" si="7">SUM(D37:D46)</f>
        <v>433203</v>
      </c>
      <c r="E36" s="32">
        <f t="shared" si="7"/>
        <v>793164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9585885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10812252</v>
      </c>
      <c r="O36" s="45">
        <f t="shared" si="1"/>
        <v>537.20137129229397</v>
      </c>
      <c r="P36" s="10"/>
    </row>
    <row r="37" spans="1:16">
      <c r="A37" s="12"/>
      <c r="B37" s="25">
        <v>341.9</v>
      </c>
      <c r="C37" s="20" t="s">
        <v>112</v>
      </c>
      <c r="D37" s="46">
        <v>36226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8">SUM(D37:M37)</f>
        <v>36226</v>
      </c>
      <c r="O37" s="47">
        <f t="shared" ref="O37:O64" si="9">(N37/O$66)</f>
        <v>1.7998708202911511</v>
      </c>
      <c r="P37" s="9"/>
    </row>
    <row r="38" spans="1:16">
      <c r="A38" s="12"/>
      <c r="B38" s="25">
        <v>342.1</v>
      </c>
      <c r="C38" s="20" t="s">
        <v>46</v>
      </c>
      <c r="D38" s="46">
        <v>5767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5767</v>
      </c>
      <c r="O38" s="47">
        <f t="shared" si="9"/>
        <v>0.28653053112734139</v>
      </c>
      <c r="P38" s="9"/>
    </row>
    <row r="39" spans="1:16">
      <c r="A39" s="12"/>
      <c r="B39" s="25">
        <v>342.2</v>
      </c>
      <c r="C39" s="20" t="s">
        <v>47</v>
      </c>
      <c r="D39" s="46">
        <v>163908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163908</v>
      </c>
      <c r="O39" s="47">
        <f t="shared" si="9"/>
        <v>8.1436875838425991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9585885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9585885</v>
      </c>
      <c r="O40" s="47">
        <f t="shared" si="9"/>
        <v>476.26993590699061</v>
      </c>
      <c r="P40" s="9"/>
    </row>
    <row r="41" spans="1:16">
      <c r="A41" s="12"/>
      <c r="B41" s="25">
        <v>343.8</v>
      </c>
      <c r="C41" s="20" t="s">
        <v>49</v>
      </c>
      <c r="D41" s="46">
        <v>6988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6988</v>
      </c>
      <c r="O41" s="47">
        <f t="shared" si="9"/>
        <v>0.34719530978287871</v>
      </c>
      <c r="P41" s="9"/>
    </row>
    <row r="42" spans="1:16">
      <c r="A42" s="12"/>
      <c r="B42" s="25">
        <v>343.9</v>
      </c>
      <c r="C42" s="20" t="s">
        <v>50</v>
      </c>
      <c r="D42" s="46">
        <v>0</v>
      </c>
      <c r="E42" s="46">
        <v>790646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790646</v>
      </c>
      <c r="O42" s="47">
        <f t="shared" si="9"/>
        <v>39.282853877875489</v>
      </c>
      <c r="P42" s="9"/>
    </row>
    <row r="43" spans="1:16">
      <c r="A43" s="12"/>
      <c r="B43" s="25">
        <v>344.9</v>
      </c>
      <c r="C43" s="20" t="s">
        <v>128</v>
      </c>
      <c r="D43" s="46">
        <v>3000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3000</v>
      </c>
      <c r="O43" s="47">
        <f t="shared" si="9"/>
        <v>0.14905351021016544</v>
      </c>
      <c r="P43" s="9"/>
    </row>
    <row r="44" spans="1:16">
      <c r="A44" s="12"/>
      <c r="B44" s="25">
        <v>347.1</v>
      </c>
      <c r="C44" s="20" t="s">
        <v>51</v>
      </c>
      <c r="D44" s="46">
        <v>3798</v>
      </c>
      <c r="E44" s="46">
        <v>2518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6316</v>
      </c>
      <c r="O44" s="47">
        <f t="shared" si="9"/>
        <v>0.31380732349580165</v>
      </c>
      <c r="P44" s="9"/>
    </row>
    <row r="45" spans="1:16">
      <c r="A45" s="12"/>
      <c r="B45" s="25">
        <v>347.2</v>
      </c>
      <c r="C45" s="20" t="s">
        <v>52</v>
      </c>
      <c r="D45" s="46">
        <v>114265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114265</v>
      </c>
      <c r="O45" s="47">
        <f t="shared" si="9"/>
        <v>5.6771997813881852</v>
      </c>
      <c r="P45" s="9"/>
    </row>
    <row r="46" spans="1:16">
      <c r="A46" s="12"/>
      <c r="B46" s="25">
        <v>347.5</v>
      </c>
      <c r="C46" s="20" t="s">
        <v>53</v>
      </c>
      <c r="D46" s="46">
        <v>99251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99251</v>
      </c>
      <c r="O46" s="47">
        <f t="shared" si="9"/>
        <v>4.93123664728971</v>
      </c>
      <c r="P46" s="9"/>
    </row>
    <row r="47" spans="1:16" ht="15.6">
      <c r="A47" s="29" t="s">
        <v>43</v>
      </c>
      <c r="B47" s="30"/>
      <c r="C47" s="31"/>
      <c r="D47" s="32">
        <f t="shared" ref="D47:M47" si="10">SUM(D48:D52)</f>
        <v>55646</v>
      </c>
      <c r="E47" s="32">
        <f t="shared" si="10"/>
        <v>16513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171868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4" si="11">SUM(D47:M47)</f>
        <v>244027</v>
      </c>
      <c r="O47" s="45">
        <f t="shared" si="9"/>
        <v>12.124360312018682</v>
      </c>
      <c r="P47" s="10"/>
    </row>
    <row r="48" spans="1:16">
      <c r="A48" s="13"/>
      <c r="B48" s="39">
        <v>351.2</v>
      </c>
      <c r="C48" s="21" t="s">
        <v>121</v>
      </c>
      <c r="D48" s="46">
        <v>0</v>
      </c>
      <c r="E48" s="46">
        <v>3860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3860</v>
      </c>
      <c r="O48" s="47">
        <f t="shared" si="9"/>
        <v>0.19178218313707954</v>
      </c>
      <c r="P48" s="9"/>
    </row>
    <row r="49" spans="1:119">
      <c r="A49" s="13"/>
      <c r="B49" s="39">
        <v>351.5</v>
      </c>
      <c r="C49" s="21" t="s">
        <v>56</v>
      </c>
      <c r="D49" s="46">
        <v>23288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23288</v>
      </c>
      <c r="O49" s="47">
        <f t="shared" si="9"/>
        <v>1.1570527152581109</v>
      </c>
      <c r="P49" s="9"/>
    </row>
    <row r="50" spans="1:119">
      <c r="A50" s="13"/>
      <c r="B50" s="39">
        <v>352</v>
      </c>
      <c r="C50" s="21" t="s">
        <v>57</v>
      </c>
      <c r="D50" s="46">
        <v>0</v>
      </c>
      <c r="E50" s="46">
        <v>7790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7790</v>
      </c>
      <c r="O50" s="47">
        <f t="shared" si="9"/>
        <v>0.38704228151239628</v>
      </c>
      <c r="P50" s="9"/>
    </row>
    <row r="51" spans="1:119">
      <c r="A51" s="13"/>
      <c r="B51" s="39">
        <v>354</v>
      </c>
      <c r="C51" s="21" t="s">
        <v>58</v>
      </c>
      <c r="D51" s="46">
        <v>31308</v>
      </c>
      <c r="E51" s="46">
        <v>0</v>
      </c>
      <c r="F51" s="46">
        <v>0</v>
      </c>
      <c r="G51" s="46">
        <v>0</v>
      </c>
      <c r="H51" s="46">
        <v>0</v>
      </c>
      <c r="I51" s="46">
        <v>171868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203176</v>
      </c>
      <c r="O51" s="47">
        <f t="shared" si="9"/>
        <v>10.094698663486858</v>
      </c>
      <c r="P51" s="9"/>
    </row>
    <row r="52" spans="1:119">
      <c r="A52" s="13"/>
      <c r="B52" s="39">
        <v>359</v>
      </c>
      <c r="C52" s="21" t="s">
        <v>59</v>
      </c>
      <c r="D52" s="46">
        <v>1050</v>
      </c>
      <c r="E52" s="46">
        <v>4863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5913</v>
      </c>
      <c r="O52" s="47">
        <f t="shared" si="9"/>
        <v>0.29378446862423613</v>
      </c>
      <c r="P52" s="9"/>
    </row>
    <row r="53" spans="1:119" ht="15.6">
      <c r="A53" s="29" t="s">
        <v>3</v>
      </c>
      <c r="B53" s="30"/>
      <c r="C53" s="31"/>
      <c r="D53" s="32">
        <f t="shared" ref="D53:M53" si="12">SUM(D54:D61)</f>
        <v>425690</v>
      </c>
      <c r="E53" s="32">
        <f t="shared" si="12"/>
        <v>309503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76346</v>
      </c>
      <c r="J53" s="32">
        <f t="shared" si="12"/>
        <v>0</v>
      </c>
      <c r="K53" s="32">
        <f t="shared" si="12"/>
        <v>3675045</v>
      </c>
      <c r="L53" s="32">
        <f t="shared" si="12"/>
        <v>0</v>
      </c>
      <c r="M53" s="32">
        <f t="shared" si="12"/>
        <v>0</v>
      </c>
      <c r="N53" s="32">
        <f t="shared" si="11"/>
        <v>4486584</v>
      </c>
      <c r="O53" s="45">
        <f t="shared" si="9"/>
        <v>222.9136980175883</v>
      </c>
      <c r="P53" s="10"/>
    </row>
    <row r="54" spans="1:119">
      <c r="A54" s="12"/>
      <c r="B54" s="25">
        <v>361.1</v>
      </c>
      <c r="C54" s="20" t="s">
        <v>60</v>
      </c>
      <c r="D54" s="46">
        <v>47656</v>
      </c>
      <c r="E54" s="46">
        <v>6362</v>
      </c>
      <c r="F54" s="46">
        <v>0</v>
      </c>
      <c r="G54" s="46">
        <v>0</v>
      </c>
      <c r="H54" s="46">
        <v>0</v>
      </c>
      <c r="I54" s="46">
        <v>31493</v>
      </c>
      <c r="J54" s="46">
        <v>0</v>
      </c>
      <c r="K54" s="46">
        <v>412443</v>
      </c>
      <c r="L54" s="46">
        <v>0</v>
      </c>
      <c r="M54" s="46">
        <v>0</v>
      </c>
      <c r="N54" s="46">
        <f t="shared" si="11"/>
        <v>497954</v>
      </c>
      <c r="O54" s="47">
        <f t="shared" si="9"/>
        <v>24.740597207730907</v>
      </c>
      <c r="P54" s="9"/>
    </row>
    <row r="55" spans="1:119">
      <c r="A55" s="12"/>
      <c r="B55" s="25">
        <v>361.2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215231</v>
      </c>
      <c r="L55" s="46">
        <v>0</v>
      </c>
      <c r="M55" s="46">
        <v>0</v>
      </c>
      <c r="N55" s="46">
        <f t="shared" ref="N55:N61" si="13">SUM(D55:M55)</f>
        <v>215231</v>
      </c>
      <c r="O55" s="47">
        <f t="shared" si="9"/>
        <v>10.693645352014707</v>
      </c>
      <c r="P55" s="9"/>
    </row>
    <row r="56" spans="1:119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1357881</v>
      </c>
      <c r="L56" s="46">
        <v>0</v>
      </c>
      <c r="M56" s="46">
        <v>0</v>
      </c>
      <c r="N56" s="46">
        <f t="shared" si="13"/>
        <v>1357881</v>
      </c>
      <c r="O56" s="47">
        <f t="shared" si="9"/>
        <v>67.465643165896552</v>
      </c>
      <c r="P56" s="9"/>
    </row>
    <row r="57" spans="1:119">
      <c r="A57" s="12"/>
      <c r="B57" s="25">
        <v>362</v>
      </c>
      <c r="C57" s="20" t="s">
        <v>64</v>
      </c>
      <c r="D57" s="46">
        <v>157924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157924</v>
      </c>
      <c r="O57" s="47">
        <f t="shared" si="9"/>
        <v>7.8463755154767227</v>
      </c>
      <c r="P57" s="9"/>
    </row>
    <row r="58" spans="1:119">
      <c r="A58" s="12"/>
      <c r="B58" s="25">
        <v>364</v>
      </c>
      <c r="C58" s="20" t="s">
        <v>113</v>
      </c>
      <c r="D58" s="46">
        <v>117708</v>
      </c>
      <c r="E58" s="46">
        <v>7189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124897</v>
      </c>
      <c r="O58" s="47">
        <f t="shared" si="9"/>
        <v>6.2054454215730113</v>
      </c>
      <c r="P58" s="9"/>
    </row>
    <row r="59" spans="1:119">
      <c r="A59" s="12"/>
      <c r="B59" s="25">
        <v>366</v>
      </c>
      <c r="C59" s="20" t="s">
        <v>66</v>
      </c>
      <c r="D59" s="46">
        <v>0</v>
      </c>
      <c r="E59" s="46">
        <v>3004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3004</v>
      </c>
      <c r="O59" s="47">
        <f t="shared" si="9"/>
        <v>0.149252248223779</v>
      </c>
      <c r="P59" s="9"/>
    </row>
    <row r="60" spans="1:119">
      <c r="A60" s="12"/>
      <c r="B60" s="25">
        <v>368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1689490</v>
      </c>
      <c r="L60" s="46">
        <v>0</v>
      </c>
      <c r="M60" s="46">
        <v>0</v>
      </c>
      <c r="N60" s="46">
        <f t="shared" si="13"/>
        <v>1689490</v>
      </c>
      <c r="O60" s="47">
        <f t="shared" si="9"/>
        <v>83.941471654990806</v>
      </c>
      <c r="P60" s="9"/>
    </row>
    <row r="61" spans="1:119">
      <c r="A61" s="12"/>
      <c r="B61" s="25">
        <v>369.9</v>
      </c>
      <c r="C61" s="20" t="s">
        <v>68</v>
      </c>
      <c r="D61" s="46">
        <v>102402</v>
      </c>
      <c r="E61" s="46">
        <v>292948</v>
      </c>
      <c r="F61" s="46">
        <v>0</v>
      </c>
      <c r="G61" s="46">
        <v>0</v>
      </c>
      <c r="H61" s="46">
        <v>0</v>
      </c>
      <c r="I61" s="46">
        <v>44853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440203</v>
      </c>
      <c r="O61" s="47">
        <f t="shared" si="9"/>
        <v>21.87126745168182</v>
      </c>
      <c r="P61" s="9"/>
    </row>
    <row r="62" spans="1:119" ht="15.6">
      <c r="A62" s="29" t="s">
        <v>44</v>
      </c>
      <c r="B62" s="30"/>
      <c r="C62" s="31"/>
      <c r="D62" s="32">
        <f t="shared" ref="D62:M62" si="14">SUM(D63:D63)</f>
        <v>1500301</v>
      </c>
      <c r="E62" s="32">
        <f t="shared" si="14"/>
        <v>959385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2459686</v>
      </c>
      <c r="O62" s="45">
        <f t="shared" si="9"/>
        <v>122.208277438267</v>
      </c>
      <c r="P62" s="9"/>
    </row>
    <row r="63" spans="1:119" ht="15.6" thickBot="1">
      <c r="A63" s="12"/>
      <c r="B63" s="25">
        <v>381</v>
      </c>
      <c r="C63" s="20" t="s">
        <v>69</v>
      </c>
      <c r="D63" s="46">
        <v>1500301</v>
      </c>
      <c r="E63" s="46">
        <v>959385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2459686</v>
      </c>
      <c r="O63" s="47">
        <f t="shared" si="9"/>
        <v>122.208277438267</v>
      </c>
      <c r="P63" s="9"/>
    </row>
    <row r="64" spans="1:119" ht="16.2" thickBot="1">
      <c r="A64" s="14" t="s">
        <v>54</v>
      </c>
      <c r="B64" s="23"/>
      <c r="C64" s="22"/>
      <c r="D64" s="15">
        <f t="shared" ref="D64:M64" si="15">SUM(D5,D16,D25,D36,D47,D53,D62)</f>
        <v>14989097</v>
      </c>
      <c r="E64" s="15">
        <f t="shared" si="15"/>
        <v>5176817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11059094</v>
      </c>
      <c r="J64" s="15">
        <f t="shared" si="15"/>
        <v>0</v>
      </c>
      <c r="K64" s="15">
        <f t="shared" si="15"/>
        <v>3918136</v>
      </c>
      <c r="L64" s="15">
        <f t="shared" si="15"/>
        <v>0</v>
      </c>
      <c r="M64" s="15">
        <f t="shared" si="15"/>
        <v>0</v>
      </c>
      <c r="N64" s="15">
        <f>SUM(D64:M64)</f>
        <v>35143144</v>
      </c>
      <c r="O64" s="38">
        <f t="shared" si="9"/>
        <v>1746.0696576737716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129</v>
      </c>
      <c r="M66" s="118"/>
      <c r="N66" s="118"/>
      <c r="O66" s="43">
        <v>20127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SUM(D6:D14)</f>
        <v>8086702</v>
      </c>
      <c r="E5" s="27">
        <f t="shared" si="0"/>
        <v>2236622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219606</v>
      </c>
      <c r="L5" s="27">
        <f t="shared" si="0"/>
        <v>0</v>
      </c>
      <c r="M5" s="27">
        <f t="shared" si="0"/>
        <v>0</v>
      </c>
      <c r="N5" s="28">
        <f>SUM(D5:M5)</f>
        <v>10542930</v>
      </c>
      <c r="O5" s="33">
        <f t="shared" ref="O5:O36" si="1">(N5/O$64)</f>
        <v>542.55506381226837</v>
      </c>
      <c r="P5" s="6"/>
    </row>
    <row r="6" spans="1:133">
      <c r="A6" s="12"/>
      <c r="B6" s="25">
        <v>311</v>
      </c>
      <c r="C6" s="20" t="s">
        <v>2</v>
      </c>
      <c r="D6" s="46">
        <v>5583523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5583523</v>
      </c>
      <c r="O6" s="47">
        <f t="shared" si="1"/>
        <v>287.3365067929189</v>
      </c>
      <c r="P6" s="9"/>
    </row>
    <row r="7" spans="1:133">
      <c r="A7" s="12"/>
      <c r="B7" s="25">
        <v>312.10000000000002</v>
      </c>
      <c r="C7" s="20" t="s">
        <v>103</v>
      </c>
      <c r="D7" s="46">
        <v>0</v>
      </c>
      <c r="E7" s="46">
        <v>1763125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1763125</v>
      </c>
      <c r="O7" s="47">
        <f t="shared" si="1"/>
        <v>90.733069164265132</v>
      </c>
      <c r="P7" s="9"/>
    </row>
    <row r="8" spans="1:133">
      <c r="A8" s="12"/>
      <c r="B8" s="25">
        <v>312.41000000000003</v>
      </c>
      <c r="C8" s="20" t="s">
        <v>10</v>
      </c>
      <c r="D8" s="46">
        <v>0</v>
      </c>
      <c r="E8" s="46">
        <v>473497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473497</v>
      </c>
      <c r="O8" s="47">
        <f t="shared" si="1"/>
        <v>24.366869081926719</v>
      </c>
      <c r="P8" s="9"/>
    </row>
    <row r="9" spans="1:133">
      <c r="A9" s="12"/>
      <c r="B9" s="25">
        <v>312.51</v>
      </c>
      <c r="C9" s="20" t="s">
        <v>77</v>
      </c>
      <c r="D9" s="46">
        <v>101739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101739</v>
      </c>
      <c r="L9" s="46">
        <v>0</v>
      </c>
      <c r="M9" s="46">
        <v>0</v>
      </c>
      <c r="N9" s="46">
        <f>SUM(D9:M9)</f>
        <v>203478</v>
      </c>
      <c r="O9" s="47">
        <f t="shared" si="1"/>
        <v>10.471284479209551</v>
      </c>
      <c r="P9" s="9"/>
    </row>
    <row r="10" spans="1:133">
      <c r="A10" s="12"/>
      <c r="B10" s="25">
        <v>312.52</v>
      </c>
      <c r="C10" s="20" t="s">
        <v>104</v>
      </c>
      <c r="D10" s="46">
        <v>117867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117867</v>
      </c>
      <c r="L10" s="46">
        <v>0</v>
      </c>
      <c r="M10" s="46">
        <v>0</v>
      </c>
      <c r="N10" s="46">
        <f>SUM(D10:M10)</f>
        <v>235734</v>
      </c>
      <c r="O10" s="47">
        <f t="shared" si="1"/>
        <v>12.131226842321944</v>
      </c>
      <c r="P10" s="9"/>
    </row>
    <row r="11" spans="1:133">
      <c r="A11" s="12"/>
      <c r="B11" s="25">
        <v>314.10000000000002</v>
      </c>
      <c r="C11" s="20" t="s">
        <v>12</v>
      </c>
      <c r="D11" s="46">
        <v>1365854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1365854</v>
      </c>
      <c r="O11" s="47">
        <f t="shared" si="1"/>
        <v>70.288904899135446</v>
      </c>
      <c r="P11" s="9"/>
    </row>
    <row r="12" spans="1:133">
      <c r="A12" s="12"/>
      <c r="B12" s="25">
        <v>314.3</v>
      </c>
      <c r="C12" s="20" t="s">
        <v>13</v>
      </c>
      <c r="D12" s="46">
        <v>309574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309574</v>
      </c>
      <c r="O12" s="47">
        <f t="shared" si="1"/>
        <v>15.931144503911074</v>
      </c>
      <c r="P12" s="9"/>
    </row>
    <row r="13" spans="1:133">
      <c r="A13" s="12"/>
      <c r="B13" s="25">
        <v>314.39999999999998</v>
      </c>
      <c r="C13" s="20" t="s">
        <v>14</v>
      </c>
      <c r="D13" s="46">
        <v>55548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55548</v>
      </c>
      <c r="O13" s="47">
        <f t="shared" si="1"/>
        <v>2.8585837793330588</v>
      </c>
      <c r="P13" s="9"/>
    </row>
    <row r="14" spans="1:133">
      <c r="A14" s="12"/>
      <c r="B14" s="25">
        <v>315</v>
      </c>
      <c r="C14" s="20" t="s">
        <v>106</v>
      </c>
      <c r="D14" s="46">
        <v>552597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552597</v>
      </c>
      <c r="O14" s="47">
        <f t="shared" si="1"/>
        <v>28.437474269246604</v>
      </c>
      <c r="P14" s="9"/>
    </row>
    <row r="15" spans="1:133" ht="15.6">
      <c r="A15" s="29" t="s">
        <v>17</v>
      </c>
      <c r="B15" s="30"/>
      <c r="C15" s="31"/>
      <c r="D15" s="32">
        <f t="shared" ref="D15:M15" si="3">SUM(D16:D21)</f>
        <v>2006608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816756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2823364</v>
      </c>
      <c r="O15" s="45">
        <f t="shared" si="1"/>
        <v>145.29456566488267</v>
      </c>
      <c r="P15" s="10"/>
    </row>
    <row r="16" spans="1:133">
      <c r="A16" s="12"/>
      <c r="B16" s="25">
        <v>322</v>
      </c>
      <c r="C16" s="20" t="s">
        <v>0</v>
      </c>
      <c r="D16" s="46">
        <v>565507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565507</v>
      </c>
      <c r="O16" s="47">
        <f t="shared" si="1"/>
        <v>29.101842321943188</v>
      </c>
      <c r="P16" s="9"/>
    </row>
    <row r="17" spans="1:16">
      <c r="A17" s="12"/>
      <c r="B17" s="25">
        <v>323.10000000000002</v>
      </c>
      <c r="C17" s="20" t="s">
        <v>18</v>
      </c>
      <c r="D17" s="46">
        <v>1235257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1235257</v>
      </c>
      <c r="O17" s="47">
        <f t="shared" si="1"/>
        <v>63.568186496500616</v>
      </c>
      <c r="P17" s="9"/>
    </row>
    <row r="18" spans="1:16">
      <c r="A18" s="12"/>
      <c r="B18" s="25">
        <v>323.39999999999998</v>
      </c>
      <c r="C18" s="20" t="s">
        <v>19</v>
      </c>
      <c r="D18" s="46">
        <v>31734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31734</v>
      </c>
      <c r="O18" s="47">
        <f t="shared" si="1"/>
        <v>1.6330794565664883</v>
      </c>
      <c r="P18" s="9"/>
    </row>
    <row r="19" spans="1:16">
      <c r="A19" s="12"/>
      <c r="B19" s="25">
        <v>323.7</v>
      </c>
      <c r="C19" s="20" t="s">
        <v>20</v>
      </c>
      <c r="D19" s="46">
        <v>170156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170156</v>
      </c>
      <c r="O19" s="47">
        <f t="shared" si="1"/>
        <v>8.7564841498559076</v>
      </c>
      <c r="P19" s="9"/>
    </row>
    <row r="20" spans="1:16">
      <c r="A20" s="12"/>
      <c r="B20" s="25">
        <v>324.20999999999998</v>
      </c>
      <c r="C20" s="20" t="s">
        <v>125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816756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816756</v>
      </c>
      <c r="O20" s="47">
        <f t="shared" si="1"/>
        <v>42.031494442157268</v>
      </c>
      <c r="P20" s="9"/>
    </row>
    <row r="21" spans="1:16">
      <c r="A21" s="12"/>
      <c r="B21" s="25">
        <v>329</v>
      </c>
      <c r="C21" s="20" t="s">
        <v>24</v>
      </c>
      <c r="D21" s="46">
        <v>3954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3954</v>
      </c>
      <c r="O21" s="47">
        <f t="shared" si="1"/>
        <v>0.20347879785920131</v>
      </c>
      <c r="P21" s="9"/>
    </row>
    <row r="22" spans="1:16" ht="15.6">
      <c r="A22" s="29" t="s">
        <v>26</v>
      </c>
      <c r="B22" s="30"/>
      <c r="C22" s="31"/>
      <c r="D22" s="32">
        <f t="shared" ref="D22:M22" si="5">SUM(D23:D33)</f>
        <v>1568489</v>
      </c>
      <c r="E22" s="32">
        <f t="shared" si="5"/>
        <v>881432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2449921</v>
      </c>
      <c r="O22" s="45">
        <f t="shared" si="1"/>
        <v>126.07662618361465</v>
      </c>
      <c r="P22" s="10"/>
    </row>
    <row r="23" spans="1:16">
      <c r="A23" s="12"/>
      <c r="B23" s="25">
        <v>331.2</v>
      </c>
      <c r="C23" s="20" t="s">
        <v>25</v>
      </c>
      <c r="D23" s="46">
        <v>2987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2987</v>
      </c>
      <c r="O23" s="47">
        <f t="shared" si="1"/>
        <v>0.15371552079044876</v>
      </c>
      <c r="P23" s="9"/>
    </row>
    <row r="24" spans="1:16">
      <c r="A24" s="12"/>
      <c r="B24" s="25">
        <v>334.2</v>
      </c>
      <c r="C24" s="20" t="s">
        <v>27</v>
      </c>
      <c r="D24" s="46">
        <v>17301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17301</v>
      </c>
      <c r="O24" s="47">
        <f t="shared" si="1"/>
        <v>0.89033552902428981</v>
      </c>
      <c r="P24" s="9"/>
    </row>
    <row r="25" spans="1:16">
      <c r="A25" s="12"/>
      <c r="B25" s="25">
        <v>334.39</v>
      </c>
      <c r="C25" s="20" t="s">
        <v>83</v>
      </c>
      <c r="D25" s="46">
        <v>0</v>
      </c>
      <c r="E25" s="46">
        <v>398907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398907</v>
      </c>
      <c r="O25" s="47">
        <f t="shared" si="1"/>
        <v>20.528355290242899</v>
      </c>
      <c r="P25" s="9"/>
    </row>
    <row r="26" spans="1:16">
      <c r="A26" s="12"/>
      <c r="B26" s="25">
        <v>335.12</v>
      </c>
      <c r="C26" s="20" t="s">
        <v>108</v>
      </c>
      <c r="D26" s="46">
        <v>450371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450371</v>
      </c>
      <c r="O26" s="47">
        <f t="shared" si="1"/>
        <v>23.176770275833675</v>
      </c>
      <c r="P26" s="9"/>
    </row>
    <row r="27" spans="1:16">
      <c r="A27" s="12"/>
      <c r="B27" s="25">
        <v>335.14</v>
      </c>
      <c r="C27" s="20" t="s">
        <v>109</v>
      </c>
      <c r="D27" s="46">
        <v>10174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10174</v>
      </c>
      <c r="O27" s="47">
        <f t="shared" si="1"/>
        <v>0.5235693701111569</v>
      </c>
      <c r="P27" s="9"/>
    </row>
    <row r="28" spans="1:16">
      <c r="A28" s="12"/>
      <c r="B28" s="25">
        <v>335.15</v>
      </c>
      <c r="C28" s="20" t="s">
        <v>110</v>
      </c>
      <c r="D28" s="46">
        <v>11232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11232</v>
      </c>
      <c r="O28" s="47">
        <f t="shared" si="1"/>
        <v>0.57801564429806507</v>
      </c>
      <c r="P28" s="9"/>
    </row>
    <row r="29" spans="1:16">
      <c r="A29" s="12"/>
      <c r="B29" s="25">
        <v>335.18</v>
      </c>
      <c r="C29" s="20" t="s">
        <v>111</v>
      </c>
      <c r="D29" s="46">
        <v>1054173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1054173</v>
      </c>
      <c r="O29" s="47">
        <f t="shared" si="1"/>
        <v>54.249331000411694</v>
      </c>
      <c r="P29" s="9"/>
    </row>
    <row r="30" spans="1:16">
      <c r="A30" s="12"/>
      <c r="B30" s="25">
        <v>335.21</v>
      </c>
      <c r="C30" s="20" t="s">
        <v>33</v>
      </c>
      <c r="D30" s="46">
        <v>1800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1800</v>
      </c>
      <c r="O30" s="47">
        <f t="shared" si="1"/>
        <v>9.2630712227254011E-2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168402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168402</v>
      </c>
      <c r="O31" s="47">
        <f t="shared" si="1"/>
        <v>8.6662206669411272</v>
      </c>
      <c r="P31" s="9"/>
    </row>
    <row r="32" spans="1:16">
      <c r="A32" s="12"/>
      <c r="B32" s="25">
        <v>338</v>
      </c>
      <c r="C32" s="20" t="s">
        <v>36</v>
      </c>
      <c r="D32" s="46">
        <v>18754</v>
      </c>
      <c r="E32" s="46">
        <v>314123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332877</v>
      </c>
      <c r="O32" s="47">
        <f t="shared" si="1"/>
        <v>17.130351996706462</v>
      </c>
      <c r="P32" s="9"/>
    </row>
    <row r="33" spans="1:16">
      <c r="A33" s="12"/>
      <c r="B33" s="25">
        <v>339</v>
      </c>
      <c r="C33" s="20" t="s">
        <v>37</v>
      </c>
      <c r="D33" s="46">
        <v>1697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1697</v>
      </c>
      <c r="O33" s="47">
        <f t="shared" si="1"/>
        <v>8.7330177027583361E-2</v>
      </c>
      <c r="P33" s="9"/>
    </row>
    <row r="34" spans="1:16" ht="15.6">
      <c r="A34" s="29" t="s">
        <v>42</v>
      </c>
      <c r="B34" s="30"/>
      <c r="C34" s="31"/>
      <c r="D34" s="32">
        <f t="shared" ref="D34:M34" si="7">SUM(D35:D43)</f>
        <v>414693</v>
      </c>
      <c r="E34" s="32">
        <f t="shared" si="7"/>
        <v>783307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8969492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10167492</v>
      </c>
      <c r="O34" s="45">
        <f t="shared" si="1"/>
        <v>523.2344586249485</v>
      </c>
      <c r="P34" s="10"/>
    </row>
    <row r="35" spans="1:16">
      <c r="A35" s="12"/>
      <c r="B35" s="25">
        <v>341.9</v>
      </c>
      <c r="C35" s="20" t="s">
        <v>112</v>
      </c>
      <c r="D35" s="46">
        <v>69326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69326</v>
      </c>
      <c r="O35" s="47">
        <f t="shared" si="1"/>
        <v>3.5676204199258956</v>
      </c>
      <c r="P35" s="9"/>
    </row>
    <row r="36" spans="1:16">
      <c r="A36" s="12"/>
      <c r="B36" s="25">
        <v>342.1</v>
      </c>
      <c r="C36" s="20" t="s">
        <v>46</v>
      </c>
      <c r="D36" s="46">
        <v>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</v>
      </c>
      <c r="O36" s="47">
        <f t="shared" si="1"/>
        <v>8.2338410868670235E-4</v>
      </c>
      <c r="P36" s="9"/>
    </row>
    <row r="37" spans="1:16">
      <c r="A37" s="12"/>
      <c r="B37" s="25">
        <v>342.2</v>
      </c>
      <c r="C37" s="20" t="s">
        <v>47</v>
      </c>
      <c r="D37" s="46">
        <v>153201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153201</v>
      </c>
      <c r="O37" s="47">
        <f t="shared" ref="O37:O62" si="9">(N37/O$64)</f>
        <v>7.8839543021819676</v>
      </c>
      <c r="P37" s="9"/>
    </row>
    <row r="38" spans="1:16">
      <c r="A38" s="12"/>
      <c r="B38" s="25">
        <v>343.6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8969492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8969492</v>
      </c>
      <c r="O38" s="47">
        <f t="shared" si="9"/>
        <v>461.58357348703169</v>
      </c>
      <c r="P38" s="9"/>
    </row>
    <row r="39" spans="1:16">
      <c r="A39" s="12"/>
      <c r="B39" s="25">
        <v>343.8</v>
      </c>
      <c r="C39" s="20" t="s">
        <v>49</v>
      </c>
      <c r="D39" s="46">
        <v>15961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15961</v>
      </c>
      <c r="O39" s="47">
        <f t="shared" si="9"/>
        <v>0.82137710992177848</v>
      </c>
      <c r="P39" s="9"/>
    </row>
    <row r="40" spans="1:16">
      <c r="A40" s="12"/>
      <c r="B40" s="25">
        <v>343.9</v>
      </c>
      <c r="C40" s="20" t="s">
        <v>50</v>
      </c>
      <c r="D40" s="46">
        <v>0</v>
      </c>
      <c r="E40" s="46">
        <v>783307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783307</v>
      </c>
      <c r="O40" s="47">
        <f t="shared" si="9"/>
        <v>40.310158501440924</v>
      </c>
      <c r="P40" s="9"/>
    </row>
    <row r="41" spans="1:16">
      <c r="A41" s="12"/>
      <c r="B41" s="25">
        <v>347.1</v>
      </c>
      <c r="C41" s="20" t="s">
        <v>51</v>
      </c>
      <c r="D41" s="46">
        <v>4512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4512</v>
      </c>
      <c r="O41" s="47">
        <f t="shared" si="9"/>
        <v>0.23219431864965007</v>
      </c>
      <c r="P41" s="9"/>
    </row>
    <row r="42" spans="1:16">
      <c r="A42" s="12"/>
      <c r="B42" s="25">
        <v>347.2</v>
      </c>
      <c r="C42" s="20" t="s">
        <v>52</v>
      </c>
      <c r="D42" s="46">
        <v>83543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83543</v>
      </c>
      <c r="O42" s="47">
        <f t="shared" si="9"/>
        <v>4.2992486620008235</v>
      </c>
      <c r="P42" s="9"/>
    </row>
    <row r="43" spans="1:16">
      <c r="A43" s="12"/>
      <c r="B43" s="25">
        <v>347.5</v>
      </c>
      <c r="C43" s="20" t="s">
        <v>53</v>
      </c>
      <c r="D43" s="46">
        <v>88134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88134</v>
      </c>
      <c r="O43" s="47">
        <f t="shared" si="9"/>
        <v>4.5355084396871144</v>
      </c>
      <c r="P43" s="9"/>
    </row>
    <row r="44" spans="1:16" ht="15.6">
      <c r="A44" s="29" t="s">
        <v>43</v>
      </c>
      <c r="B44" s="30"/>
      <c r="C44" s="31"/>
      <c r="D44" s="32">
        <f t="shared" ref="D44:M44" si="10">SUM(D45:D49)</f>
        <v>54634</v>
      </c>
      <c r="E44" s="32">
        <f t="shared" si="10"/>
        <v>11330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175396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1" si="11">SUM(D44:M44)</f>
        <v>241360</v>
      </c>
      <c r="O44" s="45">
        <f t="shared" si="9"/>
        <v>12.420749279538905</v>
      </c>
      <c r="P44" s="10"/>
    </row>
    <row r="45" spans="1:16">
      <c r="A45" s="13"/>
      <c r="B45" s="39">
        <v>351.2</v>
      </c>
      <c r="C45" s="21" t="s">
        <v>121</v>
      </c>
      <c r="D45" s="46">
        <v>0</v>
      </c>
      <c r="E45" s="46">
        <v>3413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3413</v>
      </c>
      <c r="O45" s="47">
        <f t="shared" si="9"/>
        <v>0.17563812268423221</v>
      </c>
      <c r="P45" s="9"/>
    </row>
    <row r="46" spans="1:16">
      <c r="A46" s="13"/>
      <c r="B46" s="39">
        <v>351.5</v>
      </c>
      <c r="C46" s="21" t="s">
        <v>56</v>
      </c>
      <c r="D46" s="46">
        <v>30604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30604</v>
      </c>
      <c r="O46" s="47">
        <f t="shared" si="9"/>
        <v>1.5749279538904899</v>
      </c>
      <c r="P46" s="9"/>
    </row>
    <row r="47" spans="1:16">
      <c r="A47" s="13"/>
      <c r="B47" s="39">
        <v>352</v>
      </c>
      <c r="C47" s="21" t="s">
        <v>57</v>
      </c>
      <c r="D47" s="46">
        <v>0</v>
      </c>
      <c r="E47" s="46">
        <v>7917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7917</v>
      </c>
      <c r="O47" s="47">
        <f t="shared" si="9"/>
        <v>0.40742074927953892</v>
      </c>
      <c r="P47" s="9"/>
    </row>
    <row r="48" spans="1:16">
      <c r="A48" s="13"/>
      <c r="B48" s="39">
        <v>354</v>
      </c>
      <c r="C48" s="21" t="s">
        <v>58</v>
      </c>
      <c r="D48" s="46">
        <v>22405</v>
      </c>
      <c r="E48" s="46">
        <v>0</v>
      </c>
      <c r="F48" s="46">
        <v>0</v>
      </c>
      <c r="G48" s="46">
        <v>0</v>
      </c>
      <c r="H48" s="46">
        <v>0</v>
      </c>
      <c r="I48" s="46">
        <v>175396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197801</v>
      </c>
      <c r="O48" s="47">
        <f t="shared" si="9"/>
        <v>10.179137505146151</v>
      </c>
      <c r="P48" s="9"/>
    </row>
    <row r="49" spans="1:119">
      <c r="A49" s="13"/>
      <c r="B49" s="39">
        <v>359</v>
      </c>
      <c r="C49" s="21" t="s">
        <v>59</v>
      </c>
      <c r="D49" s="46">
        <v>1625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1625</v>
      </c>
      <c r="O49" s="47">
        <f t="shared" si="9"/>
        <v>8.3624948538493213E-2</v>
      </c>
      <c r="P49" s="9"/>
    </row>
    <row r="50" spans="1:119" ht="15.6">
      <c r="A50" s="29" t="s">
        <v>3</v>
      </c>
      <c r="B50" s="30"/>
      <c r="C50" s="31"/>
      <c r="D50" s="32">
        <f t="shared" ref="D50:M50" si="12">SUM(D51:D59)</f>
        <v>247569</v>
      </c>
      <c r="E50" s="32">
        <f t="shared" si="12"/>
        <v>426985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-44387</v>
      </c>
      <c r="J50" s="32">
        <f t="shared" si="12"/>
        <v>0</v>
      </c>
      <c r="K50" s="32">
        <f t="shared" si="12"/>
        <v>1356364</v>
      </c>
      <c r="L50" s="32">
        <f t="shared" si="12"/>
        <v>0</v>
      </c>
      <c r="M50" s="32">
        <f t="shared" si="12"/>
        <v>0</v>
      </c>
      <c r="N50" s="32">
        <f t="shared" si="11"/>
        <v>1986531</v>
      </c>
      <c r="O50" s="45">
        <f t="shared" si="9"/>
        <v>102.22987855084396</v>
      </c>
      <c r="P50" s="10"/>
    </row>
    <row r="51" spans="1:119">
      <c r="A51" s="12"/>
      <c r="B51" s="25">
        <v>361.1</v>
      </c>
      <c r="C51" s="20" t="s">
        <v>60</v>
      </c>
      <c r="D51" s="46">
        <v>64568</v>
      </c>
      <c r="E51" s="46">
        <v>3974</v>
      </c>
      <c r="F51" s="46">
        <v>0</v>
      </c>
      <c r="G51" s="46">
        <v>0</v>
      </c>
      <c r="H51" s="46">
        <v>0</v>
      </c>
      <c r="I51" s="46">
        <v>45221</v>
      </c>
      <c r="J51" s="46">
        <v>0</v>
      </c>
      <c r="K51" s="46">
        <v>105325</v>
      </c>
      <c r="L51" s="46">
        <v>0</v>
      </c>
      <c r="M51" s="46">
        <v>0</v>
      </c>
      <c r="N51" s="46">
        <f t="shared" si="11"/>
        <v>219088</v>
      </c>
      <c r="O51" s="47">
        <f t="shared" si="9"/>
        <v>11.274598600247016</v>
      </c>
      <c r="P51" s="9"/>
    </row>
    <row r="52" spans="1:119">
      <c r="A52" s="12"/>
      <c r="B52" s="25">
        <v>361.2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479692</v>
      </c>
      <c r="L52" s="46">
        <v>0</v>
      </c>
      <c r="M52" s="46">
        <v>0</v>
      </c>
      <c r="N52" s="46">
        <f t="shared" ref="N52:N59" si="13">SUM(D52:M52)</f>
        <v>479692</v>
      </c>
      <c r="O52" s="47">
        <f t="shared" si="9"/>
        <v>24.685673116508852</v>
      </c>
      <c r="P52" s="9"/>
    </row>
    <row r="53" spans="1:119">
      <c r="A53" s="12"/>
      <c r="B53" s="25">
        <v>361.3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-632186</v>
      </c>
      <c r="L53" s="46">
        <v>0</v>
      </c>
      <c r="M53" s="46">
        <v>0</v>
      </c>
      <c r="N53" s="46">
        <f t="shared" si="13"/>
        <v>-632186</v>
      </c>
      <c r="O53" s="47">
        <f t="shared" si="9"/>
        <v>-32.533244133388223</v>
      </c>
      <c r="P53" s="9"/>
    </row>
    <row r="54" spans="1:119">
      <c r="A54" s="12"/>
      <c r="B54" s="25">
        <v>362</v>
      </c>
      <c r="C54" s="20" t="s">
        <v>64</v>
      </c>
      <c r="D54" s="46">
        <v>68248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68248</v>
      </c>
      <c r="O54" s="47">
        <f t="shared" si="9"/>
        <v>3.512144915603129</v>
      </c>
      <c r="P54" s="9"/>
    </row>
    <row r="55" spans="1:119">
      <c r="A55" s="12"/>
      <c r="B55" s="25">
        <v>364</v>
      </c>
      <c r="C55" s="20" t="s">
        <v>113</v>
      </c>
      <c r="D55" s="46">
        <v>57267</v>
      </c>
      <c r="E55" s="46">
        <v>5252</v>
      </c>
      <c r="F55" s="46">
        <v>0</v>
      </c>
      <c r="G55" s="46">
        <v>0</v>
      </c>
      <c r="H55" s="46">
        <v>0</v>
      </c>
      <c r="I55" s="46">
        <v>-117090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-54571</v>
      </c>
      <c r="O55" s="47">
        <f t="shared" si="9"/>
        <v>-2.8083058871963771</v>
      </c>
      <c r="P55" s="9"/>
    </row>
    <row r="56" spans="1:119">
      <c r="A56" s="12"/>
      <c r="B56" s="25">
        <v>365</v>
      </c>
      <c r="C56" s="20" t="s">
        <v>114</v>
      </c>
      <c r="D56" s="46">
        <v>100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100</v>
      </c>
      <c r="O56" s="47">
        <f t="shared" si="9"/>
        <v>5.1461506792918896E-3</v>
      </c>
      <c r="P56" s="9"/>
    </row>
    <row r="57" spans="1:119">
      <c r="A57" s="12"/>
      <c r="B57" s="25">
        <v>366</v>
      </c>
      <c r="C57" s="20" t="s">
        <v>66</v>
      </c>
      <c r="D57" s="46">
        <v>0</v>
      </c>
      <c r="E57" s="46">
        <v>7039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7039</v>
      </c>
      <c r="O57" s="47">
        <f t="shared" si="9"/>
        <v>0.3622375463153561</v>
      </c>
      <c r="P57" s="9"/>
    </row>
    <row r="58" spans="1:119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1403533</v>
      </c>
      <c r="L58" s="46">
        <v>0</v>
      </c>
      <c r="M58" s="46">
        <v>0</v>
      </c>
      <c r="N58" s="46">
        <f t="shared" si="13"/>
        <v>1403533</v>
      </c>
      <c r="O58" s="47">
        <f t="shared" si="9"/>
        <v>72.227923013585837</v>
      </c>
      <c r="P58" s="9"/>
    </row>
    <row r="59" spans="1:119">
      <c r="A59" s="12"/>
      <c r="B59" s="25">
        <v>369.9</v>
      </c>
      <c r="C59" s="20" t="s">
        <v>68</v>
      </c>
      <c r="D59" s="46">
        <v>57386</v>
      </c>
      <c r="E59" s="46">
        <v>410720</v>
      </c>
      <c r="F59" s="46">
        <v>0</v>
      </c>
      <c r="G59" s="46">
        <v>0</v>
      </c>
      <c r="H59" s="46">
        <v>0</v>
      </c>
      <c r="I59" s="46">
        <v>27482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495588</v>
      </c>
      <c r="O59" s="47">
        <f t="shared" si="9"/>
        <v>25.503705228489089</v>
      </c>
      <c r="P59" s="9"/>
    </row>
    <row r="60" spans="1:119" ht="15.6">
      <c r="A60" s="29" t="s">
        <v>44</v>
      </c>
      <c r="B60" s="30"/>
      <c r="C60" s="31"/>
      <c r="D60" s="32">
        <f t="shared" ref="D60:M60" si="14">SUM(D61:D61)</f>
        <v>1500298</v>
      </c>
      <c r="E60" s="32">
        <f t="shared" si="14"/>
        <v>997688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2497986</v>
      </c>
      <c r="O60" s="45">
        <f t="shared" si="9"/>
        <v>128.55012350761629</v>
      </c>
      <c r="P60" s="9"/>
    </row>
    <row r="61" spans="1:119" ht="15.6" thickBot="1">
      <c r="A61" s="12"/>
      <c r="B61" s="25">
        <v>381</v>
      </c>
      <c r="C61" s="20" t="s">
        <v>69</v>
      </c>
      <c r="D61" s="46">
        <v>1500298</v>
      </c>
      <c r="E61" s="46">
        <v>997688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2497986</v>
      </c>
      <c r="O61" s="47">
        <f t="shared" si="9"/>
        <v>128.55012350761629</v>
      </c>
      <c r="P61" s="9"/>
    </row>
    <row r="62" spans="1:119" ht="16.2" thickBot="1">
      <c r="A62" s="14" t="s">
        <v>54</v>
      </c>
      <c r="B62" s="23"/>
      <c r="C62" s="22"/>
      <c r="D62" s="15">
        <f t="shared" ref="D62:M62" si="15">SUM(D5,D15,D22,D34,D44,D50,D60)</f>
        <v>13878993</v>
      </c>
      <c r="E62" s="15">
        <f t="shared" si="15"/>
        <v>5337364</v>
      </c>
      <c r="F62" s="15">
        <f t="shared" si="15"/>
        <v>0</v>
      </c>
      <c r="G62" s="15">
        <f t="shared" si="15"/>
        <v>0</v>
      </c>
      <c r="H62" s="15">
        <f t="shared" si="15"/>
        <v>0</v>
      </c>
      <c r="I62" s="15">
        <f t="shared" si="15"/>
        <v>9917257</v>
      </c>
      <c r="J62" s="15">
        <f t="shared" si="15"/>
        <v>0</v>
      </c>
      <c r="K62" s="15">
        <f t="shared" si="15"/>
        <v>1575970</v>
      </c>
      <c r="L62" s="15">
        <f t="shared" si="15"/>
        <v>0</v>
      </c>
      <c r="M62" s="15">
        <f t="shared" si="15"/>
        <v>0</v>
      </c>
      <c r="N62" s="15">
        <f>SUM(D62:M62)</f>
        <v>30709584</v>
      </c>
      <c r="O62" s="38">
        <f t="shared" si="9"/>
        <v>1580.3614656237135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126</v>
      </c>
      <c r="M64" s="118"/>
      <c r="N64" s="118"/>
      <c r="O64" s="43">
        <v>19432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86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2025-03-09T00:37:11Z</cp:lastPrinted>
  <dcterms:created xsi:type="dcterms:W3CDTF">2000-08-31T21:26:31Z</dcterms:created>
  <dcterms:modified xsi:type="dcterms:W3CDTF">2025-03-09T00:38:04Z</dcterms:modified>
</cp:coreProperties>
</file>