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'2008'!$A$1:$O$60</definedName>
    <definedName name="_xlnm.Print_Area" localSheetId="14">'2009'!$A$1:$O$68</definedName>
    <definedName name="_xlnm.Print_Area" localSheetId="13">'2010'!$A$1:$O$71</definedName>
    <definedName name="_xlnm.Print_Area" localSheetId="12">'2011'!$A$1:$O$71</definedName>
    <definedName name="_xlnm.Print_Area" localSheetId="11">'2012'!$A$1:$O$62</definedName>
    <definedName name="_xlnm.Print_Area" localSheetId="10">'2013'!$A$1:$O$67</definedName>
    <definedName name="_xlnm.Print_Area" localSheetId="9">'2014'!$A$1:$O$65</definedName>
    <definedName name="_xlnm.Print_Area" localSheetId="8">'2015'!$A$1:$O$68</definedName>
    <definedName name="_xlnm.Print_Area" localSheetId="7">'2016'!$A$1:$O$68</definedName>
    <definedName name="_xlnm.Print_Area" localSheetId="6">'2017'!$A$1:$O$70</definedName>
    <definedName name="_xlnm.Print_Area" localSheetId="5">'2018'!$A$1:$O$69</definedName>
    <definedName name="_xlnm.Print_Area" localSheetId="4">'2019'!$A$1:$O$71</definedName>
    <definedName name="_xlnm.Print_Area" localSheetId="3">'2020'!$A$1:$O$78</definedName>
    <definedName name="_xlnm.Print_Area" localSheetId="2">'2021'!$A$1:$P$70</definedName>
    <definedName name="_xlnm.Print_Area" localSheetId="1">'2022'!$A$1:$P$74</definedName>
    <definedName name="_xlnm.Print_Area" localSheetId="0">'2023'!$A$1:$P$76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1" i="49" l="1"/>
  <c r="P71" i="49" s="1"/>
  <c r="N70" i="49"/>
  <c r="M70" i="49"/>
  <c r="L70" i="49"/>
  <c r="K70" i="49"/>
  <c r="J70" i="49"/>
  <c r="I70" i="49"/>
  <c r="H70" i="49"/>
  <c r="G70" i="49"/>
  <c r="F70" i="49"/>
  <c r="E70" i="49"/>
  <c r="D70" i="49"/>
  <c r="O69" i="49"/>
  <c r="P69" i="49" s="1"/>
  <c r="O68" i="49"/>
  <c r="P68" i="49" s="1"/>
  <c r="O67" i="49"/>
  <c r="P67" i="49" s="1"/>
  <c r="O66" i="49"/>
  <c r="P66" i="49" s="1"/>
  <c r="O65" i="49"/>
  <c r="P65" i="49" s="1"/>
  <c r="O64" i="49"/>
  <c r="P64" i="49" s="1"/>
  <c r="O63" i="49"/>
  <c r="P63" i="49" s="1"/>
  <c r="O62" i="49"/>
  <c r="P62" i="49" s="1"/>
  <c r="N61" i="49"/>
  <c r="M61" i="49"/>
  <c r="L61" i="49"/>
  <c r="K61" i="49"/>
  <c r="J61" i="49"/>
  <c r="I61" i="49"/>
  <c r="H61" i="49"/>
  <c r="G61" i="49"/>
  <c r="F61" i="49"/>
  <c r="E61" i="49"/>
  <c r="D61" i="49"/>
  <c r="O60" i="49"/>
  <c r="P60" i="49" s="1"/>
  <c r="O59" i="49"/>
  <c r="P59" i="49" s="1"/>
  <c r="N58" i="49"/>
  <c r="M58" i="49"/>
  <c r="L58" i="49"/>
  <c r="K58" i="49"/>
  <c r="J58" i="49"/>
  <c r="I58" i="49"/>
  <c r="H58" i="49"/>
  <c r="G58" i="49"/>
  <c r="F58" i="49"/>
  <c r="E58" i="49"/>
  <c r="D58" i="49"/>
  <c r="O57" i="49"/>
  <c r="P57" i="49" s="1"/>
  <c r="O56" i="49"/>
  <c r="P56" i="49" s="1"/>
  <c r="O55" i="49"/>
  <c r="P55" i="49" s="1"/>
  <c r="O54" i="49"/>
  <c r="P54" i="49" s="1"/>
  <c r="O53" i="49"/>
  <c r="P53" i="49" s="1"/>
  <c r="O52" i="49"/>
  <c r="P52" i="49" s="1"/>
  <c r="O51" i="49"/>
  <c r="P51" i="49" s="1"/>
  <c r="O50" i="49"/>
  <c r="P50" i="49" s="1"/>
  <c r="O49" i="49"/>
  <c r="P49" i="49" s="1"/>
  <c r="O48" i="49"/>
  <c r="P48" i="49" s="1"/>
  <c r="O47" i="49"/>
  <c r="P47" i="49" s="1"/>
  <c r="N46" i="49"/>
  <c r="M46" i="49"/>
  <c r="L46" i="49"/>
  <c r="K46" i="49"/>
  <c r="J46" i="49"/>
  <c r="I46" i="49"/>
  <c r="H46" i="49"/>
  <c r="G46" i="49"/>
  <c r="F46" i="49"/>
  <c r="E46" i="49"/>
  <c r="D46" i="49"/>
  <c r="O45" i="49"/>
  <c r="P45" i="49" s="1"/>
  <c r="O44" i="49"/>
  <c r="P44" i="49" s="1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70" i="49" l="1"/>
  <c r="P70" i="49" s="1"/>
  <c r="O61" i="49"/>
  <c r="P61" i="49" s="1"/>
  <c r="O58" i="49"/>
  <c r="P58" i="49" s="1"/>
  <c r="O46" i="49"/>
  <c r="P46" i="49" s="1"/>
  <c r="O30" i="49"/>
  <c r="P30" i="49" s="1"/>
  <c r="K72" i="49"/>
  <c r="G72" i="49"/>
  <c r="E72" i="49"/>
  <c r="L72" i="49"/>
  <c r="D72" i="49"/>
  <c r="F72" i="49"/>
  <c r="N72" i="49"/>
  <c r="I72" i="49"/>
  <c r="J72" i="49"/>
  <c r="M72" i="49"/>
  <c r="O15" i="49"/>
  <c r="P15" i="49" s="1"/>
  <c r="H72" i="49"/>
  <c r="O5" i="49"/>
  <c r="P5" i="49" s="1"/>
  <c r="O69" i="48"/>
  <c r="P69" i="48" s="1"/>
  <c r="O68" i="48"/>
  <c r="P68" i="48" s="1"/>
  <c r="N67" i="48"/>
  <c r="M67" i="48"/>
  <c r="L67" i="48"/>
  <c r="K67" i="48"/>
  <c r="J67" i="48"/>
  <c r="I67" i="48"/>
  <c r="H67" i="48"/>
  <c r="G67" i="48"/>
  <c r="F67" i="48"/>
  <c r="E67" i="48"/>
  <c r="D67" i="48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N59" i="48"/>
  <c r="M59" i="48"/>
  <c r="L59" i="48"/>
  <c r="K59" i="48"/>
  <c r="J59" i="48"/>
  <c r="I59" i="48"/>
  <c r="H59" i="48"/>
  <c r="G59" i="48"/>
  <c r="F59" i="48"/>
  <c r="E59" i="48"/>
  <c r="D59" i="48"/>
  <c r="O58" i="48"/>
  <c r="P58" i="48" s="1"/>
  <c r="O57" i="48"/>
  <c r="P57" i="48" s="1"/>
  <c r="O56" i="48"/>
  <c r="P56" i="48" s="1"/>
  <c r="N55" i="48"/>
  <c r="M55" i="48"/>
  <c r="L55" i="48"/>
  <c r="K55" i="48"/>
  <c r="J55" i="48"/>
  <c r="I55" i="48"/>
  <c r="H55" i="48"/>
  <c r="G55" i="48"/>
  <c r="F55" i="48"/>
  <c r="E55" i="48"/>
  <c r="D55" i="48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2" i="49" l="1"/>
  <c r="P72" i="49" s="1"/>
  <c r="O67" i="48"/>
  <c r="P67" i="48" s="1"/>
  <c r="O59" i="48"/>
  <c r="P59" i="48" s="1"/>
  <c r="O55" i="48"/>
  <c r="P55" i="48" s="1"/>
  <c r="O43" i="48"/>
  <c r="P43" i="48" s="1"/>
  <c r="O27" i="48"/>
  <c r="P27" i="48" s="1"/>
  <c r="D70" i="48"/>
  <c r="I70" i="48"/>
  <c r="L70" i="48"/>
  <c r="J70" i="48"/>
  <c r="M70" i="48"/>
  <c r="O15" i="48"/>
  <c r="P15" i="48" s="1"/>
  <c r="K70" i="48"/>
  <c r="G70" i="48"/>
  <c r="H70" i="48"/>
  <c r="O5" i="48"/>
  <c r="P5" i="48" s="1"/>
  <c r="N70" i="48"/>
  <c r="E70" i="48"/>
  <c r="F70" i="48"/>
  <c r="N25" i="45"/>
  <c r="O25" i="45"/>
  <c r="O24" i="45"/>
  <c r="N24" i="45"/>
  <c r="O65" i="47"/>
  <c r="P65" i="47"/>
  <c r="O64" i="47"/>
  <c r="P64" i="47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/>
  <c r="O61" i="47"/>
  <c r="P61" i="47"/>
  <c r="O60" i="47"/>
  <c r="P60" i="47" s="1"/>
  <c r="O59" i="47"/>
  <c r="P59" i="47"/>
  <c r="O58" i="47"/>
  <c r="P58" i="47" s="1"/>
  <c r="O57" i="47"/>
  <c r="P57" i="47" s="1"/>
  <c r="O56" i="47"/>
  <c r="P56" i="47"/>
  <c r="O55" i="47"/>
  <c r="P55" i="47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/>
  <c r="O49" i="47"/>
  <c r="P49" i="47" s="1"/>
  <c r="O48" i="47"/>
  <c r="P48" i="47" s="1"/>
  <c r="O47" i="47"/>
  <c r="P47" i="47"/>
  <c r="O46" i="47"/>
  <c r="P46" i="47"/>
  <c r="O45" i="47"/>
  <c r="P45" i="47" s="1"/>
  <c r="O44" i="47"/>
  <c r="P44" i="47"/>
  <c r="O43" i="47"/>
  <c r="P43" i="47" s="1"/>
  <c r="O42" i="47"/>
  <c r="P42" i="47" s="1"/>
  <c r="O41" i="47"/>
  <c r="P41" i="47"/>
  <c r="O40" i="47"/>
  <c r="P40" i="47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/>
  <c r="O36" i="47"/>
  <c r="P36" i="47" s="1"/>
  <c r="O35" i="47"/>
  <c r="P35" i="47"/>
  <c r="O34" i="47"/>
  <c r="P34" i="47"/>
  <c r="O33" i="47"/>
  <c r="P33" i="47"/>
  <c r="O32" i="47"/>
  <c r="P32" i="47" s="1"/>
  <c r="O31" i="47"/>
  <c r="P31" i="47"/>
  <c r="O30" i="47"/>
  <c r="P30" i="47" s="1"/>
  <c r="O29" i="47"/>
  <c r="P29" i="47"/>
  <c r="O28" i="47"/>
  <c r="P28" i="47"/>
  <c r="O27" i="47"/>
  <c r="P27" i="47"/>
  <c r="O26" i="47"/>
  <c r="P26" i="47" s="1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O22" i="47"/>
  <c r="P22" i="47" s="1"/>
  <c r="O21" i="47"/>
  <c r="P21" i="47" s="1"/>
  <c r="O20" i="47"/>
  <c r="P20" i="47"/>
  <c r="O19" i="47"/>
  <c r="P19" i="47"/>
  <c r="O18" i="47"/>
  <c r="P18" i="47" s="1"/>
  <c r="O17" i="47"/>
  <c r="P17" i="47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/>
  <c r="O13" i="47"/>
  <c r="P13" i="47" s="1"/>
  <c r="O12" i="47"/>
  <c r="P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/>
  <c r="N5" i="47"/>
  <c r="N66" i="47" s="1"/>
  <c r="M5" i="47"/>
  <c r="L5" i="47"/>
  <c r="K5" i="47"/>
  <c r="J5" i="47"/>
  <c r="I5" i="47"/>
  <c r="H5" i="47"/>
  <c r="G5" i="47"/>
  <c r="F5" i="47"/>
  <c r="E5" i="47"/>
  <c r="D5" i="47"/>
  <c r="N73" i="45"/>
  <c r="O73" i="45"/>
  <c r="N72" i="45"/>
  <c r="O72" i="45" s="1"/>
  <c r="N71" i="45"/>
  <c r="O71" i="45"/>
  <c r="M70" i="45"/>
  <c r="L70" i="45"/>
  <c r="K70" i="45"/>
  <c r="J70" i="45"/>
  <c r="I70" i="45"/>
  <c r="H70" i="45"/>
  <c r="G70" i="45"/>
  <c r="F70" i="45"/>
  <c r="E70" i="45"/>
  <c r="N70" i="45" s="1"/>
  <c r="O70" i="45" s="1"/>
  <c r="D70" i="45"/>
  <c r="N69" i="45"/>
  <c r="O69" i="45" s="1"/>
  <c r="N68" i="45"/>
  <c r="O68" i="45" s="1"/>
  <c r="N67" i="45"/>
  <c r="O67" i="45"/>
  <c r="N66" i="45"/>
  <c r="O66" i="45"/>
  <c r="N65" i="45"/>
  <c r="O65" i="45" s="1"/>
  <c r="N64" i="45"/>
  <c r="O64" i="45" s="1"/>
  <c r="N63" i="45"/>
  <c r="O63" i="45" s="1"/>
  <c r="N62" i="45"/>
  <c r="O62" i="45" s="1"/>
  <c r="M61" i="45"/>
  <c r="L61" i="45"/>
  <c r="K61" i="45"/>
  <c r="J61" i="45"/>
  <c r="J74" i="45" s="1"/>
  <c r="I61" i="45"/>
  <c r="H61" i="45"/>
  <c r="G61" i="45"/>
  <c r="F61" i="45"/>
  <c r="E61" i="45"/>
  <c r="D61" i="45"/>
  <c r="N61" i="45" s="1"/>
  <c r="O61" i="45" s="1"/>
  <c r="N60" i="45"/>
  <c r="O60" i="45" s="1"/>
  <c r="N59" i="45"/>
  <c r="O59" i="45"/>
  <c r="N58" i="45"/>
  <c r="O58" i="45" s="1"/>
  <c r="N57" i="45"/>
  <c r="O57" i="45" s="1"/>
  <c r="M56" i="45"/>
  <c r="L56" i="45"/>
  <c r="K56" i="45"/>
  <c r="J56" i="45"/>
  <c r="I56" i="45"/>
  <c r="H56" i="45"/>
  <c r="H74" i="45" s="1"/>
  <c r="G56" i="45"/>
  <c r="N56" i="45" s="1"/>
  <c r="O56" i="45" s="1"/>
  <c r="F56" i="45"/>
  <c r="E56" i="45"/>
  <c r="D56" i="45"/>
  <c r="N55" i="45"/>
  <c r="O55" i="45" s="1"/>
  <c r="N54" i="45"/>
  <c r="O54" i="45" s="1"/>
  <c r="N53" i="45"/>
  <c r="O53" i="45" s="1"/>
  <c r="N52" i="45"/>
  <c r="O52" i="45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/>
  <c r="N45" i="45"/>
  <c r="O45" i="45" s="1"/>
  <c r="M44" i="45"/>
  <c r="L44" i="45"/>
  <c r="K44" i="45"/>
  <c r="J44" i="45"/>
  <c r="I44" i="45"/>
  <c r="H44" i="45"/>
  <c r="G44" i="45"/>
  <c r="F44" i="45"/>
  <c r="N44" i="45"/>
  <c r="O44" i="45"/>
  <c r="E44" i="45"/>
  <c r="D44" i="45"/>
  <c r="N43" i="45"/>
  <c r="O43" i="45" s="1"/>
  <c r="N42" i="45"/>
  <c r="O42" i="45" s="1"/>
  <c r="N41" i="45"/>
  <c r="O41" i="45" s="1"/>
  <c r="N40" i="45"/>
  <c r="O40" i="45" s="1"/>
  <c r="N39" i="45"/>
  <c r="O39" i="45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3" i="45"/>
  <c r="O23" i="45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F74" i="45" s="1"/>
  <c r="E15" i="45"/>
  <c r="D15" i="45"/>
  <c r="N14" i="45"/>
  <c r="O14" i="45" s="1"/>
  <c r="N13" i="45"/>
  <c r="O13" i="45" s="1"/>
  <c r="N12" i="45"/>
  <c r="O12" i="45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D74" i="45" s="1"/>
  <c r="N66" i="44"/>
  <c r="O66" i="44" s="1"/>
  <c r="N65" i="44"/>
  <c r="O65" i="44" s="1"/>
  <c r="M64" i="44"/>
  <c r="L64" i="44"/>
  <c r="K64" i="44"/>
  <c r="J64" i="44"/>
  <c r="I64" i="44"/>
  <c r="H64" i="44"/>
  <c r="G64" i="44"/>
  <c r="F64" i="44"/>
  <c r="E64" i="44"/>
  <c r="D64" i="44"/>
  <c r="N63" i="44"/>
  <c r="O63" i="44" s="1"/>
  <c r="N62" i="44"/>
  <c r="O62" i="44"/>
  <c r="N61" i="44"/>
  <c r="O61" i="44" s="1"/>
  <c r="N60" i="44"/>
  <c r="O60" i="44" s="1"/>
  <c r="N59" i="44"/>
  <c r="O59" i="44"/>
  <c r="N58" i="44"/>
  <c r="O58" i="44" s="1"/>
  <c r="N57" i="44"/>
  <c r="O57" i="44" s="1"/>
  <c r="M56" i="44"/>
  <c r="L56" i="44"/>
  <c r="K56" i="44"/>
  <c r="J56" i="44"/>
  <c r="I56" i="44"/>
  <c r="H56" i="44"/>
  <c r="G56" i="44"/>
  <c r="F56" i="44"/>
  <c r="E56" i="44"/>
  <c r="D56" i="44"/>
  <c r="N55" i="44"/>
  <c r="O55" i="44" s="1"/>
  <c r="N54" i="44"/>
  <c r="O54" i="44" s="1"/>
  <c r="N53" i="44"/>
  <c r="O53" i="44"/>
  <c r="M52" i="44"/>
  <c r="L52" i="44"/>
  <c r="K52" i="44"/>
  <c r="J52" i="44"/>
  <c r="I52" i="44"/>
  <c r="H52" i="44"/>
  <c r="G52" i="44"/>
  <c r="F52" i="44"/>
  <c r="E52" i="44"/>
  <c r="D52" i="44"/>
  <c r="N51" i="44"/>
  <c r="O51" i="44" s="1"/>
  <c r="N50" i="44"/>
  <c r="O50" i="44" s="1"/>
  <c r="N49" i="44"/>
  <c r="O49" i="44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N37" i="44"/>
  <c r="O37" i="44" s="1"/>
  <c r="N36" i="44"/>
  <c r="O36" i="44" s="1"/>
  <c r="N35" i="44"/>
  <c r="O35" i="44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N20" i="44"/>
  <c r="O20" i="44" s="1"/>
  <c r="N19" i="44"/>
  <c r="O19" i="44" s="1"/>
  <c r="N18" i="44"/>
  <c r="O18" i="44" s="1"/>
  <c r="N17" i="44"/>
  <c r="O17" i="44" s="1"/>
  <c r="N16" i="44"/>
  <c r="O16" i="44" s="1"/>
  <c r="M15" i="44"/>
  <c r="L15" i="44"/>
  <c r="K15" i="44"/>
  <c r="K67" i="44" s="1"/>
  <c r="J15" i="44"/>
  <c r="I15" i="44"/>
  <c r="H15" i="44"/>
  <c r="G15" i="44"/>
  <c r="F15" i="44"/>
  <c r="E15" i="44"/>
  <c r="D15" i="44"/>
  <c r="N14" i="44"/>
  <c r="O14" i="44" s="1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64" i="43"/>
  <c r="O64" i="43" s="1"/>
  <c r="N63" i="43"/>
  <c r="O63" i="43" s="1"/>
  <c r="M62" i="43"/>
  <c r="L62" i="43"/>
  <c r="K62" i="43"/>
  <c r="J62" i="43"/>
  <c r="I62" i="43"/>
  <c r="H62" i="43"/>
  <c r="G62" i="43"/>
  <c r="F62" i="43"/>
  <c r="E62" i="43"/>
  <c r="D62" i="43"/>
  <c r="N61" i="43"/>
  <c r="O61" i="43" s="1"/>
  <c r="N60" i="43"/>
  <c r="O60" i="43" s="1"/>
  <c r="N59" i="43"/>
  <c r="O59" i="43" s="1"/>
  <c r="N58" i="43"/>
  <c r="O58" i="43" s="1"/>
  <c r="N57" i="43"/>
  <c r="O57" i="43"/>
  <c r="N56" i="43"/>
  <c r="O56" i="43" s="1"/>
  <c r="N55" i="43"/>
  <c r="O55" i="43" s="1"/>
  <c r="N54" i="43"/>
  <c r="O54" i="43" s="1"/>
  <c r="M53" i="43"/>
  <c r="L53" i="43"/>
  <c r="K53" i="43"/>
  <c r="J53" i="43"/>
  <c r="I53" i="43"/>
  <c r="H53" i="43"/>
  <c r="G53" i="43"/>
  <c r="F53" i="43"/>
  <c r="E53" i="43"/>
  <c r="D53" i="43"/>
  <c r="N52" i="43"/>
  <c r="O52" i="43" s="1"/>
  <c r="N51" i="43"/>
  <c r="O51" i="43" s="1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N47" i="43"/>
  <c r="O47" i="43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/>
  <c r="N40" i="43"/>
  <c r="O40" i="43" s="1"/>
  <c r="N39" i="43"/>
  <c r="O39" i="43" s="1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/>
  <c r="N26" i="43"/>
  <c r="O26" i="43" s="1"/>
  <c r="N25" i="43"/>
  <c r="O25" i="43" s="1"/>
  <c r="N24" i="43"/>
  <c r="O24" i="43" s="1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65" i="42"/>
  <c r="O65" i="42" s="1"/>
  <c r="N64" i="42"/>
  <c r="O64" i="42"/>
  <c r="N63" i="42"/>
  <c r="O63" i="42" s="1"/>
  <c r="N62" i="42"/>
  <c r="O62" i="42" s="1"/>
  <c r="M61" i="42"/>
  <c r="L61" i="42"/>
  <c r="K61" i="42"/>
  <c r="J61" i="42"/>
  <c r="I61" i="42"/>
  <c r="H61" i="42"/>
  <c r="G61" i="42"/>
  <c r="F61" i="42"/>
  <c r="E61" i="42"/>
  <c r="D61" i="42"/>
  <c r="N60" i="42"/>
  <c r="O60" i="42" s="1"/>
  <c r="N59" i="42"/>
  <c r="O59" i="42" s="1"/>
  <c r="N58" i="42"/>
  <c r="O58" i="42" s="1"/>
  <c r="N57" i="42"/>
  <c r="O57" i="42" s="1"/>
  <c r="N56" i="42"/>
  <c r="O56" i="42"/>
  <c r="N55" i="42"/>
  <c r="O55" i="42" s="1"/>
  <c r="N54" i="42"/>
  <c r="O54" i="42" s="1"/>
  <c r="N53" i="42"/>
  <c r="O53" i="42" s="1"/>
  <c r="M52" i="42"/>
  <c r="L52" i="42"/>
  <c r="K52" i="42"/>
  <c r="J52" i="42"/>
  <c r="I52" i="42"/>
  <c r="H52" i="42"/>
  <c r="G52" i="42"/>
  <c r="F52" i="42"/>
  <c r="E52" i="42"/>
  <c r="D52" i="42"/>
  <c r="N51" i="42"/>
  <c r="O51" i="42" s="1"/>
  <c r="N50" i="42"/>
  <c r="O50" i="42" s="1"/>
  <c r="M49" i="42"/>
  <c r="L49" i="42"/>
  <c r="K49" i="42"/>
  <c r="J49" i="42"/>
  <c r="I49" i="42"/>
  <c r="H49" i="42"/>
  <c r="G49" i="42"/>
  <c r="F49" i="42"/>
  <c r="E49" i="42"/>
  <c r="D49" i="42"/>
  <c r="N48" i="42"/>
  <c r="O48" i="42" s="1"/>
  <c r="N47" i="42"/>
  <c r="O47" i="42" s="1"/>
  <c r="N46" i="42"/>
  <c r="O46" i="42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 s="1"/>
  <c r="N35" i="42"/>
  <c r="O35" i="42"/>
  <c r="N34" i="42"/>
  <c r="O34" i="42" s="1"/>
  <c r="N33" i="42"/>
  <c r="O33" i="42" s="1"/>
  <c r="N32" i="42"/>
  <c r="O32" i="42"/>
  <c r="N31" i="42"/>
  <c r="O31" i="42" s="1"/>
  <c r="N30" i="42"/>
  <c r="O30" i="42" s="1"/>
  <c r="N29" i="42"/>
  <c r="O29" i="42"/>
  <c r="N28" i="42"/>
  <c r="O28" i="42" s="1"/>
  <c r="N27" i="42"/>
  <c r="O27" i="42" s="1"/>
  <c r="N26" i="42"/>
  <c r="O26" i="42"/>
  <c r="N25" i="42"/>
  <c r="O25" i="42" s="1"/>
  <c r="N24" i="42"/>
  <c r="O24" i="42"/>
  <c r="N23" i="42"/>
  <c r="O23" i="42"/>
  <c r="N22" i="42"/>
  <c r="O22" i="42" s="1"/>
  <c r="M21" i="42"/>
  <c r="L21" i="42"/>
  <c r="K21" i="42"/>
  <c r="J21" i="42"/>
  <c r="I21" i="42"/>
  <c r="I66" i="42" s="1"/>
  <c r="H21" i="42"/>
  <c r="G21" i="42"/>
  <c r="F21" i="42"/>
  <c r="E21" i="42"/>
  <c r="D21" i="42"/>
  <c r="N20" i="42"/>
  <c r="O20" i="42" s="1"/>
  <c r="N19" i="42"/>
  <c r="O19" i="42" s="1"/>
  <c r="N18" i="42"/>
  <c r="O18" i="42"/>
  <c r="N17" i="42"/>
  <c r="O17" i="42" s="1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63" i="41"/>
  <c r="O63" i="41" s="1"/>
  <c r="N62" i="41"/>
  <c r="O62" i="41" s="1"/>
  <c r="M61" i="41"/>
  <c r="L61" i="41"/>
  <c r="K61" i="41"/>
  <c r="N61" i="41" s="1"/>
  <c r="O61" i="41" s="1"/>
  <c r="J61" i="41"/>
  <c r="I61" i="41"/>
  <c r="H61" i="41"/>
  <c r="G61" i="41"/>
  <c r="F61" i="41"/>
  <c r="E61" i="41"/>
  <c r="D61" i="41"/>
  <c r="N60" i="41"/>
  <c r="O60" i="41" s="1"/>
  <c r="N59" i="41"/>
  <c r="O59" i="4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/>
  <c r="M52" i="41"/>
  <c r="L52" i="41"/>
  <c r="K52" i="41"/>
  <c r="J52" i="41"/>
  <c r="I52" i="41"/>
  <c r="H52" i="41"/>
  <c r="G52" i="41"/>
  <c r="F52" i="41"/>
  <c r="E52" i="41"/>
  <c r="D52" i="41"/>
  <c r="N51" i="41"/>
  <c r="O51" i="41"/>
  <c r="N50" i="41"/>
  <c r="O50" i="41" s="1"/>
  <c r="M49" i="41"/>
  <c r="L49" i="41"/>
  <c r="K49" i="41"/>
  <c r="J49" i="41"/>
  <c r="I49" i="41"/>
  <c r="H49" i="41"/>
  <c r="G49" i="41"/>
  <c r="F49" i="41"/>
  <c r="E49" i="41"/>
  <c r="D49" i="4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/>
  <c r="N42" i="41"/>
  <c r="O42" i="41" s="1"/>
  <c r="N41" i="41"/>
  <c r="O41" i="41" s="1"/>
  <c r="N40" i="41"/>
  <c r="O40" i="41" s="1"/>
  <c r="N39" i="41"/>
  <c r="O39" i="41" s="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63" i="40"/>
  <c r="O63" i="40" s="1"/>
  <c r="N62" i="40"/>
  <c r="O62" i="40" s="1"/>
  <c r="N61" i="40"/>
  <c r="O61" i="40" s="1"/>
  <c r="M60" i="40"/>
  <c r="L60" i="40"/>
  <c r="K60" i="40"/>
  <c r="J60" i="40"/>
  <c r="I60" i="40"/>
  <c r="H60" i="40"/>
  <c r="G60" i="40"/>
  <c r="F60" i="40"/>
  <c r="E60" i="40"/>
  <c r="D60" i="40"/>
  <c r="N59" i="40"/>
  <c r="O59" i="40" s="1"/>
  <c r="N58" i="40"/>
  <c r="O58" i="40" s="1"/>
  <c r="N57" i="40"/>
  <c r="O57" i="40" s="1"/>
  <c r="N56" i="40"/>
  <c r="O56" i="40"/>
  <c r="N55" i="40"/>
  <c r="O55" i="40" s="1"/>
  <c r="N54" i="40"/>
  <c r="O54" i="40" s="1"/>
  <c r="N53" i="40"/>
  <c r="O53" i="40" s="1"/>
  <c r="N52" i="40"/>
  <c r="O52" i="40" s="1"/>
  <c r="M51" i="40"/>
  <c r="L51" i="40"/>
  <c r="K51" i="40"/>
  <c r="J51" i="40"/>
  <c r="I51" i="40"/>
  <c r="H51" i="40"/>
  <c r="G51" i="40"/>
  <c r="F51" i="40"/>
  <c r="E51" i="40"/>
  <c r="D51" i="40"/>
  <c r="N50" i="40"/>
  <c r="O50" i="40" s="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/>
  <c r="N39" i="40"/>
  <c r="O39" i="40" s="1"/>
  <c r="N38" i="40"/>
  <c r="O38" i="40" s="1"/>
  <c r="M37" i="40"/>
  <c r="L37" i="40"/>
  <c r="K37" i="40"/>
  <c r="J37" i="40"/>
  <c r="I37" i="40"/>
  <c r="H37" i="40"/>
  <c r="G37" i="40"/>
  <c r="F37" i="40"/>
  <c r="E37" i="40"/>
  <c r="N37" i="40" s="1"/>
  <c r="O37" i="40" s="1"/>
  <c r="D37" i="40"/>
  <c r="N36" i="40"/>
  <c r="O36" i="40" s="1"/>
  <c r="N35" i="40"/>
  <c r="O35" i="40"/>
  <c r="N34" i="40"/>
  <c r="O34" i="40" s="1"/>
  <c r="N33" i="40"/>
  <c r="O33" i="40" s="1"/>
  <c r="N32" i="40"/>
  <c r="O32" i="40"/>
  <c r="N31" i="40"/>
  <c r="O31" i="40" s="1"/>
  <c r="N30" i="40"/>
  <c r="O30" i="40" s="1"/>
  <c r="N29" i="40"/>
  <c r="O29" i="40"/>
  <c r="N28" i="40"/>
  <c r="O28" i="40" s="1"/>
  <c r="N27" i="40"/>
  <c r="O27" i="40" s="1"/>
  <c r="N26" i="40"/>
  <c r="O26" i="40"/>
  <c r="N25" i="40"/>
  <c r="O25" i="40" s="1"/>
  <c r="N24" i="40"/>
  <c r="O24" i="40" s="1"/>
  <c r="N23" i="40"/>
  <c r="O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60" i="39"/>
  <c r="O60" i="39" s="1"/>
  <c r="N59" i="39"/>
  <c r="O59" i="39" s="1"/>
  <c r="N58" i="39"/>
  <c r="O58" i="39"/>
  <c r="M57" i="39"/>
  <c r="N57" i="39" s="1"/>
  <c r="O57" i="39" s="1"/>
  <c r="L57" i="39"/>
  <c r="K57" i="39"/>
  <c r="J57" i="39"/>
  <c r="I57" i="39"/>
  <c r="H57" i="39"/>
  <c r="G57" i="39"/>
  <c r="F57" i="39"/>
  <c r="E57" i="39"/>
  <c r="D57" i="39"/>
  <c r="N56" i="39"/>
  <c r="O56" i="39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/>
  <c r="M49" i="39"/>
  <c r="L49" i="39"/>
  <c r="K49" i="39"/>
  <c r="J49" i="39"/>
  <c r="I49" i="39"/>
  <c r="H49" i="39"/>
  <c r="G49" i="39"/>
  <c r="F49" i="39"/>
  <c r="E49" i="39"/>
  <c r="D49" i="39"/>
  <c r="N48" i="39"/>
  <c r="O48" i="39"/>
  <c r="N47" i="39"/>
  <c r="O47" i="39" s="1"/>
  <c r="M46" i="39"/>
  <c r="L46" i="39"/>
  <c r="K46" i="39"/>
  <c r="J46" i="39"/>
  <c r="I46" i="39"/>
  <c r="H46" i="39"/>
  <c r="G46" i="39"/>
  <c r="F46" i="39"/>
  <c r="E46" i="39"/>
  <c r="D46" i="39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/>
  <c r="N39" i="39"/>
  <c r="O39" i="39" s="1"/>
  <c r="N38" i="39"/>
  <c r="O38" i="39" s="1"/>
  <c r="N37" i="39"/>
  <c r="O37" i="39" s="1"/>
  <c r="N36" i="39"/>
  <c r="O36" i="39" s="1"/>
  <c r="M35" i="39"/>
  <c r="L35" i="39"/>
  <c r="K35" i="39"/>
  <c r="J35" i="39"/>
  <c r="I35" i="39"/>
  <c r="N35" i="39" s="1"/>
  <c r="O35" i="39" s="1"/>
  <c r="H35" i="39"/>
  <c r="G35" i="39"/>
  <c r="F35" i="39"/>
  <c r="E35" i="39"/>
  <c r="D35" i="39"/>
  <c r="N34" i="39"/>
  <c r="O34" i="39" s="1"/>
  <c r="N33" i="39"/>
  <c r="O33" i="39" s="1"/>
  <c r="N32" i="39"/>
  <c r="O32" i="39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/>
  <c r="N25" i="39"/>
  <c r="O25" i="39" s="1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/>
  <c r="N19" i="39"/>
  <c r="O19" i="39" s="1"/>
  <c r="N18" i="39"/>
  <c r="O18" i="39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G61" i="39" s="1"/>
  <c r="F5" i="39"/>
  <c r="E5" i="39"/>
  <c r="D5" i="39"/>
  <c r="N62" i="38"/>
  <c r="O62" i="38" s="1"/>
  <c r="N61" i="38"/>
  <c r="O61" i="38" s="1"/>
  <c r="N60" i="38"/>
  <c r="O60" i="38"/>
  <c r="M59" i="38"/>
  <c r="L59" i="38"/>
  <c r="K59" i="38"/>
  <c r="J59" i="38"/>
  <c r="I59" i="38"/>
  <c r="H59" i="38"/>
  <c r="G59" i="38"/>
  <c r="F59" i="38"/>
  <c r="E59" i="38"/>
  <c r="D59" i="38"/>
  <c r="N58" i="38"/>
  <c r="O58" i="38"/>
  <c r="N57" i="38"/>
  <c r="O57" i="38" s="1"/>
  <c r="N56" i="38"/>
  <c r="O56" i="38" s="1"/>
  <c r="N55" i="38"/>
  <c r="O55" i="38" s="1"/>
  <c r="N54" i="38"/>
  <c r="O54" i="38" s="1"/>
  <c r="M53" i="38"/>
  <c r="L53" i="38"/>
  <c r="K53" i="38"/>
  <c r="J53" i="38"/>
  <c r="I53" i="38"/>
  <c r="H53" i="38"/>
  <c r="G53" i="38"/>
  <c r="F53" i="38"/>
  <c r="E53" i="38"/>
  <c r="D53" i="38"/>
  <c r="N52" i="38"/>
  <c r="O52" i="38" s="1"/>
  <c r="N51" i="38"/>
  <c r="O51" i="38" s="1"/>
  <c r="M50" i="38"/>
  <c r="M63" i="38"/>
  <c r="L50" i="38"/>
  <c r="K50" i="38"/>
  <c r="J50" i="38"/>
  <c r="I50" i="38"/>
  <c r="H50" i="38"/>
  <c r="G50" i="38"/>
  <c r="F50" i="38"/>
  <c r="E50" i="38"/>
  <c r="D50" i="38"/>
  <c r="N50" i="38" s="1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/>
  <c r="N43" i="38"/>
  <c r="O43" i="38" s="1"/>
  <c r="N42" i="38"/>
  <c r="O42" i="38" s="1"/>
  <c r="N41" i="38"/>
  <c r="O41" i="38" s="1"/>
  <c r="N40" i="38"/>
  <c r="O40" i="38" s="1"/>
  <c r="N39" i="38"/>
  <c r="O39" i="38" s="1"/>
  <c r="N38" i="38"/>
  <c r="O38" i="38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6" i="38" s="1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I63" i="38" s="1"/>
  <c r="H5" i="38"/>
  <c r="G5" i="38"/>
  <c r="F5" i="38"/>
  <c r="E5" i="38"/>
  <c r="D5" i="38"/>
  <c r="N55" i="37"/>
  <c r="O55" i="37" s="1"/>
  <c r="N54" i="37"/>
  <c r="O54" i="37" s="1"/>
  <c r="M53" i="37"/>
  <c r="L53" i="37"/>
  <c r="K53" i="37"/>
  <c r="J53" i="37"/>
  <c r="I53" i="37"/>
  <c r="H53" i="37"/>
  <c r="G53" i="37"/>
  <c r="F53" i="37"/>
  <c r="E53" i="37"/>
  <c r="D53" i="37"/>
  <c r="N52" i="37"/>
  <c r="O52" i="37" s="1"/>
  <c r="N51" i="37"/>
  <c r="O51" i="37"/>
  <c r="N50" i="37"/>
  <c r="O50" i="37" s="1"/>
  <c r="N49" i="37"/>
  <c r="O49" i="37"/>
  <c r="N48" i="37"/>
  <c r="O48" i="37" s="1"/>
  <c r="N47" i="37"/>
  <c r="O47" i="37" s="1"/>
  <c r="N46" i="37"/>
  <c r="O46" i="37" s="1"/>
  <c r="N45" i="37"/>
  <c r="O45" i="37"/>
  <c r="N44" i="37"/>
  <c r="O44" i="37" s="1"/>
  <c r="N43" i="37"/>
  <c r="O43" i="37"/>
  <c r="M42" i="37"/>
  <c r="L42" i="37"/>
  <c r="K42" i="37"/>
  <c r="J42" i="37"/>
  <c r="I42" i="37"/>
  <c r="H42" i="37"/>
  <c r="G42" i="37"/>
  <c r="F42" i="37"/>
  <c r="N42" i="37" s="1"/>
  <c r="O42" i="37" s="1"/>
  <c r="E42" i="37"/>
  <c r="D42" i="37"/>
  <c r="N41" i="37"/>
  <c r="O41" i="37"/>
  <c r="M40" i="37"/>
  <c r="L40" i="37"/>
  <c r="K40" i="37"/>
  <c r="J40" i="37"/>
  <c r="I40" i="37"/>
  <c r="H40" i="37"/>
  <c r="G40" i="37"/>
  <c r="F40" i="37"/>
  <c r="N40" i="37" s="1"/>
  <c r="O40" i="37" s="1"/>
  <c r="E40" i="37"/>
  <c r="D40" i="37"/>
  <c r="N39" i="37"/>
  <c r="O39" i="37"/>
  <c r="N38" i="37"/>
  <c r="O38" i="37" s="1"/>
  <c r="N37" i="37"/>
  <c r="O37" i="37" s="1"/>
  <c r="N36" i="37"/>
  <c r="O36" i="37" s="1"/>
  <c r="N35" i="37"/>
  <c r="O35" i="37"/>
  <c r="N34" i="37"/>
  <c r="O34" i="37" s="1"/>
  <c r="N33" i="37"/>
  <c r="O33" i="37"/>
  <c r="M32" i="37"/>
  <c r="L32" i="37"/>
  <c r="K32" i="37"/>
  <c r="J32" i="37"/>
  <c r="I32" i="37"/>
  <c r="H32" i="37"/>
  <c r="G32" i="37"/>
  <c r="F32" i="37"/>
  <c r="N32" i="37" s="1"/>
  <c r="O32" i="37" s="1"/>
  <c r="E32" i="37"/>
  <c r="D32" i="37"/>
  <c r="N31" i="37"/>
  <c r="O31" i="37"/>
  <c r="N30" i="37"/>
  <c r="O30" i="37" s="1"/>
  <c r="N29" i="37"/>
  <c r="O29" i="37" s="1"/>
  <c r="N28" i="37"/>
  <c r="O28" i="37" s="1"/>
  <c r="N27" i="37"/>
  <c r="O27" i="37"/>
  <c r="N26" i="37"/>
  <c r="O26" i="37" s="1"/>
  <c r="N25" i="37"/>
  <c r="O25" i="37"/>
  <c r="N24" i="37"/>
  <c r="O24" i="37" s="1"/>
  <c r="N23" i="37"/>
  <c r="O23" i="37" s="1"/>
  <c r="N22" i="37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N19" i="37"/>
  <c r="O19" i="37"/>
  <c r="N18" i="37"/>
  <c r="O18" i="37" s="1"/>
  <c r="N17" i="37"/>
  <c r="O17" i="37"/>
  <c r="N16" i="37"/>
  <c r="O16" i="37" s="1"/>
  <c r="M15" i="37"/>
  <c r="L15" i="37"/>
  <c r="K15" i="37"/>
  <c r="J15" i="37"/>
  <c r="I15" i="37"/>
  <c r="I56" i="37" s="1"/>
  <c r="H15" i="37"/>
  <c r="G15" i="37"/>
  <c r="F15" i="37"/>
  <c r="E15" i="37"/>
  <c r="D15" i="37"/>
  <c r="N14" i="37"/>
  <c r="O14" i="37" s="1"/>
  <c r="N13" i="37"/>
  <c r="O13" i="37" s="1"/>
  <c r="N12" i="37"/>
  <c r="O12" i="37" s="1"/>
  <c r="N11" i="37"/>
  <c r="O11" i="37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N5" i="37" s="1"/>
  <c r="O5" i="37" s="1"/>
  <c r="K5" i="37"/>
  <c r="J5" i="37"/>
  <c r="I5" i="37"/>
  <c r="H5" i="37"/>
  <c r="G5" i="37"/>
  <c r="F5" i="37"/>
  <c r="E5" i="37"/>
  <c r="D5" i="37"/>
  <c r="N57" i="36"/>
  <c r="O57" i="36"/>
  <c r="M56" i="36"/>
  <c r="N56" i="36" s="1"/>
  <c r="O56" i="36" s="1"/>
  <c r="L56" i="36"/>
  <c r="K56" i="36"/>
  <c r="J56" i="36"/>
  <c r="I56" i="36"/>
  <c r="H56" i="36"/>
  <c r="G56" i="36"/>
  <c r="F56" i="36"/>
  <c r="E56" i="36"/>
  <c r="D56" i="36"/>
  <c r="N55" i="36"/>
  <c r="O55" i="36"/>
  <c r="N54" i="36"/>
  <c r="O54" i="36" s="1"/>
  <c r="N53" i="36"/>
  <c r="O53" i="36" s="1"/>
  <c r="N52" i="36"/>
  <c r="O52" i="36" s="1"/>
  <c r="N51" i="36"/>
  <c r="O51" i="36" s="1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8" i="36"/>
  <c r="O48" i="36" s="1"/>
  <c r="N47" i="36"/>
  <c r="O47" i="36"/>
  <c r="M46" i="36"/>
  <c r="L46" i="36"/>
  <c r="K46" i="36"/>
  <c r="J46" i="36"/>
  <c r="I46" i="36"/>
  <c r="H46" i="36"/>
  <c r="G46" i="36"/>
  <c r="F46" i="36"/>
  <c r="E46" i="36"/>
  <c r="D46" i="36"/>
  <c r="N45" i="36"/>
  <c r="O45" i="36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/>
  <c r="N38" i="36"/>
  <c r="O38" i="36" s="1"/>
  <c r="N37" i="36"/>
  <c r="O37" i="36" s="1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4" i="36"/>
  <c r="O34" i="36"/>
  <c r="N33" i="36"/>
  <c r="O33" i="36"/>
  <c r="N32" i="36"/>
  <c r="O32" i="36"/>
  <c r="N31" i="36"/>
  <c r="O31" i="36"/>
  <c r="N30" i="36"/>
  <c r="O30" i="36" s="1"/>
  <c r="N29" i="36"/>
  <c r="O29" i="36" s="1"/>
  <c r="N28" i="36"/>
  <c r="O28" i="36"/>
  <c r="N27" i="36"/>
  <c r="O27" i="36" s="1"/>
  <c r="N26" i="36"/>
  <c r="O26" i="36"/>
  <c r="N25" i="36"/>
  <c r="O25" i="36"/>
  <c r="N24" i="36"/>
  <c r="O24" i="36" s="1"/>
  <c r="N23" i="36"/>
  <c r="O23" i="36" s="1"/>
  <c r="M22" i="36"/>
  <c r="L22" i="36"/>
  <c r="K22" i="36"/>
  <c r="J22" i="36"/>
  <c r="I22" i="36"/>
  <c r="H22" i="36"/>
  <c r="G22" i="36"/>
  <c r="G58" i="36" s="1"/>
  <c r="F22" i="36"/>
  <c r="E22" i="36"/>
  <c r="D22" i="36"/>
  <c r="N21" i="36"/>
  <c r="O21" i="36" s="1"/>
  <c r="N20" i="36"/>
  <c r="O20" i="36" s="1"/>
  <c r="N19" i="36"/>
  <c r="O19" i="36" s="1"/>
  <c r="N18" i="36"/>
  <c r="O18" i="36"/>
  <c r="N17" i="36"/>
  <c r="O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J58" i="36" s="1"/>
  <c r="I5" i="36"/>
  <c r="I58" i="36" s="1"/>
  <c r="H5" i="36"/>
  <c r="G5" i="36"/>
  <c r="F5" i="36"/>
  <c r="E5" i="36"/>
  <c r="D5" i="36"/>
  <c r="N66" i="35"/>
  <c r="O66" i="35" s="1"/>
  <c r="N65" i="35"/>
  <c r="O65" i="35"/>
  <c r="M64" i="35"/>
  <c r="N64" i="35" s="1"/>
  <c r="O64" i="35" s="1"/>
  <c r="L64" i="35"/>
  <c r="K64" i="35"/>
  <c r="J64" i="35"/>
  <c r="I64" i="35"/>
  <c r="H64" i="35"/>
  <c r="G64" i="35"/>
  <c r="F64" i="35"/>
  <c r="E64" i="35"/>
  <c r="D64" i="35"/>
  <c r="N63" i="35"/>
  <c r="O63" i="35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/>
  <c r="N56" i="35"/>
  <c r="O56" i="35" s="1"/>
  <c r="M55" i="35"/>
  <c r="L55" i="35"/>
  <c r="K55" i="35"/>
  <c r="J55" i="35"/>
  <c r="I55" i="35"/>
  <c r="H55" i="35"/>
  <c r="G55" i="35"/>
  <c r="F55" i="35"/>
  <c r="E55" i="35"/>
  <c r="D55" i="35"/>
  <c r="N54" i="35"/>
  <c r="O54" i="35" s="1"/>
  <c r="N53" i="35"/>
  <c r="O53" i="35" s="1"/>
  <c r="N52" i="35"/>
  <c r="O52" i="35" s="1"/>
  <c r="N51" i="35"/>
  <c r="O51" i="35"/>
  <c r="M50" i="35"/>
  <c r="L50" i="35"/>
  <c r="K50" i="35"/>
  <c r="J50" i="35"/>
  <c r="I50" i="35"/>
  <c r="H50" i="35"/>
  <c r="G50" i="35"/>
  <c r="F50" i="35"/>
  <c r="E50" i="35"/>
  <c r="D50" i="35"/>
  <c r="N50" i="35" s="1"/>
  <c r="O50" i="35" s="1"/>
  <c r="N49" i="35"/>
  <c r="O49" i="35" s="1"/>
  <c r="N48" i="35"/>
  <c r="O48" i="35"/>
  <c r="N47" i="35"/>
  <c r="O47" i="35" s="1"/>
  <c r="N46" i="35"/>
  <c r="O46" i="35" s="1"/>
  <c r="N45" i="35"/>
  <c r="O45" i="35" s="1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 s="1"/>
  <c r="N17" i="35"/>
  <c r="O17" i="35" s="1"/>
  <c r="N16" i="35"/>
  <c r="O16" i="35" s="1"/>
  <c r="M15" i="35"/>
  <c r="L15" i="35"/>
  <c r="K15" i="35"/>
  <c r="N15" i="35" s="1"/>
  <c r="O15" i="35" s="1"/>
  <c r="J15" i="35"/>
  <c r="I15" i="35"/>
  <c r="H15" i="35"/>
  <c r="G15" i="35"/>
  <c r="F15" i="35"/>
  <c r="E15" i="35"/>
  <c r="D15" i="35"/>
  <c r="N14" i="35"/>
  <c r="O14" i="35" s="1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M67" i="35" s="1"/>
  <c r="L5" i="35"/>
  <c r="K5" i="35"/>
  <c r="J5" i="35"/>
  <c r="I5" i="35"/>
  <c r="I67" i="35" s="1"/>
  <c r="H5" i="35"/>
  <c r="G5" i="35"/>
  <c r="F5" i="35"/>
  <c r="E5" i="35"/>
  <c r="E67" i="35"/>
  <c r="D5" i="35"/>
  <c r="N5" i="35" s="1"/>
  <c r="O5" i="35" s="1"/>
  <c r="N66" i="34"/>
  <c r="O66" i="34" s="1"/>
  <c r="N65" i="34"/>
  <c r="O65" i="34" s="1"/>
  <c r="M64" i="34"/>
  <c r="L64" i="34"/>
  <c r="K64" i="34"/>
  <c r="J64" i="34"/>
  <c r="I64" i="34"/>
  <c r="H64" i="34"/>
  <c r="G64" i="34"/>
  <c r="F64" i="34"/>
  <c r="E64" i="34"/>
  <c r="D64" i="34"/>
  <c r="N63" i="34"/>
  <c r="O63" i="34" s="1"/>
  <c r="N62" i="34"/>
  <c r="O62" i="34" s="1"/>
  <c r="N61" i="34"/>
  <c r="O61" i="34" s="1"/>
  <c r="N60" i="34"/>
  <c r="O60" i="34" s="1"/>
  <c r="N59" i="34"/>
  <c r="O59" i="34" s="1"/>
  <c r="N58" i="34"/>
  <c r="O58" i="34" s="1"/>
  <c r="M57" i="34"/>
  <c r="L57" i="34"/>
  <c r="K57" i="34"/>
  <c r="J57" i="34"/>
  <c r="I57" i="34"/>
  <c r="H57" i="34"/>
  <c r="G57" i="34"/>
  <c r="F57" i="34"/>
  <c r="E57" i="34"/>
  <c r="D57" i="34"/>
  <c r="N57" i="34" s="1"/>
  <c r="O57" i="34" s="1"/>
  <c r="N56" i="34"/>
  <c r="O56" i="34" s="1"/>
  <c r="N55" i="34"/>
  <c r="O55" i="34" s="1"/>
  <c r="N54" i="34"/>
  <c r="O54" i="34"/>
  <c r="N53" i="34"/>
  <c r="O53" i="34" s="1"/>
  <c r="M52" i="34"/>
  <c r="L52" i="34"/>
  <c r="K52" i="34"/>
  <c r="J52" i="34"/>
  <c r="I52" i="34"/>
  <c r="H52" i="34"/>
  <c r="G52" i="34"/>
  <c r="F52" i="34"/>
  <c r="E52" i="34"/>
  <c r="D52" i="34"/>
  <c r="N52" i="34" s="1"/>
  <c r="O52" i="34" s="1"/>
  <c r="N51" i="34"/>
  <c r="O51" i="34"/>
  <c r="N50" i="34"/>
  <c r="O50" i="34"/>
  <c r="N49" i="34"/>
  <c r="O49" i="34" s="1"/>
  <c r="N48" i="34"/>
  <c r="O48" i="34" s="1"/>
  <c r="N47" i="34"/>
  <c r="O47" i="34"/>
  <c r="N46" i="34"/>
  <c r="O46" i="34" s="1"/>
  <c r="N45" i="34"/>
  <c r="O45" i="34"/>
  <c r="N44" i="34"/>
  <c r="O44" i="34"/>
  <c r="N43" i="34"/>
  <c r="O43" i="34" s="1"/>
  <c r="M42" i="34"/>
  <c r="L42" i="34"/>
  <c r="K42" i="34"/>
  <c r="K67" i="34"/>
  <c r="J42" i="34"/>
  <c r="I42" i="34"/>
  <c r="H42" i="34"/>
  <c r="G42" i="34"/>
  <c r="F42" i="34"/>
  <c r="E42" i="34"/>
  <c r="D42" i="34"/>
  <c r="N42" i="34" s="1"/>
  <c r="O42" i="34" s="1"/>
  <c r="N41" i="34"/>
  <c r="O41" i="34"/>
  <c r="N40" i="34"/>
  <c r="O40" i="34" s="1"/>
  <c r="N39" i="34"/>
  <c r="O39" i="34"/>
  <c r="N38" i="34"/>
  <c r="O38" i="34"/>
  <c r="N37" i="34"/>
  <c r="O37" i="34" s="1"/>
  <c r="N36" i="34"/>
  <c r="O36" i="34" s="1"/>
  <c r="N35" i="34"/>
  <c r="O35" i="34"/>
  <c r="N34" i="34"/>
  <c r="O34" i="34" s="1"/>
  <c r="N33" i="34"/>
  <c r="O33" i="34"/>
  <c r="N32" i="34"/>
  <c r="O32" i="34"/>
  <c r="N31" i="34"/>
  <c r="O31" i="34" s="1"/>
  <c r="N30" i="34"/>
  <c r="O30" i="34" s="1"/>
  <c r="N29" i="34"/>
  <c r="O29" i="34"/>
  <c r="N28" i="34"/>
  <c r="O28" i="34" s="1"/>
  <c r="N27" i="34"/>
  <c r="O27" i="34"/>
  <c r="N26" i="34"/>
  <c r="O26" i="34"/>
  <c r="N25" i="34"/>
  <c r="O25" i="34" s="1"/>
  <c r="M24" i="34"/>
  <c r="L24" i="34"/>
  <c r="K24" i="34"/>
  <c r="J24" i="34"/>
  <c r="N24" i="34" s="1"/>
  <c r="O24" i="34" s="1"/>
  <c r="I24" i="34"/>
  <c r="H24" i="34"/>
  <c r="G24" i="34"/>
  <c r="F24" i="34"/>
  <c r="E24" i="34"/>
  <c r="D24" i="34"/>
  <c r="N23" i="34"/>
  <c r="O23" i="34" s="1"/>
  <c r="N22" i="34"/>
  <c r="O22" i="34"/>
  <c r="N21" i="34"/>
  <c r="O21" i="34" s="1"/>
  <c r="N20" i="34"/>
  <c r="O20" i="34"/>
  <c r="N19" i="34"/>
  <c r="O19" i="34"/>
  <c r="N18" i="34"/>
  <c r="O18" i="34" s="1"/>
  <c r="M17" i="34"/>
  <c r="L17" i="34"/>
  <c r="K17" i="34"/>
  <c r="J17" i="34"/>
  <c r="N17" i="34" s="1"/>
  <c r="I17" i="34"/>
  <c r="H17" i="34"/>
  <c r="G17" i="34"/>
  <c r="F17" i="34"/>
  <c r="E17" i="34"/>
  <c r="D17" i="34"/>
  <c r="N16" i="34"/>
  <c r="O16" i="34" s="1"/>
  <c r="N15" i="34"/>
  <c r="O15" i="34"/>
  <c r="N14" i="34"/>
  <c r="O14" i="34" s="1"/>
  <c r="N13" i="34"/>
  <c r="O13" i="34" s="1"/>
  <c r="N12" i="34"/>
  <c r="O12" i="34" s="1"/>
  <c r="N11" i="34"/>
  <c r="O11" i="34"/>
  <c r="N10" i="34"/>
  <c r="O10" i="34" s="1"/>
  <c r="N9" i="34"/>
  <c r="O9" i="34"/>
  <c r="N8" i="34"/>
  <c r="O8" i="34" s="1"/>
  <c r="N7" i="34"/>
  <c r="O7" i="34" s="1"/>
  <c r="N6" i="34"/>
  <c r="O6" i="34" s="1"/>
  <c r="M5" i="34"/>
  <c r="M67" i="34" s="1"/>
  <c r="L5" i="34"/>
  <c r="L67" i="34" s="1"/>
  <c r="K5" i="34"/>
  <c r="J5" i="34"/>
  <c r="I5" i="34"/>
  <c r="I67" i="34"/>
  <c r="H5" i="34"/>
  <c r="H67" i="34" s="1"/>
  <c r="G5" i="34"/>
  <c r="G67" i="34" s="1"/>
  <c r="F5" i="34"/>
  <c r="F67" i="34" s="1"/>
  <c r="E5" i="34"/>
  <c r="D5" i="34"/>
  <c r="D67" i="34" s="1"/>
  <c r="N40" i="33"/>
  <c r="O40" i="33" s="1"/>
  <c r="N63" i="33"/>
  <c r="O63" i="33"/>
  <c r="N41" i="33"/>
  <c r="O41" i="33" s="1"/>
  <c r="N42" i="33"/>
  <c r="O42" i="33" s="1"/>
  <c r="N43" i="33"/>
  <c r="O43" i="33" s="1"/>
  <c r="N44" i="33"/>
  <c r="O44" i="33" s="1"/>
  <c r="N45" i="33"/>
  <c r="O45" i="33" s="1"/>
  <c r="N46" i="33"/>
  <c r="O46" i="33"/>
  <c r="N47" i="33"/>
  <c r="O47" i="33" s="1"/>
  <c r="N48" i="33"/>
  <c r="O48" i="33" s="1"/>
  <c r="N25" i="33"/>
  <c r="O25" i="33" s="1"/>
  <c r="N26" i="33"/>
  <c r="O26" i="33" s="1"/>
  <c r="N27" i="33"/>
  <c r="O27" i="33" s="1"/>
  <c r="N28" i="33"/>
  <c r="O28" i="33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/>
  <c r="N35" i="33"/>
  <c r="O35" i="33" s="1"/>
  <c r="N36" i="33"/>
  <c r="O36" i="33" s="1"/>
  <c r="N37" i="33"/>
  <c r="O37" i="33" s="1"/>
  <c r="N8" i="33"/>
  <c r="O8" i="33" s="1"/>
  <c r="N9" i="33"/>
  <c r="O9" i="33" s="1"/>
  <c r="E38" i="33"/>
  <c r="F38" i="33"/>
  <c r="G38" i="33"/>
  <c r="H38" i="33"/>
  <c r="I38" i="33"/>
  <c r="J38" i="33"/>
  <c r="K38" i="33"/>
  <c r="L38" i="33"/>
  <c r="M38" i="33"/>
  <c r="D38" i="33"/>
  <c r="N38" i="33" s="1"/>
  <c r="O38" i="33" s="1"/>
  <c r="E24" i="33"/>
  <c r="F24" i="33"/>
  <c r="N24" i="33" s="1"/>
  <c r="O24" i="33" s="1"/>
  <c r="G24" i="33"/>
  <c r="H24" i="33"/>
  <c r="I24" i="33"/>
  <c r="J24" i="33"/>
  <c r="K24" i="33"/>
  <c r="L24" i="33"/>
  <c r="M24" i="33"/>
  <c r="D24" i="33"/>
  <c r="E15" i="33"/>
  <c r="F15" i="33"/>
  <c r="G15" i="33"/>
  <c r="H15" i="33"/>
  <c r="I15" i="33"/>
  <c r="J15" i="33"/>
  <c r="K15" i="33"/>
  <c r="L15" i="33"/>
  <c r="M15" i="33"/>
  <c r="D15" i="33"/>
  <c r="E5" i="33"/>
  <c r="E64" i="33" s="1"/>
  <c r="F5" i="33"/>
  <c r="G5" i="33"/>
  <c r="G64" i="33" s="1"/>
  <c r="H5" i="33"/>
  <c r="H64" i="33" s="1"/>
  <c r="I5" i="33"/>
  <c r="J5" i="33"/>
  <c r="K5" i="33"/>
  <c r="L5" i="33"/>
  <c r="M5" i="33"/>
  <c r="M64" i="33" s="1"/>
  <c r="D5" i="33"/>
  <c r="D64" i="33" s="1"/>
  <c r="E61" i="33"/>
  <c r="F61" i="33"/>
  <c r="G61" i="33"/>
  <c r="H61" i="33"/>
  <c r="I61" i="33"/>
  <c r="J61" i="33"/>
  <c r="K61" i="33"/>
  <c r="L61" i="33"/>
  <c r="M61" i="33"/>
  <c r="D61" i="33"/>
  <c r="N62" i="33"/>
  <c r="O62" i="33" s="1"/>
  <c r="N56" i="33"/>
  <c r="O56" i="33" s="1"/>
  <c r="N57" i="33"/>
  <c r="N58" i="33"/>
  <c r="N59" i="33"/>
  <c r="N60" i="33"/>
  <c r="O60" i="33" s="1"/>
  <c r="N55" i="33"/>
  <c r="O55" i="33" s="1"/>
  <c r="E54" i="33"/>
  <c r="F54" i="33"/>
  <c r="G54" i="33"/>
  <c r="H54" i="33"/>
  <c r="I54" i="33"/>
  <c r="J54" i="33"/>
  <c r="K54" i="33"/>
  <c r="L54" i="33"/>
  <c r="M54" i="33"/>
  <c r="D54" i="33"/>
  <c r="E49" i="33"/>
  <c r="F49" i="33"/>
  <c r="G49" i="33"/>
  <c r="H49" i="33"/>
  <c r="I49" i="33"/>
  <c r="I64" i="33" s="1"/>
  <c r="J49" i="33"/>
  <c r="K49" i="33"/>
  <c r="K64" i="33"/>
  <c r="L49" i="33"/>
  <c r="M49" i="33"/>
  <c r="D49" i="33"/>
  <c r="N49" i="33"/>
  <c r="O49" i="33" s="1"/>
  <c r="N50" i="33"/>
  <c r="O50" i="33" s="1"/>
  <c r="N51" i="33"/>
  <c r="O51" i="33" s="1"/>
  <c r="N52" i="33"/>
  <c r="O52" i="33" s="1"/>
  <c r="N53" i="33"/>
  <c r="O53" i="33" s="1"/>
  <c r="N19" i="33"/>
  <c r="O19" i="33" s="1"/>
  <c r="N20" i="33"/>
  <c r="O20" i="33" s="1"/>
  <c r="N39" i="33"/>
  <c r="O39" i="33" s="1"/>
  <c r="O57" i="33"/>
  <c r="O58" i="33"/>
  <c r="O59" i="33"/>
  <c r="N17" i="33"/>
  <c r="O17" i="33"/>
  <c r="N18" i="33"/>
  <c r="O18" i="33"/>
  <c r="N21" i="33"/>
  <c r="O21" i="33"/>
  <c r="N22" i="33"/>
  <c r="O22" i="33"/>
  <c r="N23" i="33"/>
  <c r="O23" i="33"/>
  <c r="N7" i="33"/>
  <c r="O7" i="33" s="1"/>
  <c r="N10" i="33"/>
  <c r="O10" i="33"/>
  <c r="N11" i="33"/>
  <c r="O11" i="33"/>
  <c r="N12" i="33"/>
  <c r="O12" i="33"/>
  <c r="N13" i="33"/>
  <c r="O13" i="33"/>
  <c r="N14" i="33"/>
  <c r="O14" i="33"/>
  <c r="N6" i="33"/>
  <c r="O6" i="33" s="1"/>
  <c r="N16" i="33"/>
  <c r="O16" i="33"/>
  <c r="J67" i="35"/>
  <c r="F67" i="35"/>
  <c r="N55" i="35"/>
  <c r="O55" i="35"/>
  <c r="D67" i="35"/>
  <c r="H67" i="35"/>
  <c r="L67" i="35"/>
  <c r="E67" i="34"/>
  <c r="L58" i="36"/>
  <c r="E58" i="36"/>
  <c r="M56" i="37"/>
  <c r="L56" i="37"/>
  <c r="G56" i="37"/>
  <c r="J56" i="37"/>
  <c r="K56" i="37"/>
  <c r="N20" i="37"/>
  <c r="O20" i="37" s="1"/>
  <c r="D56" i="37"/>
  <c r="H63" i="38"/>
  <c r="F63" i="38"/>
  <c r="L63" i="38"/>
  <c r="K63" i="38"/>
  <c r="N59" i="38"/>
  <c r="O59" i="38" s="1"/>
  <c r="N15" i="38"/>
  <c r="O15" i="38" s="1"/>
  <c r="O17" i="34"/>
  <c r="N21" i="35"/>
  <c r="O21" i="35" s="1"/>
  <c r="E56" i="37"/>
  <c r="L61" i="39"/>
  <c r="H61" i="39"/>
  <c r="E61" i="39"/>
  <c r="N46" i="39"/>
  <c r="O46" i="39"/>
  <c r="K61" i="39"/>
  <c r="F61" i="39"/>
  <c r="I61" i="39"/>
  <c r="N49" i="39"/>
  <c r="O49" i="39" s="1"/>
  <c r="N15" i="39"/>
  <c r="O15" i="39"/>
  <c r="D61" i="39"/>
  <c r="E63" i="38"/>
  <c r="N21" i="39"/>
  <c r="O21" i="39"/>
  <c r="N5" i="36"/>
  <c r="O5" i="36" s="1"/>
  <c r="N5" i="34"/>
  <c r="O5" i="34"/>
  <c r="N5" i="33"/>
  <c r="O5" i="33" s="1"/>
  <c r="N64" i="34"/>
  <c r="O64" i="34"/>
  <c r="N53" i="37"/>
  <c r="O53" i="37" s="1"/>
  <c r="H64" i="40"/>
  <c r="L64" i="40"/>
  <c r="M64" i="40"/>
  <c r="G64" i="40"/>
  <c r="J64" i="40"/>
  <c r="F64" i="40"/>
  <c r="N48" i="40"/>
  <c r="O48" i="40" s="1"/>
  <c r="N60" i="40"/>
  <c r="O60" i="40"/>
  <c r="K64" i="40"/>
  <c r="N15" i="40"/>
  <c r="O15" i="40"/>
  <c r="I64" i="40"/>
  <c r="N51" i="40"/>
  <c r="O51" i="40" s="1"/>
  <c r="N21" i="40"/>
  <c r="O21" i="40"/>
  <c r="D64" i="40"/>
  <c r="N5" i="40"/>
  <c r="O5" i="40" s="1"/>
  <c r="K64" i="41"/>
  <c r="M64" i="41"/>
  <c r="G64" i="41"/>
  <c r="L64" i="41"/>
  <c r="N49" i="41"/>
  <c r="O49" i="41" s="1"/>
  <c r="H64" i="41"/>
  <c r="N52" i="41"/>
  <c r="O52" i="41" s="1"/>
  <c r="F64" i="41"/>
  <c r="N37" i="41"/>
  <c r="O37" i="41" s="1"/>
  <c r="J64" i="41"/>
  <c r="I64" i="41"/>
  <c r="N21" i="41"/>
  <c r="O21" i="41" s="1"/>
  <c r="E64" i="41"/>
  <c r="N15" i="41"/>
  <c r="O15" i="41" s="1"/>
  <c r="D64" i="41"/>
  <c r="N5" i="41"/>
  <c r="O5" i="41"/>
  <c r="N64" i="41"/>
  <c r="O64" i="41" s="1"/>
  <c r="L66" i="42"/>
  <c r="M66" i="42"/>
  <c r="H66" i="42"/>
  <c r="K66" i="42"/>
  <c r="N61" i="42"/>
  <c r="O61" i="42"/>
  <c r="G66" i="42"/>
  <c r="J66" i="42"/>
  <c r="N52" i="42"/>
  <c r="O52" i="42"/>
  <c r="N49" i="42"/>
  <c r="O49" i="42" s="1"/>
  <c r="N38" i="42"/>
  <c r="O38" i="42"/>
  <c r="F66" i="42"/>
  <c r="E66" i="42"/>
  <c r="N66" i="42" s="1"/>
  <c r="O66" i="42" s="1"/>
  <c r="N21" i="42"/>
  <c r="O21" i="42" s="1"/>
  <c r="D66" i="42"/>
  <c r="N15" i="42"/>
  <c r="O15" i="42"/>
  <c r="N5" i="42"/>
  <c r="O5" i="42" s="1"/>
  <c r="M65" i="43"/>
  <c r="K65" i="43"/>
  <c r="N49" i="43"/>
  <c r="O49" i="43"/>
  <c r="L65" i="43"/>
  <c r="N15" i="43"/>
  <c r="O15" i="43" s="1"/>
  <c r="N62" i="43"/>
  <c r="O62" i="43"/>
  <c r="J65" i="43"/>
  <c r="N53" i="43"/>
  <c r="O53" i="43" s="1"/>
  <c r="H65" i="43"/>
  <c r="N36" i="43"/>
  <c r="O36" i="43"/>
  <c r="F65" i="43"/>
  <c r="N21" i="43"/>
  <c r="O21" i="43" s="1"/>
  <c r="I65" i="43"/>
  <c r="G65" i="43"/>
  <c r="D65" i="43"/>
  <c r="N65" i="43" s="1"/>
  <c r="O65" i="43" s="1"/>
  <c r="E65" i="43"/>
  <c r="N5" i="43"/>
  <c r="O5" i="43" s="1"/>
  <c r="M67" i="44"/>
  <c r="L67" i="44"/>
  <c r="N64" i="44"/>
  <c r="O64" i="44" s="1"/>
  <c r="F67" i="44"/>
  <c r="N56" i="44"/>
  <c r="O56" i="44" s="1"/>
  <c r="I67" i="44"/>
  <c r="N52" i="44"/>
  <c r="O52" i="44"/>
  <c r="N40" i="44"/>
  <c r="O40" i="44"/>
  <c r="J67" i="44"/>
  <c r="G67" i="44"/>
  <c r="N22" i="44"/>
  <c r="O22" i="44" s="1"/>
  <c r="E67" i="44"/>
  <c r="H67" i="44"/>
  <c r="N15" i="44"/>
  <c r="O15" i="44" s="1"/>
  <c r="N5" i="44"/>
  <c r="O5" i="44"/>
  <c r="D67" i="44"/>
  <c r="M74" i="45"/>
  <c r="G74" i="45"/>
  <c r="K74" i="45"/>
  <c r="I74" i="45"/>
  <c r="E74" i="45"/>
  <c r="O63" i="47"/>
  <c r="P63" i="47" s="1"/>
  <c r="O54" i="47"/>
  <c r="P54" i="47"/>
  <c r="O51" i="47"/>
  <c r="P51" i="47"/>
  <c r="O39" i="47"/>
  <c r="P39" i="47" s="1"/>
  <c r="O24" i="47"/>
  <c r="P24" i="47" s="1"/>
  <c r="J66" i="47"/>
  <c r="L66" i="47"/>
  <c r="F66" i="47"/>
  <c r="O66" i="47" s="1"/>
  <c r="P66" i="47" s="1"/>
  <c r="K66" i="47"/>
  <c r="O15" i="47"/>
  <c r="P15" i="47"/>
  <c r="H66" i="47"/>
  <c r="I66" i="47"/>
  <c r="M66" i="47"/>
  <c r="D66" i="47"/>
  <c r="E66" i="47"/>
  <c r="G66" i="47"/>
  <c r="O5" i="47"/>
  <c r="P5" i="47" s="1"/>
  <c r="N27" i="45"/>
  <c r="O27" i="45" s="1"/>
  <c r="N15" i="45"/>
  <c r="O15" i="45" s="1"/>
  <c r="O70" i="48" l="1"/>
  <c r="P70" i="48" s="1"/>
  <c r="N64" i="33"/>
  <c r="O64" i="33" s="1"/>
  <c r="N67" i="44"/>
  <c r="O67" i="44" s="1"/>
  <c r="D63" i="38"/>
  <c r="N61" i="33"/>
  <c r="O61" i="33" s="1"/>
  <c r="L64" i="33"/>
  <c r="N49" i="36"/>
  <c r="O49" i="36" s="1"/>
  <c r="K58" i="36"/>
  <c r="F56" i="37"/>
  <c r="N56" i="37" s="1"/>
  <c r="O56" i="37" s="1"/>
  <c r="J61" i="39"/>
  <c r="N61" i="39" s="1"/>
  <c r="O61" i="39" s="1"/>
  <c r="N5" i="39"/>
  <c r="O5" i="39" s="1"/>
  <c r="J64" i="33"/>
  <c r="M58" i="36"/>
  <c r="N46" i="36"/>
  <c r="O46" i="36" s="1"/>
  <c r="E64" i="40"/>
  <c r="N64" i="40" s="1"/>
  <c r="O64" i="40" s="1"/>
  <c r="J67" i="34"/>
  <c r="N67" i="34" s="1"/>
  <c r="O67" i="34" s="1"/>
  <c r="M61" i="39"/>
  <c r="F58" i="36"/>
  <c r="N22" i="36"/>
  <c r="O22" i="36" s="1"/>
  <c r="G67" i="35"/>
  <c r="N67" i="35" s="1"/>
  <c r="O67" i="35" s="1"/>
  <c r="N38" i="35"/>
  <c r="O38" i="35" s="1"/>
  <c r="N35" i="36"/>
  <c r="O35" i="36" s="1"/>
  <c r="H58" i="36"/>
  <c r="G63" i="38"/>
  <c r="N5" i="38"/>
  <c r="O5" i="38" s="1"/>
  <c r="F64" i="33"/>
  <c r="N53" i="38"/>
  <c r="O53" i="38" s="1"/>
  <c r="J63" i="38"/>
  <c r="L74" i="45"/>
  <c r="N74" i="45" s="1"/>
  <c r="O74" i="45" s="1"/>
  <c r="N15" i="37"/>
  <c r="O15" i="37" s="1"/>
  <c r="H56" i="37"/>
  <c r="N54" i="33"/>
  <c r="O54" i="33" s="1"/>
  <c r="D58" i="36"/>
  <c r="N58" i="36" s="1"/>
  <c r="O58" i="36" s="1"/>
  <c r="N15" i="36"/>
  <c r="O15" i="36" s="1"/>
  <c r="N22" i="38"/>
  <c r="O22" i="38" s="1"/>
  <c r="N15" i="33"/>
  <c r="O15" i="33" s="1"/>
  <c r="K67" i="35"/>
  <c r="N5" i="45"/>
  <c r="O5" i="45" s="1"/>
  <c r="N63" i="38" l="1"/>
  <c r="O63" i="38" s="1"/>
</calcChain>
</file>

<file path=xl/sharedStrings.xml><?xml version="1.0" encoding="utf-8"?>
<sst xmlns="http://schemas.openxmlformats.org/spreadsheetml/2006/main" count="1303" uniqueCount="205">
  <si>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</si>
  <si>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</si>
  <si>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</si>
  <si>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</si>
  <si>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</si>
  <si>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</si>
  <si>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</si>
  <si>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</si>
  <si>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</si>
  <si>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</si>
  <si>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</si>
  <si>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</si>
  <si>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</si>
  <si>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</si>
  <si>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</si>
  <si>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</si>
  <si>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</si>
  <si>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</si>
  <si>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</si>
  <si>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Residential - Public Safety</t>
  </si>
  <si>
    <t>Impact Fees - Residential - Transportation</t>
  </si>
  <si>
    <t>Impact Fees - Residential - Culture / Recreation</t>
  </si>
  <si>
    <t>Special Assessments - Capital Improvement</t>
  </si>
  <si>
    <t>Other Permits, Fees, and Special Assessments</t>
  </si>
  <si>
    <t>Federal Grant - Public Safety</t>
  </si>
  <si>
    <t>Intergovernmental Revenue</t>
  </si>
  <si>
    <t>State Grant - Public Safety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</si>
  <si>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</si>
  <si>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</si>
  <si>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</si>
  <si>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</si>
  <si>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</si>
  <si>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</si>
  <si>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</si>
  <si>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</si>
  <si>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General Government</t>
  </si>
  <si>
    <t>Grants from Other Local Units - Human Services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</si>
  <si>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</si>
  <si>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</si>
  <si>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</si>
  <si>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</si>
  <si>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</si>
  <si>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</si>
  <si>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</si>
  <si>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</si>
  <si>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</si>
  <si>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</si>
  <si>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Public Safety - Law Enforcement Services</t>
  </si>
  <si>
    <t>Public Safety - Fire Protection</t>
  </si>
  <si>
    <t>Physical Environment - Garbage / Solid Waste</t>
  </si>
  <si>
    <t>Physical Environment - Water / Sewer Combination Utility</t>
  </si>
  <si>
    <t>Physical Environment - Conservation and Resource Management</t>
  </si>
  <si>
    <t>Human Services - Animal Control and Shelter Fees</t>
  </si>
  <si>
    <t>Culture / Recreation - Parks and Recreation</t>
  </si>
  <si>
    <t>Total - All Account Codes</t>
  </si>
  <si>
    <t>Local Fiscal Year Ended September 30, 2009</t>
  </si>
  <si>
    <t>Court-Ordered Judgments and Fines - As Decided by Circuit Court Criminal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</si>
  <si>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</si>
  <si>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</si>
  <si>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</si>
  <si>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</si>
  <si>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Interest and Other Earnings - Net Increase (Decrease) in Fair Value of Investments</t>
  </si>
  <si>
    <t>Rents and Royalties</t>
  </si>
  <si>
    <t>Sale of Surplus Materials and Scrap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</si>
  <si>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</si>
  <si>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</si>
  <si>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</si>
  <si>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</si>
  <si>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</si>
  <si>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</si>
  <si>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</si>
  <si>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</si>
  <si>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</si>
  <si>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</si>
  <si>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</si>
  <si>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</si>
  <si>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</si>
  <si>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General Gov't (Not Court-Related) - Recording Fees</t>
  </si>
  <si>
    <t>Edgewater Revenues Reported by Account Code and Fund Type</t>
  </si>
  <si>
    <t>Local Fiscal Year Ended September 30, 2010</t>
  </si>
  <si>
    <t>First Local Option Fuel Tax (1 to 6 Cents)</t>
  </si>
  <si>
    <t>Second Local Option Fuel Tax (1 to 5 Cents)</t>
  </si>
  <si>
    <t>Fire Insurance Premium Tax for Firefighters' Pension</t>
  </si>
  <si>
    <t>Other General Taxes</t>
  </si>
  <si>
    <t>Federal Grant - Physical Environment - Water Supply System</t>
  </si>
  <si>
    <t>Federal Grant - Physical Environment - Garbage / Solid Waste</t>
  </si>
  <si>
    <t>Federal Grant - Physical Environment - Other Physical Environment</t>
  </si>
  <si>
    <t>Federal Grant - Human Services - Other Human Services</t>
  </si>
  <si>
    <t>State Grant - Transportation - Mass Transit</t>
  </si>
  <si>
    <t>State Grant - Other</t>
  </si>
  <si>
    <t>State Shared Revenues - Transportation - Mass Transit</t>
  </si>
  <si>
    <t>Grants from Other Local Units - Public Safety</t>
  </si>
  <si>
    <t>Public Safety - Other Public Safety Charges and Fees</t>
  </si>
  <si>
    <t>Culture / Recreation - Special Events</t>
  </si>
  <si>
    <t>Court-Ordered Judgments and Fines - As Decided by County Court Criminal</t>
  </si>
  <si>
    <t>Court-Ordered Judgments and Fines - As Decided by Circuit Court Civil</t>
  </si>
  <si>
    <t>Contributions and Donations from Private Sources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</si>
  <si>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</si>
  <si>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</si>
  <si>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</si>
  <si>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</si>
  <si>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Physical Environment - Sewer / Wastewater</t>
  </si>
  <si>
    <t>Grants from Other Local Units - Culture / Recreation</t>
  </si>
  <si>
    <t>General Gov't (Not Court-Related) - Other General Gov't Charges and Fees</t>
  </si>
  <si>
    <t>Other Charges for Services</t>
  </si>
  <si>
    <t>Court-Ordered Judgments and Fines - As Decided by Traffic Court</t>
  </si>
  <si>
    <t>Disposition of Fixed Assets</t>
  </si>
  <si>
    <t>Other Miscellaneous Revenues - Settlements</t>
  </si>
  <si>
    <t>2011 Municipal Population:</t>
  </si>
  <si>
    <t>Local Fiscal Year Ended September 30, 2012</t>
  </si>
  <si>
    <t>Federal Grant - Transportation - Other Transportation</t>
  </si>
  <si>
    <t>2012 Municipal Population:</t>
  </si>
  <si>
    <t>Local Fiscal Year Ended September 30, 2008</t>
  </si>
  <si>
    <t>Permits and Franchise Fees</t>
  </si>
  <si>
    <t>Other Permits and Fees</t>
  </si>
  <si>
    <t>Federal Grant - Human Services - Public Assistance</t>
  </si>
  <si>
    <t>State Grant - Physical Environment - Water Supply System</t>
  </si>
  <si>
    <t>Grants from Other Local Units - Physical Environment</t>
  </si>
  <si>
    <t>Interest and Other Earnings - Gain or Loss on Sale of Investments</t>
  </si>
  <si>
    <t>Special Assessments - Charges for Public Services</t>
  </si>
  <si>
    <t>Impact Fees - Public Safety</t>
  </si>
  <si>
    <t>Impact Fees - Transportation</t>
  </si>
  <si>
    <t>Impact Fees - Culture / Recreation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</si>
  <si>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</si>
  <si>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</si>
  <si>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</si>
  <si>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</si>
  <si>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</si>
  <si>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Federal Grant - Transportation - Mass Transit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</si>
  <si>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</si>
  <si>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</si>
  <si>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</si>
  <si>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</si>
  <si>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Other</t>
  </si>
  <si>
    <t>General Government - Recording Fees</t>
  </si>
  <si>
    <t>General Government - Internal Service Fund Fees and Charges</t>
  </si>
  <si>
    <t>General Government - Administrative Service Fees</t>
  </si>
  <si>
    <t>General Government - Other General Government Charges and Fees</t>
  </si>
  <si>
    <t>Public Safety - Ambulance Fees</t>
  </si>
  <si>
    <t>Court-Ordered Judgments and Fines - Other Court-Ordered</t>
  </si>
  <si>
    <t>Sales - Disposition of Fixed Assets</t>
  </si>
  <si>
    <t>Proprietary Non-Operating - Capital Contributions from Private Source</t>
  </si>
  <si>
    <t>2013 Municipal Population:</t>
  </si>
  <si>
    <t>Local Fiscal Year Ended September 30, 2014</t>
  </si>
  <si>
    <t>2014 Municipal Population:</t>
  </si>
  <si>
    <t>Local Fiscal Year Ended September 30, 2015</t>
  </si>
  <si>
    <t>Federal Grant - Economic Environment</t>
  </si>
  <si>
    <t>Interest and Other Earnings - Gain (Loss) on Sale of Investments</t>
  </si>
  <si>
    <t>2015 Municipal Population:</t>
  </si>
  <si>
    <t>Local Fiscal Year Ended September 30, 2016</t>
  </si>
  <si>
    <t>State Grant - Physical Environment - Stormwater Management</t>
  </si>
  <si>
    <t>Sales - Sale of Surplus Materials and Scrap</t>
  </si>
  <si>
    <t>2016 Municipal Population:</t>
  </si>
  <si>
    <t>Local Fiscal Year Ended September 30, 2017</t>
  </si>
  <si>
    <t>Federal Grant - General Government</t>
  </si>
  <si>
    <t>Federal Grant - Other Federal Grants</t>
  </si>
  <si>
    <t>State Grant - General Government</t>
  </si>
  <si>
    <t>2017 Municipal Population:</t>
  </si>
  <si>
    <t>Local Fiscal Year Ended September 30, 2018</t>
  </si>
  <si>
    <t>Public Safety - Protective Inspection Fees</t>
  </si>
  <si>
    <t>State Fines and Forfeits</t>
  </si>
  <si>
    <t>Proprietary Non-Operating - Other Non-Operating Sources</t>
  </si>
  <si>
    <t>2018 Municipal Population:</t>
  </si>
  <si>
    <t>Local Fiscal Year Ended September 30, 2019</t>
  </si>
  <si>
    <t>Federal Grant - Culture / Recreation</t>
  </si>
  <si>
    <t>2019 Municipal Population:</t>
  </si>
  <si>
    <t>Local Fiscal Year Ended September 30, 2020</t>
  </si>
  <si>
    <t>Impact Fees - Commercial - Public Safety</t>
  </si>
  <si>
    <t>Impact Fees - Residential - Physical Environment</t>
  </si>
  <si>
    <t>Impact Fees - Commercial - Physical Environment</t>
  </si>
  <si>
    <t>Impact Fees - Commercial - Transportation</t>
  </si>
  <si>
    <t>Other Financial Assistance - Federal Source</t>
  </si>
  <si>
    <t>State Shared Revenues - Public Safety - Other Public Safety</t>
  </si>
  <si>
    <t>2020 Municipal Population:</t>
  </si>
  <si>
    <t>Local Fiscal Year Ended September 30, 2021</t>
  </si>
  <si>
    <t>Physical Environment - Other Physical Environment Charges</t>
  </si>
  <si>
    <t>2021 Municipal Population:</t>
  </si>
  <si>
    <t>Per Capita Account</t>
  </si>
  <si>
    <t>Custodial</t>
  </si>
  <si>
    <t>Total Account</t>
  </si>
  <si>
    <t>General Government Taxes</t>
  </si>
  <si>
    <t>Second Local Option Fuel Tax (1 to 5 Cents Local Option Fuel Tax) - Municipal Proceeds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</si>
  <si>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</si>
  <si>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</si>
  <si>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</si>
  <si>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</si>
  <si>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</si>
  <si>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</si>
  <si>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</si>
  <si>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Court-Ordered Judgments and Fines - Other</t>
  </si>
  <si>
    <t>Proprietary Non-Operating Sources - Capital Contributions from Private Source</t>
  </si>
  <si>
    <t>Impact Fees - Residential - Other</t>
  </si>
  <si>
    <t>Impact Fees - Commercial - Other</t>
  </si>
  <si>
    <t>Local Fiscal Year Ended September 30, 2022</t>
  </si>
  <si>
    <t>State Grant - Human Services - Other Human Services</t>
  </si>
  <si>
    <t>Sale of Contraband Property Seized by Law Enforcement</t>
  </si>
  <si>
    <t>2022 Municipal Population:</t>
  </si>
  <si>
    <t>Local Fiscal Year Ended September 30, 2023</t>
  </si>
  <si>
    <t>First Local Option Fuel Tax (1 to 6 Cents Local Option Fuel Tax)</t>
  </si>
  <si>
    <t>Local Communications Services Taxes</t>
  </si>
  <si>
    <t>Permits - Other</t>
  </si>
  <si>
    <t>Franchise Fee - Other</t>
  </si>
  <si>
    <t>Federal Payments in Lieu of Taxes</t>
  </si>
  <si>
    <t>Other Miscellaneous Revenues - Deferred Compensation Contributions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</si>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</sst>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8"/>
      <c r="M3" s="69"/>
      <c r="N3" s="36"/>
      <c r="O3" s="37"/>
      <c r="P3" s="70" t="s">
        <v>177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178</v>
      </c>
      <c r="N4" s="35" t="s">
        <v>9</v>
      </c>
      <c r="O4" s="35" t="s">
        <v>179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180</v>
      </c>
      <c r="B5" s="26"/>
      <c r="C5" s="26"/>
      <c r="D5" s="27">
        <f t="shared" ref="D5:N5" si="0">SUM(D6:D14)</f>
        <v>13543961</v>
      </c>
      <c r="E5" s="27">
        <f t="shared" si="0"/>
        <v>408244</v>
      </c>
      <c r="F5" s="27">
        <f t="shared" si="0"/>
        <v>276993</v>
      </c>
      <c r="G5" s="27">
        <f t="shared" si="0"/>
        <v>247832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14477030</v>
      </c>
      <c r="P5" s="33">
        <f t="shared" ref="P5:P36" si="1">(O5/P$74)</f>
        <v>594.93013890030409</v>
      </c>
      <c r="Q5" s="6"/>
    </row>
    <row r="6" spans="1:134">
      <c r="A6" s="12"/>
      <c r="B6" s="25">
        <v>311</v>
      </c>
      <c r="C6" s="20" t="s">
        <v>2</v>
      </c>
      <c r="D6" s="46">
        <v>9063558</v>
      </c>
      <c r="E6" s="46">
        <v>408244</v>
      </c>
      <c r="F6" s="46">
        <v>276993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9748795</v>
      </c>
      <c r="P6" s="47">
        <f t="shared" si="1"/>
        <v>400.62443494698778</v>
      </c>
      <c r="Q6" s="9"/>
    </row>
    <row r="7" spans="1:134">
      <c r="A7" s="12"/>
      <c r="B7" s="25">
        <v>312.41000000000003</v>
      </c>
      <c r="C7" s="20" t="s">
        <v>198</v>
      </c>
      <c r="D7" s="46">
        <v>583341</v>
      </c>
      <c r="E7" s="46">
        <v>0</v>
      </c>
      <c r="F7" s="46">
        <v>0</v>
      </c>
      <c r="G7" s="46">
        <v>247832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831173</v>
      </c>
      <c r="P7" s="47">
        <f t="shared" si="1"/>
        <v>34.156858716199558</v>
      </c>
      <c r="Q7" s="9"/>
    </row>
    <row r="8" spans="1:134">
      <c r="A8" s="12"/>
      <c r="B8" s="25">
        <v>312.51</v>
      </c>
      <c r="C8" s="20" t="s">
        <v>75</v>
      </c>
      <c r="D8" s="46">
        <v>254979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254979</v>
      </c>
      <c r="P8" s="47">
        <f t="shared" si="1"/>
        <v>10.478301964329745</v>
      </c>
      <c r="Q8" s="9"/>
    </row>
    <row r="9" spans="1:134">
      <c r="A9" s="12"/>
      <c r="B9" s="25">
        <v>312.52</v>
      </c>
      <c r="C9" s="20" t="s">
        <v>125</v>
      </c>
      <c r="D9" s="46">
        <v>229206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229206</v>
      </c>
      <c r="P9" s="47">
        <f t="shared" si="1"/>
        <v>9.4191665981753925</v>
      </c>
      <c r="Q9" s="9"/>
    </row>
    <row r="10" spans="1:134">
      <c r="A10" s="12"/>
      <c r="B10" s="25">
        <v>314.10000000000002</v>
      </c>
      <c r="C10" s="20" t="s">
        <v>11</v>
      </c>
      <c r="D10" s="46">
        <v>2027466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2027466</v>
      </c>
      <c r="P10" s="47">
        <f t="shared" si="1"/>
        <v>83.318237856497078</v>
      </c>
      <c r="Q10" s="9"/>
    </row>
    <row r="11" spans="1:134">
      <c r="A11" s="12"/>
      <c r="B11" s="25">
        <v>314.3</v>
      </c>
      <c r="C11" s="20" t="s">
        <v>12</v>
      </c>
      <c r="D11" s="46">
        <v>479622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479622</v>
      </c>
      <c r="P11" s="47">
        <f t="shared" si="1"/>
        <v>19.709953151968438</v>
      </c>
      <c r="Q11" s="9"/>
    </row>
    <row r="12" spans="1:134">
      <c r="A12" s="12"/>
      <c r="B12" s="25">
        <v>314.39999999999998</v>
      </c>
      <c r="C12" s="20" t="s">
        <v>13</v>
      </c>
      <c r="D12" s="46">
        <v>96142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96142</v>
      </c>
      <c r="P12" s="47">
        <f t="shared" si="1"/>
        <v>3.950932851154763</v>
      </c>
      <c r="Q12" s="9"/>
    </row>
    <row r="13" spans="1:134">
      <c r="A13" s="12"/>
      <c r="B13" s="25">
        <v>315.2</v>
      </c>
      <c r="C13" s="20" t="s">
        <v>199</v>
      </c>
      <c r="D13" s="46">
        <v>670381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670381</v>
      </c>
      <c r="P13" s="47">
        <f t="shared" si="1"/>
        <v>27.549149338374292</v>
      </c>
      <c r="Q13" s="9"/>
    </row>
    <row r="14" spans="1:134">
      <c r="A14" s="12"/>
      <c r="B14" s="25">
        <v>316</v>
      </c>
      <c r="C14" s="20" t="s">
        <v>127</v>
      </c>
      <c r="D14" s="46">
        <v>139266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139266</v>
      </c>
      <c r="P14" s="47">
        <f t="shared" si="1"/>
        <v>5.7231034766170792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SUM(D16:D29)</f>
        <v>3320437</v>
      </c>
      <c r="E15" s="32">
        <f t="shared" si="3"/>
        <v>1038846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1096832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5456115</v>
      </c>
      <c r="P15" s="45">
        <f t="shared" si="1"/>
        <v>224.21776115722858</v>
      </c>
      <c r="Q15" s="10"/>
    </row>
    <row r="16" spans="1:134">
      <c r="A16" s="12"/>
      <c r="B16" s="25">
        <v>322</v>
      </c>
      <c r="C16" s="20" t="s">
        <v>183</v>
      </c>
      <c r="D16" s="46">
        <v>1259178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1259178</v>
      </c>
      <c r="P16" s="47">
        <f t="shared" si="1"/>
        <v>51.745623407577874</v>
      </c>
      <c r="Q16" s="9"/>
    </row>
    <row r="17" spans="1:17">
      <c r="A17" s="12"/>
      <c r="B17" s="25">
        <v>322.89999999999998</v>
      </c>
      <c r="C17" s="20" t="s">
        <v>200</v>
      </c>
      <c r="D17" s="46">
        <v>111</v>
      </c>
      <c r="E17" s="46">
        <v>1695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9" si="4">SUM(D17:N17)</f>
        <v>1806</v>
      </c>
      <c r="P17" s="47">
        <f t="shared" si="1"/>
        <v>7.421714473576066E-2</v>
      </c>
      <c r="Q17" s="9"/>
    </row>
    <row r="18" spans="1:17">
      <c r="A18" s="12"/>
      <c r="B18" s="25">
        <v>323.10000000000002</v>
      </c>
      <c r="C18" s="20" t="s">
        <v>17</v>
      </c>
      <c r="D18" s="46">
        <v>1492465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1492465</v>
      </c>
      <c r="P18" s="47">
        <f t="shared" si="1"/>
        <v>61.332497739787954</v>
      </c>
      <c r="Q18" s="9"/>
    </row>
    <row r="19" spans="1:17">
      <c r="A19" s="12"/>
      <c r="B19" s="25">
        <v>323.89999999999998</v>
      </c>
      <c r="C19" s="20" t="s">
        <v>201</v>
      </c>
      <c r="D19" s="46">
        <v>878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878</v>
      </c>
      <c r="P19" s="47">
        <f t="shared" si="1"/>
        <v>3.6081203254705353E-2</v>
      </c>
      <c r="Q19" s="9"/>
    </row>
    <row r="20" spans="1:17">
      <c r="A20" s="12"/>
      <c r="B20" s="25">
        <v>324.11</v>
      </c>
      <c r="C20" s="20" t="s">
        <v>19</v>
      </c>
      <c r="D20" s="46">
        <v>0</v>
      </c>
      <c r="E20" s="46">
        <v>287537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287537</v>
      </c>
      <c r="P20" s="47">
        <f t="shared" si="1"/>
        <v>11.816265307799787</v>
      </c>
      <c r="Q20" s="9"/>
    </row>
    <row r="21" spans="1:17">
      <c r="A21" s="12"/>
      <c r="B21" s="25">
        <v>324.12</v>
      </c>
      <c r="C21" s="20" t="s">
        <v>167</v>
      </c>
      <c r="D21" s="46">
        <v>0</v>
      </c>
      <c r="E21" s="46">
        <v>22882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22882</v>
      </c>
      <c r="P21" s="47">
        <f t="shared" si="1"/>
        <v>0.94033040190679706</v>
      </c>
      <c r="Q21" s="9"/>
    </row>
    <row r="22" spans="1:17">
      <c r="A22" s="12"/>
      <c r="B22" s="25">
        <v>324.20999999999998</v>
      </c>
      <c r="C22" s="20" t="s">
        <v>168</v>
      </c>
      <c r="D22" s="46">
        <v>0</v>
      </c>
      <c r="E22" s="46">
        <v>47408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47408</v>
      </c>
      <c r="P22" s="47">
        <f t="shared" si="1"/>
        <v>1.9482205966959809</v>
      </c>
      <c r="Q22" s="9"/>
    </row>
    <row r="23" spans="1:17">
      <c r="A23" s="12"/>
      <c r="B23" s="25">
        <v>324.22000000000003</v>
      </c>
      <c r="C23" s="20" t="s">
        <v>169</v>
      </c>
      <c r="D23" s="46">
        <v>0</v>
      </c>
      <c r="E23" s="46">
        <v>11048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11048</v>
      </c>
      <c r="P23" s="47">
        <f t="shared" si="1"/>
        <v>0.4540149584942878</v>
      </c>
      <c r="Q23" s="9"/>
    </row>
    <row r="24" spans="1:17">
      <c r="A24" s="12"/>
      <c r="B24" s="25">
        <v>324.31</v>
      </c>
      <c r="C24" s="20" t="s">
        <v>20</v>
      </c>
      <c r="D24" s="46">
        <v>0</v>
      </c>
      <c r="E24" s="46">
        <v>428566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428566</v>
      </c>
      <c r="P24" s="47">
        <f t="shared" si="1"/>
        <v>17.611818854277963</v>
      </c>
      <c r="Q24" s="9"/>
    </row>
    <row r="25" spans="1:17">
      <c r="A25" s="12"/>
      <c r="B25" s="25">
        <v>324.32</v>
      </c>
      <c r="C25" s="20" t="s">
        <v>170</v>
      </c>
      <c r="D25" s="46">
        <v>0</v>
      </c>
      <c r="E25" s="46">
        <v>44677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44677</v>
      </c>
      <c r="P25" s="47">
        <f t="shared" si="1"/>
        <v>1.8359907947727458</v>
      </c>
      <c r="Q25" s="9"/>
    </row>
    <row r="26" spans="1:17">
      <c r="A26" s="12"/>
      <c r="B26" s="25">
        <v>324.61</v>
      </c>
      <c r="C26" s="20" t="s">
        <v>21</v>
      </c>
      <c r="D26" s="46">
        <v>0</v>
      </c>
      <c r="E26" s="46">
        <v>195033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195033</v>
      </c>
      <c r="P26" s="47">
        <f t="shared" si="1"/>
        <v>8.0148352099942475</v>
      </c>
      <c r="Q26" s="9"/>
    </row>
    <row r="27" spans="1:17">
      <c r="A27" s="12"/>
      <c r="B27" s="25">
        <v>324.91000000000003</v>
      </c>
      <c r="C27" s="20" t="s">
        <v>191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1037900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1037900</v>
      </c>
      <c r="P27" s="47">
        <f t="shared" si="1"/>
        <v>42.65225610257253</v>
      </c>
      <c r="Q27" s="9"/>
    </row>
    <row r="28" spans="1:17">
      <c r="A28" s="12"/>
      <c r="B28" s="25">
        <v>324.92</v>
      </c>
      <c r="C28" s="20" t="s">
        <v>192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58932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58932</v>
      </c>
      <c r="P28" s="47">
        <f t="shared" si="1"/>
        <v>2.4217966631051202</v>
      </c>
      <c r="Q28" s="9"/>
    </row>
    <row r="29" spans="1:17">
      <c r="A29" s="12"/>
      <c r="B29" s="25">
        <v>325.2</v>
      </c>
      <c r="C29" s="20" t="s">
        <v>119</v>
      </c>
      <c r="D29" s="46">
        <v>567805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567805</v>
      </c>
      <c r="P29" s="47">
        <f t="shared" si="1"/>
        <v>23.333812772252816</v>
      </c>
      <c r="Q29" s="9"/>
    </row>
    <row r="30" spans="1:17" ht="15.75">
      <c r="A30" s="29" t="s">
        <v>184</v>
      </c>
      <c r="B30" s="30"/>
      <c r="C30" s="31"/>
      <c r="D30" s="32">
        <f t="shared" ref="D30:N30" si="5">SUM(D31:D45)</f>
        <v>2851495</v>
      </c>
      <c r="E30" s="32">
        <f t="shared" si="5"/>
        <v>0</v>
      </c>
      <c r="F30" s="32">
        <f t="shared" si="5"/>
        <v>0</v>
      </c>
      <c r="G30" s="32">
        <f t="shared" si="5"/>
        <v>502500</v>
      </c>
      <c r="H30" s="32">
        <f t="shared" si="5"/>
        <v>0</v>
      </c>
      <c r="I30" s="32">
        <f t="shared" si="5"/>
        <v>3801152</v>
      </c>
      <c r="J30" s="32">
        <f t="shared" si="5"/>
        <v>44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7155191</v>
      </c>
      <c r="P30" s="45">
        <f t="shared" si="1"/>
        <v>294.04088929070434</v>
      </c>
      <c r="Q30" s="10"/>
    </row>
    <row r="31" spans="1:17">
      <c r="A31" s="12"/>
      <c r="B31" s="25">
        <v>331.1</v>
      </c>
      <c r="C31" s="20" t="s">
        <v>154</v>
      </c>
      <c r="D31" s="46">
        <v>-113193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44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-113149</v>
      </c>
      <c r="P31" s="47">
        <f t="shared" si="1"/>
        <v>-4.6498315114654396</v>
      </c>
      <c r="Q31" s="9"/>
    </row>
    <row r="32" spans="1:17">
      <c r="A32" s="12"/>
      <c r="B32" s="25">
        <v>331.2</v>
      </c>
      <c r="C32" s="20" t="s">
        <v>24</v>
      </c>
      <c r="D32" s="46">
        <v>94131</v>
      </c>
      <c r="E32" s="46">
        <v>0</v>
      </c>
      <c r="F32" s="46">
        <v>0</v>
      </c>
      <c r="G32" s="46">
        <v>0</v>
      </c>
      <c r="H32" s="46">
        <v>0</v>
      </c>
      <c r="I32" s="46">
        <v>3801152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3895283</v>
      </c>
      <c r="P32" s="47">
        <f t="shared" si="1"/>
        <v>160.07573765102325</v>
      </c>
      <c r="Q32" s="9"/>
    </row>
    <row r="33" spans="1:17">
      <c r="A33" s="12"/>
      <c r="B33" s="25">
        <v>333</v>
      </c>
      <c r="C33" s="20" t="s">
        <v>202</v>
      </c>
      <c r="D33" s="46">
        <v>-18858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2" si="6">SUM(D33:N33)</f>
        <v>-18858</v>
      </c>
      <c r="P33" s="47">
        <f t="shared" si="1"/>
        <v>-0.77496506945015209</v>
      </c>
      <c r="Q33" s="9"/>
    </row>
    <row r="34" spans="1:17">
      <c r="A34" s="12"/>
      <c r="B34" s="25">
        <v>334.2</v>
      </c>
      <c r="C34" s="20" t="s">
        <v>26</v>
      </c>
      <c r="D34" s="46">
        <v>27563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27563</v>
      </c>
      <c r="P34" s="47">
        <f t="shared" si="1"/>
        <v>1.1326949946576805</v>
      </c>
      <c r="Q34" s="9"/>
    </row>
    <row r="35" spans="1:17">
      <c r="A35" s="12"/>
      <c r="B35" s="25">
        <v>334.49</v>
      </c>
      <c r="C35" s="20" t="s">
        <v>27</v>
      </c>
      <c r="D35" s="46">
        <v>101005</v>
      </c>
      <c r="E35" s="46">
        <v>0</v>
      </c>
      <c r="F35" s="46">
        <v>0</v>
      </c>
      <c r="G35" s="46">
        <v>493285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594290</v>
      </c>
      <c r="P35" s="47">
        <f t="shared" si="1"/>
        <v>24.422207610750391</v>
      </c>
      <c r="Q35" s="9"/>
    </row>
    <row r="36" spans="1:17">
      <c r="A36" s="12"/>
      <c r="B36" s="25">
        <v>334.9</v>
      </c>
      <c r="C36" s="20" t="s">
        <v>89</v>
      </c>
      <c r="D36" s="46">
        <v>0</v>
      </c>
      <c r="E36" s="46">
        <v>0</v>
      </c>
      <c r="F36" s="46">
        <v>0</v>
      </c>
      <c r="G36" s="46">
        <v>9215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9215</v>
      </c>
      <c r="P36" s="47">
        <f t="shared" si="1"/>
        <v>0.37868825511629817</v>
      </c>
      <c r="Q36" s="9"/>
    </row>
    <row r="37" spans="1:17">
      <c r="A37" s="12"/>
      <c r="B37" s="25">
        <v>335.125</v>
      </c>
      <c r="C37" s="20" t="s">
        <v>185</v>
      </c>
      <c r="D37" s="46">
        <v>1027663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1027663</v>
      </c>
      <c r="P37" s="47">
        <f t="shared" ref="P37:P68" si="7">(O37/P$74)</f>
        <v>42.231568998109644</v>
      </c>
      <c r="Q37" s="9"/>
    </row>
    <row r="38" spans="1:17">
      <c r="A38" s="12"/>
      <c r="B38" s="25">
        <v>335.14</v>
      </c>
      <c r="C38" s="20" t="s">
        <v>130</v>
      </c>
      <c r="D38" s="46">
        <v>39019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39019</v>
      </c>
      <c r="P38" s="47">
        <f t="shared" si="7"/>
        <v>1.603476617078984</v>
      </c>
      <c r="Q38" s="9"/>
    </row>
    <row r="39" spans="1:17">
      <c r="A39" s="12"/>
      <c r="B39" s="25">
        <v>335.15</v>
      </c>
      <c r="C39" s="20" t="s">
        <v>131</v>
      </c>
      <c r="D39" s="46">
        <v>8298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8298</v>
      </c>
      <c r="P39" s="47">
        <f t="shared" si="7"/>
        <v>0.34100435604503987</v>
      </c>
      <c r="Q39" s="9"/>
    </row>
    <row r="40" spans="1:17">
      <c r="A40" s="12"/>
      <c r="B40" s="25">
        <v>335.18</v>
      </c>
      <c r="C40" s="20" t="s">
        <v>186</v>
      </c>
      <c r="D40" s="46">
        <v>1630922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1630922</v>
      </c>
      <c r="P40" s="47">
        <f t="shared" si="7"/>
        <v>67.022355551902692</v>
      </c>
      <c r="Q40" s="9"/>
    </row>
    <row r="41" spans="1:17">
      <c r="A41" s="12"/>
      <c r="B41" s="25">
        <v>335.21</v>
      </c>
      <c r="C41" s="20" t="s">
        <v>33</v>
      </c>
      <c r="D41" s="46">
        <v>4740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4740</v>
      </c>
      <c r="P41" s="47">
        <f t="shared" si="7"/>
        <v>0.1947891838579765</v>
      </c>
      <c r="Q41" s="9"/>
    </row>
    <row r="42" spans="1:17">
      <c r="A42" s="12"/>
      <c r="B42" s="25">
        <v>335.29</v>
      </c>
      <c r="C42" s="20" t="s">
        <v>172</v>
      </c>
      <c r="D42" s="46">
        <v>520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520</v>
      </c>
      <c r="P42" s="47">
        <f t="shared" si="7"/>
        <v>2.1369277554039615E-2</v>
      </c>
      <c r="Q42" s="9"/>
    </row>
    <row r="43" spans="1:17">
      <c r="A43" s="12"/>
      <c r="B43" s="25">
        <v>335.45</v>
      </c>
      <c r="C43" s="20" t="s">
        <v>187</v>
      </c>
      <c r="D43" s="46">
        <v>26168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5" si="8">SUM(D43:N43)</f>
        <v>26168</v>
      </c>
      <c r="P43" s="47">
        <f t="shared" si="7"/>
        <v>1.0753677981425167</v>
      </c>
      <c r="Q43" s="9"/>
    </row>
    <row r="44" spans="1:17">
      <c r="A44" s="12"/>
      <c r="B44" s="25">
        <v>335.9</v>
      </c>
      <c r="C44" s="20" t="s">
        <v>133</v>
      </c>
      <c r="D44" s="46">
        <v>1127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1127</v>
      </c>
      <c r="P44" s="47">
        <f t="shared" si="7"/>
        <v>4.6313799621928164E-2</v>
      </c>
      <c r="Q44" s="9"/>
    </row>
    <row r="45" spans="1:17">
      <c r="A45" s="12"/>
      <c r="B45" s="25">
        <v>337.2</v>
      </c>
      <c r="C45" s="20" t="s">
        <v>91</v>
      </c>
      <c r="D45" s="46">
        <v>22390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22390</v>
      </c>
      <c r="P45" s="47">
        <f t="shared" si="7"/>
        <v>0.92011177775951347</v>
      </c>
      <c r="Q45" s="9"/>
    </row>
    <row r="46" spans="1:17" ht="15.75">
      <c r="A46" s="29" t="s">
        <v>42</v>
      </c>
      <c r="B46" s="30"/>
      <c r="C46" s="31"/>
      <c r="D46" s="32">
        <f t="shared" ref="D46:N46" si="9">SUM(D47:D57)</f>
        <v>2785598</v>
      </c>
      <c r="E46" s="32">
        <f t="shared" si="9"/>
        <v>1400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20628236</v>
      </c>
      <c r="J46" s="32">
        <f t="shared" si="9"/>
        <v>5592204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9"/>
        <v>0</v>
      </c>
      <c r="O46" s="32">
        <f>SUM(D46:N46)</f>
        <v>29007438</v>
      </c>
      <c r="P46" s="45">
        <f t="shared" si="7"/>
        <v>1192.0538341415304</v>
      </c>
      <c r="Q46" s="10"/>
    </row>
    <row r="47" spans="1:17">
      <c r="A47" s="12"/>
      <c r="B47" s="25">
        <v>341.1</v>
      </c>
      <c r="C47" s="20" t="s">
        <v>134</v>
      </c>
      <c r="D47" s="46">
        <v>5366</v>
      </c>
      <c r="E47" s="46">
        <v>1400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6766</v>
      </c>
      <c r="P47" s="47">
        <f t="shared" si="7"/>
        <v>0.278047176789677</v>
      </c>
      <c r="Q47" s="9"/>
    </row>
    <row r="48" spans="1:17">
      <c r="A48" s="12"/>
      <c r="B48" s="25">
        <v>341.2</v>
      </c>
      <c r="C48" s="20" t="s">
        <v>135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5592204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6" si="10">SUM(D48:N48)</f>
        <v>5592204</v>
      </c>
      <c r="P48" s="47">
        <f t="shared" si="7"/>
        <v>229.81030656694338</v>
      </c>
      <c r="Q48" s="9"/>
    </row>
    <row r="49" spans="1:17">
      <c r="A49" s="12"/>
      <c r="B49" s="25">
        <v>341.9</v>
      </c>
      <c r="C49" s="20" t="s">
        <v>137</v>
      </c>
      <c r="D49" s="46">
        <v>1682937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1682937</v>
      </c>
      <c r="P49" s="47">
        <f t="shared" si="7"/>
        <v>69.159899728774548</v>
      </c>
      <c r="Q49" s="9"/>
    </row>
    <row r="50" spans="1:17">
      <c r="A50" s="12"/>
      <c r="B50" s="25">
        <v>342.1</v>
      </c>
      <c r="C50" s="20" t="s">
        <v>47</v>
      </c>
      <c r="D50" s="46">
        <v>43193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43193</v>
      </c>
      <c r="P50" s="47">
        <f t="shared" si="7"/>
        <v>1.775006164214679</v>
      </c>
      <c r="Q50" s="9"/>
    </row>
    <row r="51" spans="1:17">
      <c r="A51" s="12"/>
      <c r="B51" s="25">
        <v>342.6</v>
      </c>
      <c r="C51" s="20" t="s">
        <v>138</v>
      </c>
      <c r="D51" s="46">
        <v>647742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647742</v>
      </c>
      <c r="P51" s="47">
        <f t="shared" si="7"/>
        <v>26.618804964247555</v>
      </c>
      <c r="Q51" s="9"/>
    </row>
    <row r="52" spans="1:17">
      <c r="A52" s="12"/>
      <c r="B52" s="25">
        <v>342.9</v>
      </c>
      <c r="C52" s="20" t="s">
        <v>92</v>
      </c>
      <c r="D52" s="46">
        <v>50980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50980</v>
      </c>
      <c r="P52" s="47">
        <f t="shared" si="7"/>
        <v>2.0950110955864223</v>
      </c>
      <c r="Q52" s="9"/>
    </row>
    <row r="53" spans="1:17">
      <c r="A53" s="12"/>
      <c r="B53" s="25">
        <v>343.4</v>
      </c>
      <c r="C53" s="20" t="s">
        <v>49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3968727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3968727</v>
      </c>
      <c r="P53" s="47">
        <f t="shared" si="7"/>
        <v>163.0939015369442</v>
      </c>
      <c r="Q53" s="9"/>
    </row>
    <row r="54" spans="1:17">
      <c r="A54" s="12"/>
      <c r="B54" s="25">
        <v>343.6</v>
      </c>
      <c r="C54" s="20" t="s">
        <v>50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14277890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14277890</v>
      </c>
      <c r="P54" s="47">
        <f t="shared" si="7"/>
        <v>586.74652749239749</v>
      </c>
      <c r="Q54" s="9"/>
    </row>
    <row r="55" spans="1:17">
      <c r="A55" s="12"/>
      <c r="B55" s="25">
        <v>343.7</v>
      </c>
      <c r="C55" s="20" t="s">
        <v>51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2381619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2381619</v>
      </c>
      <c r="P55" s="47">
        <f t="shared" si="7"/>
        <v>97.872071998027451</v>
      </c>
      <c r="Q55" s="9"/>
    </row>
    <row r="56" spans="1:17">
      <c r="A56" s="12"/>
      <c r="B56" s="25">
        <v>347.2</v>
      </c>
      <c r="C56" s="20" t="s">
        <v>53</v>
      </c>
      <c r="D56" s="46">
        <v>8765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8765</v>
      </c>
      <c r="P56" s="47">
        <f t="shared" si="7"/>
        <v>0.36019561107914849</v>
      </c>
      <c r="Q56" s="9"/>
    </row>
    <row r="57" spans="1:17">
      <c r="A57" s="12"/>
      <c r="B57" s="25">
        <v>349</v>
      </c>
      <c r="C57" s="20" t="s">
        <v>188</v>
      </c>
      <c r="D57" s="46">
        <v>346615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346615</v>
      </c>
      <c r="P57" s="47">
        <f t="shared" si="7"/>
        <v>14.244061806525849</v>
      </c>
      <c r="Q57" s="9"/>
    </row>
    <row r="58" spans="1:17" ht="15.75">
      <c r="A58" s="29" t="s">
        <v>43</v>
      </c>
      <c r="B58" s="30"/>
      <c r="C58" s="31"/>
      <c r="D58" s="32">
        <f t="shared" ref="D58:N58" si="11">SUM(D59:D60)</f>
        <v>65331</v>
      </c>
      <c r="E58" s="32">
        <f t="shared" si="11"/>
        <v>12707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si="11"/>
        <v>0</v>
      </c>
      <c r="O58" s="32">
        <f>SUM(D58:N58)</f>
        <v>78038</v>
      </c>
      <c r="P58" s="45">
        <f t="shared" si="7"/>
        <v>3.2069532341579681</v>
      </c>
      <c r="Q58" s="10"/>
    </row>
    <row r="59" spans="1:17">
      <c r="A59" s="13"/>
      <c r="B59" s="39">
        <v>351.9</v>
      </c>
      <c r="C59" s="21" t="s">
        <v>189</v>
      </c>
      <c r="D59" s="46">
        <v>15599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ref="O59:O60" si="12">SUM(D59:N59)</f>
        <v>15599</v>
      </c>
      <c r="P59" s="47">
        <f t="shared" si="7"/>
        <v>0.6410372318566615</v>
      </c>
      <c r="Q59" s="9"/>
    </row>
    <row r="60" spans="1:17">
      <c r="A60" s="13"/>
      <c r="B60" s="39">
        <v>354</v>
      </c>
      <c r="C60" s="21" t="s">
        <v>57</v>
      </c>
      <c r="D60" s="46">
        <v>49732</v>
      </c>
      <c r="E60" s="46">
        <v>12707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62439</v>
      </c>
      <c r="P60" s="47">
        <f t="shared" si="7"/>
        <v>2.5659160023013068</v>
      </c>
      <c r="Q60" s="9"/>
    </row>
    <row r="61" spans="1:17" ht="15.75">
      <c r="A61" s="29" t="s">
        <v>3</v>
      </c>
      <c r="B61" s="30"/>
      <c r="C61" s="31"/>
      <c r="D61" s="32">
        <f t="shared" ref="D61:N61" si="13">SUM(D62:D69)</f>
        <v>946494</v>
      </c>
      <c r="E61" s="32">
        <f t="shared" si="13"/>
        <v>532963</v>
      </c>
      <c r="F61" s="32">
        <f t="shared" si="13"/>
        <v>1391</v>
      </c>
      <c r="G61" s="32">
        <f t="shared" si="13"/>
        <v>0</v>
      </c>
      <c r="H61" s="32">
        <f t="shared" si="13"/>
        <v>0</v>
      </c>
      <c r="I61" s="32">
        <f t="shared" si="13"/>
        <v>1159564</v>
      </c>
      <c r="J61" s="32">
        <f t="shared" si="13"/>
        <v>1281724</v>
      </c>
      <c r="K61" s="32">
        <f t="shared" si="13"/>
        <v>7955011</v>
      </c>
      <c r="L61" s="32">
        <f t="shared" si="13"/>
        <v>0</v>
      </c>
      <c r="M61" s="32">
        <f t="shared" si="13"/>
        <v>0</v>
      </c>
      <c r="N61" s="32">
        <f t="shared" si="13"/>
        <v>0</v>
      </c>
      <c r="O61" s="32">
        <f>SUM(D61:N61)</f>
        <v>11877147</v>
      </c>
      <c r="P61" s="45">
        <f t="shared" si="7"/>
        <v>488.08855921755566</v>
      </c>
      <c r="Q61" s="10"/>
    </row>
    <row r="62" spans="1:17">
      <c r="A62" s="12"/>
      <c r="B62" s="25">
        <v>361.1</v>
      </c>
      <c r="C62" s="20" t="s">
        <v>60</v>
      </c>
      <c r="D62" s="46">
        <v>637935</v>
      </c>
      <c r="E62" s="46">
        <v>532963</v>
      </c>
      <c r="F62" s="46">
        <v>1391</v>
      </c>
      <c r="G62" s="46">
        <v>0</v>
      </c>
      <c r="H62" s="46">
        <v>0</v>
      </c>
      <c r="I62" s="46">
        <v>827469</v>
      </c>
      <c r="J62" s="46">
        <v>12954</v>
      </c>
      <c r="K62" s="46">
        <v>1076743</v>
      </c>
      <c r="L62" s="46">
        <v>0</v>
      </c>
      <c r="M62" s="46">
        <v>0</v>
      </c>
      <c r="N62" s="46">
        <v>0</v>
      </c>
      <c r="O62" s="46">
        <f>SUM(D62:N62)</f>
        <v>3089455</v>
      </c>
      <c r="P62" s="47">
        <f t="shared" si="7"/>
        <v>126.9604257417605</v>
      </c>
      <c r="Q62" s="9"/>
    </row>
    <row r="63" spans="1:17">
      <c r="A63" s="12"/>
      <c r="B63" s="25">
        <v>361.3</v>
      </c>
      <c r="C63" s="20" t="s">
        <v>61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3782915</v>
      </c>
      <c r="L63" s="46">
        <v>0</v>
      </c>
      <c r="M63" s="46">
        <v>0</v>
      </c>
      <c r="N63" s="46">
        <v>0</v>
      </c>
      <c r="O63" s="46">
        <f t="shared" ref="O63:O71" si="14">SUM(D63:N63)</f>
        <v>3782915</v>
      </c>
      <c r="P63" s="47">
        <f t="shared" si="7"/>
        <v>155.45800115065342</v>
      </c>
      <c r="Q63" s="9"/>
    </row>
    <row r="64" spans="1:17">
      <c r="A64" s="12"/>
      <c r="B64" s="25">
        <v>362</v>
      </c>
      <c r="C64" s="20" t="s">
        <v>62</v>
      </c>
      <c r="D64" s="46">
        <v>54589</v>
      </c>
      <c r="E64" s="46">
        <v>0</v>
      </c>
      <c r="F64" s="46">
        <v>0</v>
      </c>
      <c r="G64" s="46">
        <v>0</v>
      </c>
      <c r="H64" s="46">
        <v>0</v>
      </c>
      <c r="I64" s="46">
        <v>158798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213387</v>
      </c>
      <c r="P64" s="47">
        <f t="shared" si="7"/>
        <v>8.7690885181227909</v>
      </c>
      <c r="Q64" s="9"/>
    </row>
    <row r="65" spans="1:120">
      <c r="A65" s="12"/>
      <c r="B65" s="25">
        <v>364</v>
      </c>
      <c r="C65" s="20" t="s">
        <v>140</v>
      </c>
      <c r="D65" s="46">
        <v>115410</v>
      </c>
      <c r="E65" s="46">
        <v>0</v>
      </c>
      <c r="F65" s="46">
        <v>0</v>
      </c>
      <c r="G65" s="46">
        <v>0</v>
      </c>
      <c r="H65" s="46">
        <v>0</v>
      </c>
      <c r="I65" s="46">
        <v>150161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265571</v>
      </c>
      <c r="P65" s="47">
        <f t="shared" si="7"/>
        <v>10.913577710199721</v>
      </c>
      <c r="Q65" s="9"/>
    </row>
    <row r="66" spans="1:120">
      <c r="A66" s="12"/>
      <c r="B66" s="25">
        <v>365</v>
      </c>
      <c r="C66" s="20" t="s">
        <v>151</v>
      </c>
      <c r="D66" s="46">
        <v>200</v>
      </c>
      <c r="E66" s="46">
        <v>0</v>
      </c>
      <c r="F66" s="46">
        <v>0</v>
      </c>
      <c r="G66" s="46">
        <v>0</v>
      </c>
      <c r="H66" s="46">
        <v>0</v>
      </c>
      <c r="I66" s="46">
        <v>3554</v>
      </c>
      <c r="J66" s="46">
        <v>654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4408</v>
      </c>
      <c r="P66" s="47">
        <f t="shared" si="7"/>
        <v>0.18114572203501275</v>
      </c>
      <c r="Q66" s="9"/>
    </row>
    <row r="67" spans="1:120">
      <c r="A67" s="12"/>
      <c r="B67" s="25">
        <v>368</v>
      </c>
      <c r="C67" s="20" t="s">
        <v>64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3032832</v>
      </c>
      <c r="L67" s="46">
        <v>0</v>
      </c>
      <c r="M67" s="46">
        <v>0</v>
      </c>
      <c r="N67" s="46">
        <v>0</v>
      </c>
      <c r="O67" s="46">
        <f t="shared" si="14"/>
        <v>3032832</v>
      </c>
      <c r="P67" s="47">
        <f t="shared" si="7"/>
        <v>124.63351688994823</v>
      </c>
      <c r="Q67" s="9"/>
    </row>
    <row r="68" spans="1:120">
      <c r="A68" s="12"/>
      <c r="B68" s="25">
        <v>369.7</v>
      </c>
      <c r="C68" s="20" t="s">
        <v>203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80222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80222</v>
      </c>
      <c r="P68" s="47">
        <f t="shared" si="7"/>
        <v>3.2967041998849345</v>
      </c>
      <c r="Q68" s="9"/>
    </row>
    <row r="69" spans="1:120">
      <c r="A69" s="12"/>
      <c r="B69" s="25">
        <v>369.9</v>
      </c>
      <c r="C69" s="20" t="s">
        <v>65</v>
      </c>
      <c r="D69" s="46">
        <v>138360</v>
      </c>
      <c r="E69" s="46">
        <v>0</v>
      </c>
      <c r="F69" s="46">
        <v>0</v>
      </c>
      <c r="G69" s="46">
        <v>0</v>
      </c>
      <c r="H69" s="46">
        <v>0</v>
      </c>
      <c r="I69" s="46">
        <v>19582</v>
      </c>
      <c r="J69" s="46">
        <v>1187894</v>
      </c>
      <c r="K69" s="46">
        <v>62521</v>
      </c>
      <c r="L69" s="46">
        <v>0</v>
      </c>
      <c r="M69" s="46">
        <v>0</v>
      </c>
      <c r="N69" s="46">
        <v>0</v>
      </c>
      <c r="O69" s="46">
        <f t="shared" si="14"/>
        <v>1408357</v>
      </c>
      <c r="P69" s="47">
        <f t="shared" ref="P69:P100" si="15">(O69/P$74)</f>
        <v>57.876099284951096</v>
      </c>
      <c r="Q69" s="9"/>
    </row>
    <row r="70" spans="1:120" ht="15.75">
      <c r="A70" s="29" t="s">
        <v>44</v>
      </c>
      <c r="B70" s="30"/>
      <c r="C70" s="31"/>
      <c r="D70" s="32">
        <f t="shared" ref="D70:N70" si="16">SUM(D71:D71)</f>
        <v>3899080</v>
      </c>
      <c r="E70" s="32">
        <f t="shared" si="16"/>
        <v>0</v>
      </c>
      <c r="F70" s="32">
        <f t="shared" si="16"/>
        <v>161975</v>
      </c>
      <c r="G70" s="32">
        <f t="shared" si="16"/>
        <v>613594</v>
      </c>
      <c r="H70" s="32">
        <f t="shared" si="16"/>
        <v>0</v>
      </c>
      <c r="I70" s="32">
        <f t="shared" si="16"/>
        <v>0</v>
      </c>
      <c r="J70" s="32">
        <f t="shared" si="16"/>
        <v>0</v>
      </c>
      <c r="K70" s="32">
        <f t="shared" si="16"/>
        <v>0</v>
      </c>
      <c r="L70" s="32">
        <f t="shared" si="16"/>
        <v>0</v>
      </c>
      <c r="M70" s="32">
        <f t="shared" si="16"/>
        <v>0</v>
      </c>
      <c r="N70" s="32">
        <f t="shared" si="16"/>
        <v>0</v>
      </c>
      <c r="O70" s="32">
        <f t="shared" si="14"/>
        <v>4674649</v>
      </c>
      <c r="P70" s="45">
        <f t="shared" si="15"/>
        <v>192.10359990137258</v>
      </c>
      <c r="Q70" s="9"/>
    </row>
    <row r="71" spans="1:120" ht="15.75" thickBot="1">
      <c r="A71" s="12"/>
      <c r="B71" s="25">
        <v>381</v>
      </c>
      <c r="C71" s="20" t="s">
        <v>66</v>
      </c>
      <c r="D71" s="46">
        <v>3899080</v>
      </c>
      <c r="E71" s="46">
        <v>0</v>
      </c>
      <c r="F71" s="46">
        <v>161975</v>
      </c>
      <c r="G71" s="46">
        <v>613594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4674649</v>
      </c>
      <c r="P71" s="47">
        <f t="shared" si="15"/>
        <v>192.10359990137258</v>
      </c>
      <c r="Q71" s="9"/>
    </row>
    <row r="72" spans="1:120" ht="16.5" thickBot="1">
      <c r="A72" s="14" t="s">
        <v>54</v>
      </c>
      <c r="B72" s="23"/>
      <c r="C72" s="22"/>
      <c r="D72" s="15">
        <f t="shared" ref="D72:N72" si="17">SUM(D5,D15,D30,D46,D58,D61,D70)</f>
        <v>27412396</v>
      </c>
      <c r="E72" s="15">
        <f t="shared" si="17"/>
        <v>1994160</v>
      </c>
      <c r="F72" s="15">
        <f t="shared" si="17"/>
        <v>440359</v>
      </c>
      <c r="G72" s="15">
        <f t="shared" si="17"/>
        <v>1363926</v>
      </c>
      <c r="H72" s="15">
        <f t="shared" si="17"/>
        <v>0</v>
      </c>
      <c r="I72" s="15">
        <f t="shared" si="17"/>
        <v>26685784</v>
      </c>
      <c r="J72" s="15">
        <f t="shared" si="17"/>
        <v>6873972</v>
      </c>
      <c r="K72" s="15">
        <f t="shared" si="17"/>
        <v>7955011</v>
      </c>
      <c r="L72" s="15">
        <f t="shared" si="17"/>
        <v>0</v>
      </c>
      <c r="M72" s="15">
        <f t="shared" si="17"/>
        <v>0</v>
      </c>
      <c r="N72" s="15">
        <f t="shared" si="17"/>
        <v>0</v>
      </c>
      <c r="O72" s="15">
        <f>SUM(D72:N72)</f>
        <v>72725608</v>
      </c>
      <c r="P72" s="38">
        <f t="shared" si="15"/>
        <v>2988.6417358428534</v>
      </c>
      <c r="Q72" s="6"/>
      <c r="R72" s="2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</row>
    <row r="73" spans="1:120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9"/>
    </row>
    <row r="74" spans="1:120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8" t="s">
        <v>204</v>
      </c>
      <c r="N74" s="48"/>
      <c r="O74" s="48"/>
      <c r="P74" s="43">
        <v>24334</v>
      </c>
    </row>
    <row r="75" spans="1:120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1"/>
    </row>
    <row r="76" spans="1:120" ht="15.75" customHeight="1" thickBot="1">
      <c r="A76" s="52" t="s">
        <v>99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4"/>
    </row>
  </sheetData>
  <mergeCells count="10">
    <mergeCell ref="M74:O74"/>
    <mergeCell ref="A75:P75"/>
    <mergeCell ref="A76:P7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7127569</v>
      </c>
      <c r="E5" s="27">
        <f t="shared" si="0"/>
        <v>0</v>
      </c>
      <c r="F5" s="27">
        <f t="shared" si="0"/>
        <v>34532</v>
      </c>
      <c r="G5" s="27">
        <f t="shared" si="0"/>
        <v>174104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7336205</v>
      </c>
      <c r="O5" s="33">
        <f t="shared" ref="O5:O36" si="1">(N5/O$63)</f>
        <v>353.5861287834972</v>
      </c>
      <c r="P5" s="6"/>
    </row>
    <row r="6" spans="1:133">
      <c r="A6" s="12"/>
      <c r="B6" s="25">
        <v>311</v>
      </c>
      <c r="C6" s="20" t="s">
        <v>2</v>
      </c>
      <c r="D6" s="46">
        <v>4085728</v>
      </c>
      <c r="E6" s="46">
        <v>0</v>
      </c>
      <c r="F6" s="46">
        <v>34532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4120260</v>
      </c>
      <c r="O6" s="47">
        <f t="shared" si="1"/>
        <v>198.58588779641411</v>
      </c>
      <c r="P6" s="9"/>
    </row>
    <row r="7" spans="1:133">
      <c r="A7" s="12"/>
      <c r="B7" s="25">
        <v>312.10000000000002</v>
      </c>
      <c r="C7" s="20" t="s">
        <v>10</v>
      </c>
      <c r="D7" s="46">
        <v>411284</v>
      </c>
      <c r="E7" s="46">
        <v>0</v>
      </c>
      <c r="F7" s="46">
        <v>0</v>
      </c>
      <c r="G7" s="46">
        <v>174104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585388</v>
      </c>
      <c r="O7" s="47">
        <f t="shared" si="1"/>
        <v>28.214189319452476</v>
      </c>
      <c r="P7" s="9"/>
    </row>
    <row r="8" spans="1:133">
      <c r="A8" s="12"/>
      <c r="B8" s="25">
        <v>312.51</v>
      </c>
      <c r="C8" s="20" t="s">
        <v>75</v>
      </c>
      <c r="D8" s="46">
        <v>155382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155382</v>
      </c>
      <c r="O8" s="47">
        <f t="shared" si="1"/>
        <v>7.4890109890109891</v>
      </c>
      <c r="P8" s="9"/>
    </row>
    <row r="9" spans="1:133">
      <c r="A9" s="12"/>
      <c r="B9" s="25">
        <v>312.52</v>
      </c>
      <c r="C9" s="20" t="s">
        <v>125</v>
      </c>
      <c r="D9" s="46">
        <v>125387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125387</v>
      </c>
      <c r="O9" s="47">
        <f t="shared" si="1"/>
        <v>6.0433294775400039</v>
      </c>
      <c r="P9" s="9"/>
    </row>
    <row r="10" spans="1:133">
      <c r="A10" s="12"/>
      <c r="B10" s="25">
        <v>314.10000000000002</v>
      </c>
      <c r="C10" s="20" t="s">
        <v>11</v>
      </c>
      <c r="D10" s="46">
        <v>1250162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1250162</v>
      </c>
      <c r="O10" s="47">
        <f t="shared" si="1"/>
        <v>60.254578754578752</v>
      </c>
      <c r="P10" s="9"/>
    </row>
    <row r="11" spans="1:133">
      <c r="A11" s="12"/>
      <c r="B11" s="25">
        <v>314.3</v>
      </c>
      <c r="C11" s="20" t="s">
        <v>12</v>
      </c>
      <c r="D11" s="46">
        <v>284076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284076</v>
      </c>
      <c r="O11" s="47">
        <f t="shared" si="1"/>
        <v>13.691729323308271</v>
      </c>
      <c r="P11" s="9"/>
    </row>
    <row r="12" spans="1:133">
      <c r="A12" s="12"/>
      <c r="B12" s="25">
        <v>314.39999999999998</v>
      </c>
      <c r="C12" s="20" t="s">
        <v>13</v>
      </c>
      <c r="D12" s="46">
        <v>56400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56400</v>
      </c>
      <c r="O12" s="47">
        <f t="shared" si="1"/>
        <v>2.7183342972816655</v>
      </c>
      <c r="P12" s="9"/>
    </row>
    <row r="13" spans="1:133">
      <c r="A13" s="12"/>
      <c r="B13" s="25">
        <v>315</v>
      </c>
      <c r="C13" s="20" t="s">
        <v>126</v>
      </c>
      <c r="D13" s="46">
        <v>645952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645952</v>
      </c>
      <c r="O13" s="47">
        <f t="shared" si="1"/>
        <v>31.13321765953345</v>
      </c>
      <c r="P13" s="9"/>
    </row>
    <row r="14" spans="1:133">
      <c r="A14" s="12"/>
      <c r="B14" s="25">
        <v>316</v>
      </c>
      <c r="C14" s="20" t="s">
        <v>127</v>
      </c>
      <c r="D14" s="46">
        <v>113198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113198</v>
      </c>
      <c r="O14" s="47">
        <f t="shared" si="1"/>
        <v>5.4558511663774825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1118193</v>
      </c>
      <c r="E15" s="32">
        <f t="shared" si="3"/>
        <v>102105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1220298</v>
      </c>
      <c r="O15" s="45">
        <f t="shared" si="1"/>
        <v>58.815211104684792</v>
      </c>
      <c r="P15" s="10"/>
    </row>
    <row r="16" spans="1:133">
      <c r="A16" s="12"/>
      <c r="B16" s="25">
        <v>322</v>
      </c>
      <c r="C16" s="20" t="s">
        <v>0</v>
      </c>
      <c r="D16" s="46">
        <v>172067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172067</v>
      </c>
      <c r="O16" s="47">
        <f t="shared" si="1"/>
        <v>8.2931848852901489</v>
      </c>
      <c r="P16" s="9"/>
    </row>
    <row r="17" spans="1:16">
      <c r="A17" s="12"/>
      <c r="B17" s="25">
        <v>323.10000000000002</v>
      </c>
      <c r="C17" s="20" t="s">
        <v>17</v>
      </c>
      <c r="D17" s="46">
        <v>946126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946126</v>
      </c>
      <c r="O17" s="47">
        <f t="shared" si="1"/>
        <v>45.600828995565834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15901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15901</v>
      </c>
      <c r="O18" s="47">
        <f t="shared" si="1"/>
        <v>0.76638712165027956</v>
      </c>
      <c r="P18" s="9"/>
    </row>
    <row r="19" spans="1:16">
      <c r="A19" s="12"/>
      <c r="B19" s="25">
        <v>324.31</v>
      </c>
      <c r="C19" s="20" t="s">
        <v>20</v>
      </c>
      <c r="D19" s="46">
        <v>0</v>
      </c>
      <c r="E19" s="46">
        <v>63973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63973</v>
      </c>
      <c r="O19" s="47">
        <f t="shared" si="1"/>
        <v>3.0833333333333335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22231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22231</v>
      </c>
      <c r="O20" s="47">
        <f t="shared" si="1"/>
        <v>1.0714767688451898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SUM(D22:D34)</f>
        <v>1758874</v>
      </c>
      <c r="E21" s="32">
        <f t="shared" si="5"/>
        <v>3355</v>
      </c>
      <c r="F21" s="32">
        <f t="shared" si="5"/>
        <v>0</v>
      </c>
      <c r="G21" s="32">
        <f t="shared" si="5"/>
        <v>162555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1924784</v>
      </c>
      <c r="O21" s="45">
        <f t="shared" si="1"/>
        <v>92.769616348563716</v>
      </c>
      <c r="P21" s="10"/>
    </row>
    <row r="22" spans="1:16">
      <c r="A22" s="12"/>
      <c r="B22" s="25">
        <v>331.2</v>
      </c>
      <c r="C22" s="20" t="s">
        <v>24</v>
      </c>
      <c r="D22" s="46">
        <v>30767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30767</v>
      </c>
      <c r="O22" s="47">
        <f t="shared" si="1"/>
        <v>1.4828899171004435</v>
      </c>
      <c r="P22" s="9"/>
    </row>
    <row r="23" spans="1:16">
      <c r="A23" s="12"/>
      <c r="B23" s="25">
        <v>331.39</v>
      </c>
      <c r="C23" s="20" t="s">
        <v>86</v>
      </c>
      <c r="D23" s="46">
        <v>71327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71327</v>
      </c>
      <c r="O23" s="47">
        <f t="shared" si="1"/>
        <v>3.4377771351455562</v>
      </c>
      <c r="P23" s="9"/>
    </row>
    <row r="24" spans="1:16">
      <c r="A24" s="12"/>
      <c r="B24" s="25">
        <v>331.49</v>
      </c>
      <c r="C24" s="20" t="s">
        <v>110</v>
      </c>
      <c r="D24" s="46">
        <v>0</v>
      </c>
      <c r="E24" s="46">
        <v>0</v>
      </c>
      <c r="F24" s="46">
        <v>0</v>
      </c>
      <c r="G24" s="46">
        <v>87827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87827</v>
      </c>
      <c r="O24" s="47">
        <f t="shared" si="1"/>
        <v>4.2330345093502988</v>
      </c>
      <c r="P24" s="9"/>
    </row>
    <row r="25" spans="1:16">
      <c r="A25" s="12"/>
      <c r="B25" s="25">
        <v>331.69</v>
      </c>
      <c r="C25" s="20" t="s">
        <v>87</v>
      </c>
      <c r="D25" s="46">
        <v>0</v>
      </c>
      <c r="E25" s="46">
        <v>0</v>
      </c>
      <c r="F25" s="46">
        <v>0</v>
      </c>
      <c r="G25" s="46">
        <v>74728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74728</v>
      </c>
      <c r="O25" s="47">
        <f t="shared" si="1"/>
        <v>3.6016965490649699</v>
      </c>
      <c r="P25" s="9"/>
    </row>
    <row r="26" spans="1:16">
      <c r="A26" s="12"/>
      <c r="B26" s="25">
        <v>334.2</v>
      </c>
      <c r="C26" s="20" t="s">
        <v>26</v>
      </c>
      <c r="D26" s="46">
        <v>0</v>
      </c>
      <c r="E26" s="46">
        <v>3355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3355</v>
      </c>
      <c r="O26" s="47">
        <f t="shared" si="1"/>
        <v>0.16170233275496435</v>
      </c>
      <c r="P26" s="9"/>
    </row>
    <row r="27" spans="1:16">
      <c r="A27" s="12"/>
      <c r="B27" s="25">
        <v>334.49</v>
      </c>
      <c r="C27" s="20" t="s">
        <v>27</v>
      </c>
      <c r="D27" s="46">
        <v>76464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76464</v>
      </c>
      <c r="O27" s="47">
        <f t="shared" si="1"/>
        <v>3.6853672643146327</v>
      </c>
      <c r="P27" s="9"/>
    </row>
    <row r="28" spans="1:16">
      <c r="A28" s="12"/>
      <c r="B28" s="25">
        <v>335.12</v>
      </c>
      <c r="C28" s="20" t="s">
        <v>129</v>
      </c>
      <c r="D28" s="46">
        <v>519880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519880</v>
      </c>
      <c r="O28" s="47">
        <f t="shared" si="1"/>
        <v>25.056872951609794</v>
      </c>
      <c r="P28" s="9"/>
    </row>
    <row r="29" spans="1:16">
      <c r="A29" s="12"/>
      <c r="B29" s="25">
        <v>335.14</v>
      </c>
      <c r="C29" s="20" t="s">
        <v>130</v>
      </c>
      <c r="D29" s="46">
        <v>10077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10077</v>
      </c>
      <c r="O29" s="47">
        <f t="shared" si="1"/>
        <v>0.48568536726431466</v>
      </c>
      <c r="P29" s="9"/>
    </row>
    <row r="30" spans="1:16">
      <c r="A30" s="12"/>
      <c r="B30" s="25">
        <v>335.15</v>
      </c>
      <c r="C30" s="20" t="s">
        <v>131</v>
      </c>
      <c r="D30" s="46">
        <v>14340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14340</v>
      </c>
      <c r="O30" s="47">
        <f t="shared" si="1"/>
        <v>0.6911509543088491</v>
      </c>
      <c r="P30" s="9"/>
    </row>
    <row r="31" spans="1:16">
      <c r="A31" s="12"/>
      <c r="B31" s="25">
        <v>335.18</v>
      </c>
      <c r="C31" s="20" t="s">
        <v>132</v>
      </c>
      <c r="D31" s="46">
        <v>1007375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1007375</v>
      </c>
      <c r="O31" s="47">
        <f t="shared" si="1"/>
        <v>48.552872566030459</v>
      </c>
      <c r="P31" s="9"/>
    </row>
    <row r="32" spans="1:16">
      <c r="A32" s="12"/>
      <c r="B32" s="25">
        <v>335.21</v>
      </c>
      <c r="C32" s="20" t="s">
        <v>33</v>
      </c>
      <c r="D32" s="46">
        <v>4260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4260</v>
      </c>
      <c r="O32" s="47">
        <f t="shared" si="1"/>
        <v>0.205320994794679</v>
      </c>
      <c r="P32" s="9"/>
    </row>
    <row r="33" spans="1:16">
      <c r="A33" s="12"/>
      <c r="B33" s="25">
        <v>335.49</v>
      </c>
      <c r="C33" s="20" t="s">
        <v>34</v>
      </c>
      <c r="D33" s="46">
        <v>18064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18064</v>
      </c>
      <c r="O33" s="47">
        <f t="shared" si="1"/>
        <v>0.8706381337960285</v>
      </c>
      <c r="P33" s="9"/>
    </row>
    <row r="34" spans="1:16">
      <c r="A34" s="12"/>
      <c r="B34" s="25">
        <v>335.9</v>
      </c>
      <c r="C34" s="20" t="s">
        <v>133</v>
      </c>
      <c r="D34" s="46">
        <v>6320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6320</v>
      </c>
      <c r="O34" s="47">
        <f t="shared" si="1"/>
        <v>0.30460767302872566</v>
      </c>
      <c r="P34" s="9"/>
    </row>
    <row r="35" spans="1:16" ht="15.75">
      <c r="A35" s="29" t="s">
        <v>42</v>
      </c>
      <c r="B35" s="30"/>
      <c r="C35" s="31"/>
      <c r="D35" s="32">
        <f t="shared" ref="D35:M35" si="7">SUM(D36:D45)</f>
        <v>1319396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12378319</v>
      </c>
      <c r="J35" s="32">
        <f t="shared" si="7"/>
        <v>3924485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17622200</v>
      </c>
      <c r="O35" s="45">
        <f t="shared" si="1"/>
        <v>849.34451513398881</v>
      </c>
      <c r="P35" s="10"/>
    </row>
    <row r="36" spans="1:16">
      <c r="A36" s="12"/>
      <c r="B36" s="25">
        <v>341.1</v>
      </c>
      <c r="C36" s="20" t="s">
        <v>134</v>
      </c>
      <c r="D36" s="46">
        <v>9769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9769</v>
      </c>
      <c r="O36" s="47">
        <f t="shared" si="1"/>
        <v>0.4708405629458261</v>
      </c>
      <c r="P36" s="9"/>
    </row>
    <row r="37" spans="1:16">
      <c r="A37" s="12"/>
      <c r="B37" s="25">
        <v>341.2</v>
      </c>
      <c r="C37" s="20" t="s">
        <v>135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3924485</v>
      </c>
      <c r="K37" s="46">
        <v>0</v>
      </c>
      <c r="L37" s="46">
        <v>0</v>
      </c>
      <c r="M37" s="46">
        <v>0</v>
      </c>
      <c r="N37" s="46">
        <f t="shared" ref="N37:N45" si="8">SUM(D37:M37)</f>
        <v>3924485</v>
      </c>
      <c r="O37" s="47">
        <f t="shared" ref="O37:O61" si="9">(N37/O$63)</f>
        <v>189.1500385579333</v>
      </c>
      <c r="P37" s="9"/>
    </row>
    <row r="38" spans="1:16">
      <c r="A38" s="12"/>
      <c r="B38" s="25">
        <v>341.9</v>
      </c>
      <c r="C38" s="20" t="s">
        <v>137</v>
      </c>
      <c r="D38" s="46">
        <v>982403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982403</v>
      </c>
      <c r="O38" s="47">
        <f t="shared" si="9"/>
        <v>47.349286678234044</v>
      </c>
      <c r="P38" s="9"/>
    </row>
    <row r="39" spans="1:16">
      <c r="A39" s="12"/>
      <c r="B39" s="25">
        <v>342.1</v>
      </c>
      <c r="C39" s="20" t="s">
        <v>47</v>
      </c>
      <c r="D39" s="46">
        <v>11881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11881</v>
      </c>
      <c r="O39" s="47">
        <f t="shared" si="9"/>
        <v>0.57263350684403314</v>
      </c>
      <c r="P39" s="9"/>
    </row>
    <row r="40" spans="1:16">
      <c r="A40" s="12"/>
      <c r="B40" s="25">
        <v>342.6</v>
      </c>
      <c r="C40" s="20" t="s">
        <v>138</v>
      </c>
      <c r="D40" s="46">
        <v>247455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247455</v>
      </c>
      <c r="O40" s="47">
        <f t="shared" si="9"/>
        <v>11.926691729323307</v>
      </c>
      <c r="P40" s="9"/>
    </row>
    <row r="41" spans="1:16">
      <c r="A41" s="12"/>
      <c r="B41" s="25">
        <v>342.9</v>
      </c>
      <c r="C41" s="20" t="s">
        <v>92</v>
      </c>
      <c r="D41" s="46">
        <v>3774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3774</v>
      </c>
      <c r="O41" s="47">
        <f t="shared" si="9"/>
        <v>0.18189705031810294</v>
      </c>
      <c r="P41" s="9"/>
    </row>
    <row r="42" spans="1:16">
      <c r="A42" s="12"/>
      <c r="B42" s="25">
        <v>343.4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2693938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2693938</v>
      </c>
      <c r="O42" s="47">
        <f t="shared" si="9"/>
        <v>129.84085213032583</v>
      </c>
      <c r="P42" s="9"/>
    </row>
    <row r="43" spans="1:16">
      <c r="A43" s="12"/>
      <c r="B43" s="25">
        <v>343.6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8383806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8383806</v>
      </c>
      <c r="O43" s="47">
        <f t="shared" si="9"/>
        <v>404.07779063042221</v>
      </c>
      <c r="P43" s="9"/>
    </row>
    <row r="44" spans="1:16">
      <c r="A44" s="12"/>
      <c r="B44" s="25">
        <v>343.7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1300575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1300575</v>
      </c>
      <c r="O44" s="47">
        <f t="shared" si="9"/>
        <v>62.684355118565648</v>
      </c>
      <c r="P44" s="9"/>
    </row>
    <row r="45" spans="1:16">
      <c r="A45" s="12"/>
      <c r="B45" s="25">
        <v>349</v>
      </c>
      <c r="C45" s="20" t="s">
        <v>104</v>
      </c>
      <c r="D45" s="46">
        <v>64114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64114</v>
      </c>
      <c r="O45" s="47">
        <f t="shared" si="9"/>
        <v>3.0901291690765373</v>
      </c>
      <c r="P45" s="9"/>
    </row>
    <row r="46" spans="1:16" ht="15.75">
      <c r="A46" s="29" t="s">
        <v>43</v>
      </c>
      <c r="B46" s="30"/>
      <c r="C46" s="31"/>
      <c r="D46" s="32">
        <f t="shared" ref="D46:M46" si="10">SUM(D47:D48)</f>
        <v>233754</v>
      </c>
      <c r="E46" s="32">
        <f t="shared" si="10"/>
        <v>6395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240149</v>
      </c>
      <c r="O46" s="45">
        <f t="shared" si="9"/>
        <v>11.574561403508772</v>
      </c>
      <c r="P46" s="10"/>
    </row>
    <row r="47" spans="1:16">
      <c r="A47" s="13"/>
      <c r="B47" s="39">
        <v>351.9</v>
      </c>
      <c r="C47" s="21" t="s">
        <v>139</v>
      </c>
      <c r="D47" s="46">
        <v>7447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7447</v>
      </c>
      <c r="O47" s="47">
        <f t="shared" si="9"/>
        <v>0.35892616155774049</v>
      </c>
      <c r="P47" s="9"/>
    </row>
    <row r="48" spans="1:16">
      <c r="A48" s="13"/>
      <c r="B48" s="39">
        <v>354</v>
      </c>
      <c r="C48" s="21" t="s">
        <v>57</v>
      </c>
      <c r="D48" s="46">
        <v>226307</v>
      </c>
      <c r="E48" s="46">
        <v>6395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232702</v>
      </c>
      <c r="O48" s="47">
        <f t="shared" si="9"/>
        <v>11.215635241951031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SUM(D50:D56)</f>
        <v>193616</v>
      </c>
      <c r="E49" s="32">
        <f t="shared" si="11"/>
        <v>233</v>
      </c>
      <c r="F49" s="32">
        <f t="shared" si="11"/>
        <v>8</v>
      </c>
      <c r="G49" s="32">
        <f t="shared" si="11"/>
        <v>0</v>
      </c>
      <c r="H49" s="32">
        <f t="shared" si="11"/>
        <v>0</v>
      </c>
      <c r="I49" s="32">
        <f t="shared" si="11"/>
        <v>105540</v>
      </c>
      <c r="J49" s="32">
        <f t="shared" si="11"/>
        <v>7503</v>
      </c>
      <c r="K49" s="32">
        <f t="shared" si="11"/>
        <v>5179770</v>
      </c>
      <c r="L49" s="32">
        <f t="shared" si="11"/>
        <v>0</v>
      </c>
      <c r="M49" s="32">
        <f t="shared" si="11"/>
        <v>0</v>
      </c>
      <c r="N49" s="32">
        <f>SUM(D49:M49)</f>
        <v>5486670</v>
      </c>
      <c r="O49" s="45">
        <f t="shared" si="9"/>
        <v>264.44331983805665</v>
      </c>
      <c r="P49" s="10"/>
    </row>
    <row r="50" spans="1:119">
      <c r="A50" s="12"/>
      <c r="B50" s="25">
        <v>361.1</v>
      </c>
      <c r="C50" s="20" t="s">
        <v>60</v>
      </c>
      <c r="D50" s="46">
        <v>52158</v>
      </c>
      <c r="E50" s="46">
        <v>233</v>
      </c>
      <c r="F50" s="46">
        <v>8</v>
      </c>
      <c r="G50" s="46">
        <v>0</v>
      </c>
      <c r="H50" s="46">
        <v>0</v>
      </c>
      <c r="I50" s="46">
        <v>6517</v>
      </c>
      <c r="J50" s="46">
        <v>0</v>
      </c>
      <c r="K50" s="46">
        <v>842346</v>
      </c>
      <c r="L50" s="46">
        <v>0</v>
      </c>
      <c r="M50" s="46">
        <v>0</v>
      </c>
      <c r="N50" s="46">
        <f>SUM(D50:M50)</f>
        <v>901262</v>
      </c>
      <c r="O50" s="47">
        <f t="shared" si="9"/>
        <v>43.438500096394833</v>
      </c>
      <c r="P50" s="9"/>
    </row>
    <row r="51" spans="1:119">
      <c r="A51" s="12"/>
      <c r="B51" s="25">
        <v>361.3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2222092</v>
      </c>
      <c r="L51" s="46">
        <v>0</v>
      </c>
      <c r="M51" s="46">
        <v>0</v>
      </c>
      <c r="N51" s="46">
        <f t="shared" ref="N51:N56" si="12">SUM(D51:M51)</f>
        <v>2222092</v>
      </c>
      <c r="O51" s="47">
        <f t="shared" si="9"/>
        <v>107.09909388856757</v>
      </c>
      <c r="P51" s="9"/>
    </row>
    <row r="52" spans="1:119">
      <c r="A52" s="12"/>
      <c r="B52" s="25">
        <v>362</v>
      </c>
      <c r="C52" s="20" t="s">
        <v>62</v>
      </c>
      <c r="D52" s="46">
        <v>22693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22693</v>
      </c>
      <c r="O52" s="47">
        <f t="shared" si="9"/>
        <v>1.0937439753229228</v>
      </c>
      <c r="P52" s="9"/>
    </row>
    <row r="53" spans="1:119">
      <c r="A53" s="12"/>
      <c r="B53" s="25">
        <v>364</v>
      </c>
      <c r="C53" s="20" t="s">
        <v>140</v>
      </c>
      <c r="D53" s="46">
        <v>6997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7503</v>
      </c>
      <c r="K53" s="46">
        <v>0</v>
      </c>
      <c r="L53" s="46">
        <v>0</v>
      </c>
      <c r="M53" s="46">
        <v>0</v>
      </c>
      <c r="N53" s="46">
        <f t="shared" si="12"/>
        <v>14500</v>
      </c>
      <c r="O53" s="47">
        <f t="shared" si="9"/>
        <v>0.69886254096780409</v>
      </c>
      <c r="P53" s="9"/>
    </row>
    <row r="54" spans="1:119">
      <c r="A54" s="12"/>
      <c r="B54" s="25">
        <v>368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2115332</v>
      </c>
      <c r="L54" s="46">
        <v>0</v>
      </c>
      <c r="M54" s="46">
        <v>0</v>
      </c>
      <c r="N54" s="46">
        <f t="shared" si="12"/>
        <v>2115332</v>
      </c>
      <c r="O54" s="47">
        <f t="shared" si="9"/>
        <v>101.95353769037979</v>
      </c>
      <c r="P54" s="9"/>
    </row>
    <row r="55" spans="1:119">
      <c r="A55" s="12"/>
      <c r="B55" s="25">
        <v>369.3</v>
      </c>
      <c r="C55" s="20" t="s">
        <v>107</v>
      </c>
      <c r="D55" s="46">
        <v>40067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40067</v>
      </c>
      <c r="O55" s="47">
        <f t="shared" si="9"/>
        <v>1.9311258916522074</v>
      </c>
      <c r="P55" s="9"/>
    </row>
    <row r="56" spans="1:119">
      <c r="A56" s="12"/>
      <c r="B56" s="25">
        <v>369.9</v>
      </c>
      <c r="C56" s="20" t="s">
        <v>65</v>
      </c>
      <c r="D56" s="46">
        <v>71701</v>
      </c>
      <c r="E56" s="46">
        <v>0</v>
      </c>
      <c r="F56" s="46">
        <v>0</v>
      </c>
      <c r="G56" s="46">
        <v>0</v>
      </c>
      <c r="H56" s="46">
        <v>0</v>
      </c>
      <c r="I56" s="46">
        <v>99023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170724</v>
      </c>
      <c r="O56" s="47">
        <f t="shared" si="9"/>
        <v>8.2284557547715451</v>
      </c>
      <c r="P56" s="9"/>
    </row>
    <row r="57" spans="1:119" ht="15.75">
      <c r="A57" s="29" t="s">
        <v>44</v>
      </c>
      <c r="B57" s="30"/>
      <c r="C57" s="31"/>
      <c r="D57" s="32">
        <f t="shared" ref="D57:M57" si="13">SUM(D58:D60)</f>
        <v>1130897</v>
      </c>
      <c r="E57" s="32">
        <f t="shared" si="13"/>
        <v>0</v>
      </c>
      <c r="F57" s="32">
        <f t="shared" si="13"/>
        <v>0</v>
      </c>
      <c r="G57" s="32">
        <f t="shared" si="13"/>
        <v>379271</v>
      </c>
      <c r="H57" s="32">
        <f t="shared" si="13"/>
        <v>0</v>
      </c>
      <c r="I57" s="32">
        <f t="shared" si="13"/>
        <v>111295</v>
      </c>
      <c r="J57" s="32">
        <f t="shared" si="13"/>
        <v>103421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>SUM(D57:M57)</f>
        <v>1724884</v>
      </c>
      <c r="O57" s="45">
        <f t="shared" si="9"/>
        <v>83.134952766531711</v>
      </c>
      <c r="P57" s="9"/>
    </row>
    <row r="58" spans="1:119">
      <c r="A58" s="12"/>
      <c r="B58" s="25">
        <v>381</v>
      </c>
      <c r="C58" s="20" t="s">
        <v>66</v>
      </c>
      <c r="D58" s="46">
        <v>698897</v>
      </c>
      <c r="E58" s="46">
        <v>0</v>
      </c>
      <c r="F58" s="46">
        <v>0</v>
      </c>
      <c r="G58" s="46">
        <v>379271</v>
      </c>
      <c r="H58" s="46">
        <v>0</v>
      </c>
      <c r="I58" s="46">
        <v>0</v>
      </c>
      <c r="J58" s="46">
        <v>103421</v>
      </c>
      <c r="K58" s="46">
        <v>0</v>
      </c>
      <c r="L58" s="46">
        <v>0</v>
      </c>
      <c r="M58" s="46">
        <v>0</v>
      </c>
      <c r="N58" s="46">
        <f>SUM(D58:M58)</f>
        <v>1181589</v>
      </c>
      <c r="O58" s="47">
        <f t="shared" si="9"/>
        <v>56.949537304800465</v>
      </c>
      <c r="P58" s="9"/>
    </row>
    <row r="59" spans="1:119">
      <c r="A59" s="12"/>
      <c r="B59" s="25">
        <v>384</v>
      </c>
      <c r="C59" s="20" t="s">
        <v>97</v>
      </c>
      <c r="D59" s="46">
        <v>432000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432000</v>
      </c>
      <c r="O59" s="47">
        <f t="shared" si="9"/>
        <v>20.821283979178716</v>
      </c>
      <c r="P59" s="9"/>
    </row>
    <row r="60" spans="1:119" ht="15.75" thickBot="1">
      <c r="A60" s="12"/>
      <c r="B60" s="25">
        <v>389.8</v>
      </c>
      <c r="C60" s="20" t="s">
        <v>141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111295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111295</v>
      </c>
      <c r="O60" s="47">
        <f t="shared" si="9"/>
        <v>5.3641314825525352</v>
      </c>
      <c r="P60" s="9"/>
    </row>
    <row r="61" spans="1:119" ht="16.5" thickBot="1">
      <c r="A61" s="14" t="s">
        <v>54</v>
      </c>
      <c r="B61" s="23"/>
      <c r="C61" s="22"/>
      <c r="D61" s="15">
        <f t="shared" ref="D61:M61" si="14">SUM(D5,D15,D21,D35,D46,D49,D57)</f>
        <v>12882299</v>
      </c>
      <c r="E61" s="15">
        <f t="shared" si="14"/>
        <v>112088</v>
      </c>
      <c r="F61" s="15">
        <f t="shared" si="14"/>
        <v>34540</v>
      </c>
      <c r="G61" s="15">
        <f t="shared" si="14"/>
        <v>715930</v>
      </c>
      <c r="H61" s="15">
        <f t="shared" si="14"/>
        <v>0</v>
      </c>
      <c r="I61" s="15">
        <f t="shared" si="14"/>
        <v>12595154</v>
      </c>
      <c r="J61" s="15">
        <f t="shared" si="14"/>
        <v>4035409</v>
      </c>
      <c r="K61" s="15">
        <f t="shared" si="14"/>
        <v>5179770</v>
      </c>
      <c r="L61" s="15">
        <f t="shared" si="14"/>
        <v>0</v>
      </c>
      <c r="M61" s="15">
        <f t="shared" si="14"/>
        <v>0</v>
      </c>
      <c r="N61" s="15">
        <f>SUM(D61:M61)</f>
        <v>35555190</v>
      </c>
      <c r="O61" s="38">
        <f t="shared" si="9"/>
        <v>1713.6683053788317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144</v>
      </c>
      <c r="M63" s="48"/>
      <c r="N63" s="48"/>
      <c r="O63" s="43">
        <v>20748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99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6640272</v>
      </c>
      <c r="E5" s="27">
        <f t="shared" si="0"/>
        <v>0</v>
      </c>
      <c r="F5" s="27">
        <f t="shared" si="0"/>
        <v>35088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6675360</v>
      </c>
      <c r="O5" s="33">
        <f t="shared" ref="O5:O36" si="1">(N5/O$65)</f>
        <v>321.9057722910739</v>
      </c>
      <c r="P5" s="6"/>
    </row>
    <row r="6" spans="1:133">
      <c r="A6" s="12"/>
      <c r="B6" s="25">
        <v>311</v>
      </c>
      <c r="C6" s="20" t="s">
        <v>2</v>
      </c>
      <c r="D6" s="46">
        <v>3728368</v>
      </c>
      <c r="E6" s="46">
        <v>0</v>
      </c>
      <c r="F6" s="46">
        <v>35088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3763456</v>
      </c>
      <c r="O6" s="47">
        <f t="shared" si="1"/>
        <v>181.48507498673868</v>
      </c>
      <c r="P6" s="9"/>
    </row>
    <row r="7" spans="1:133">
      <c r="A7" s="12"/>
      <c r="B7" s="25">
        <v>312.10000000000002</v>
      </c>
      <c r="C7" s="20" t="s">
        <v>10</v>
      </c>
      <c r="D7" s="46">
        <v>405482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405482</v>
      </c>
      <c r="O7" s="47">
        <f t="shared" si="1"/>
        <v>19.553551622703381</v>
      </c>
      <c r="P7" s="9"/>
    </row>
    <row r="8" spans="1:133">
      <c r="A8" s="12"/>
      <c r="B8" s="25">
        <v>312.51</v>
      </c>
      <c r="C8" s="20" t="s">
        <v>75</v>
      </c>
      <c r="D8" s="46">
        <v>129006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129006</v>
      </c>
      <c r="O8" s="47">
        <f t="shared" si="1"/>
        <v>6.221054154409992</v>
      </c>
      <c r="P8" s="9"/>
    </row>
    <row r="9" spans="1:133">
      <c r="A9" s="12"/>
      <c r="B9" s="25">
        <v>312.52</v>
      </c>
      <c r="C9" s="20" t="s">
        <v>125</v>
      </c>
      <c r="D9" s="46">
        <v>121375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121375</v>
      </c>
      <c r="O9" s="47">
        <f t="shared" si="1"/>
        <v>5.853064570574336</v>
      </c>
      <c r="P9" s="9"/>
    </row>
    <row r="10" spans="1:133">
      <c r="A10" s="12"/>
      <c r="B10" s="25">
        <v>314.10000000000002</v>
      </c>
      <c r="C10" s="20" t="s">
        <v>11</v>
      </c>
      <c r="D10" s="46">
        <v>1148158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1148158</v>
      </c>
      <c r="O10" s="47">
        <f t="shared" si="1"/>
        <v>55.367603799971064</v>
      </c>
      <c r="P10" s="9"/>
    </row>
    <row r="11" spans="1:133">
      <c r="A11" s="12"/>
      <c r="B11" s="25">
        <v>314.3</v>
      </c>
      <c r="C11" s="20" t="s">
        <v>12</v>
      </c>
      <c r="D11" s="46">
        <v>278629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278629</v>
      </c>
      <c r="O11" s="47">
        <f t="shared" si="1"/>
        <v>13.436321550851135</v>
      </c>
      <c r="P11" s="9"/>
    </row>
    <row r="12" spans="1:133">
      <c r="A12" s="12"/>
      <c r="B12" s="25">
        <v>314.39999999999998</v>
      </c>
      <c r="C12" s="20" t="s">
        <v>13</v>
      </c>
      <c r="D12" s="46">
        <v>50812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50812</v>
      </c>
      <c r="O12" s="47">
        <f t="shared" si="1"/>
        <v>2.4503062159425184</v>
      </c>
      <c r="P12" s="9"/>
    </row>
    <row r="13" spans="1:133">
      <c r="A13" s="12"/>
      <c r="B13" s="25">
        <v>315</v>
      </c>
      <c r="C13" s="20" t="s">
        <v>126</v>
      </c>
      <c r="D13" s="46">
        <v>682492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682492</v>
      </c>
      <c r="O13" s="47">
        <f t="shared" si="1"/>
        <v>32.911800163958141</v>
      </c>
      <c r="P13" s="9"/>
    </row>
    <row r="14" spans="1:133">
      <c r="A14" s="12"/>
      <c r="B14" s="25">
        <v>316</v>
      </c>
      <c r="C14" s="20" t="s">
        <v>127</v>
      </c>
      <c r="D14" s="46">
        <v>95950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95950</v>
      </c>
      <c r="O14" s="47">
        <f t="shared" si="1"/>
        <v>4.6269952259246754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SUM(D16:D21)</f>
        <v>1032428</v>
      </c>
      <c r="E15" s="32">
        <f t="shared" si="3"/>
        <v>44136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1076564</v>
      </c>
      <c r="O15" s="45">
        <f t="shared" si="1"/>
        <v>51.915127549790228</v>
      </c>
      <c r="P15" s="10"/>
    </row>
    <row r="16" spans="1:133">
      <c r="A16" s="12"/>
      <c r="B16" s="25">
        <v>322</v>
      </c>
      <c r="C16" s="20" t="s">
        <v>0</v>
      </c>
      <c r="D16" s="46">
        <v>135937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135937</v>
      </c>
      <c r="O16" s="47">
        <f t="shared" si="1"/>
        <v>6.5552876500940345</v>
      </c>
      <c r="P16" s="9"/>
    </row>
    <row r="17" spans="1:16">
      <c r="A17" s="12"/>
      <c r="B17" s="25">
        <v>323.10000000000002</v>
      </c>
      <c r="C17" s="20" t="s">
        <v>17</v>
      </c>
      <c r="D17" s="46">
        <v>891558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891558</v>
      </c>
      <c r="O17" s="47">
        <f t="shared" si="1"/>
        <v>42.993586343251195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7493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7493</v>
      </c>
      <c r="O18" s="47">
        <f t="shared" si="1"/>
        <v>0.36133481217148095</v>
      </c>
      <c r="P18" s="9"/>
    </row>
    <row r="19" spans="1:16">
      <c r="A19" s="12"/>
      <c r="B19" s="25">
        <v>324.31</v>
      </c>
      <c r="C19" s="20" t="s">
        <v>20</v>
      </c>
      <c r="D19" s="46">
        <v>0</v>
      </c>
      <c r="E19" s="46">
        <v>26777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26777</v>
      </c>
      <c r="O19" s="47">
        <f t="shared" si="1"/>
        <v>1.291266817765347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9866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9866</v>
      </c>
      <c r="O20" s="47">
        <f t="shared" si="1"/>
        <v>0.47576795100544922</v>
      </c>
      <c r="P20" s="9"/>
    </row>
    <row r="21" spans="1:16">
      <c r="A21" s="12"/>
      <c r="B21" s="25">
        <v>329</v>
      </c>
      <c r="C21" s="20" t="s">
        <v>23</v>
      </c>
      <c r="D21" s="46">
        <v>4933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4933</v>
      </c>
      <c r="O21" s="47">
        <f t="shared" si="1"/>
        <v>0.23788397550272461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SUM(D23:D35)</f>
        <v>1832177</v>
      </c>
      <c r="E22" s="32">
        <f t="shared" si="5"/>
        <v>3303</v>
      </c>
      <c r="F22" s="32">
        <f t="shared" si="5"/>
        <v>0</v>
      </c>
      <c r="G22" s="32">
        <f t="shared" si="5"/>
        <v>441752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2277232</v>
      </c>
      <c r="O22" s="45">
        <f t="shared" si="1"/>
        <v>109.81492019096301</v>
      </c>
      <c r="P22" s="10"/>
    </row>
    <row r="23" spans="1:16">
      <c r="A23" s="12"/>
      <c r="B23" s="25">
        <v>331.2</v>
      </c>
      <c r="C23" s="20" t="s">
        <v>24</v>
      </c>
      <c r="D23" s="46">
        <v>35025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35025</v>
      </c>
      <c r="O23" s="47">
        <f t="shared" si="1"/>
        <v>1.6890099821574962</v>
      </c>
      <c r="P23" s="9"/>
    </row>
    <row r="24" spans="1:16">
      <c r="A24" s="12"/>
      <c r="B24" s="25">
        <v>331.42</v>
      </c>
      <c r="C24" s="20" t="s">
        <v>128</v>
      </c>
      <c r="D24" s="46">
        <v>0</v>
      </c>
      <c r="E24" s="46">
        <v>0</v>
      </c>
      <c r="F24" s="46">
        <v>0</v>
      </c>
      <c r="G24" s="46">
        <v>359579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359579</v>
      </c>
      <c r="O24" s="47">
        <f t="shared" si="1"/>
        <v>17.339972030669816</v>
      </c>
      <c r="P24" s="9"/>
    </row>
    <row r="25" spans="1:16">
      <c r="A25" s="12"/>
      <c r="B25" s="25">
        <v>331.69</v>
      </c>
      <c r="C25" s="20" t="s">
        <v>87</v>
      </c>
      <c r="D25" s="46">
        <v>0</v>
      </c>
      <c r="E25" s="46">
        <v>0</v>
      </c>
      <c r="F25" s="46">
        <v>0</v>
      </c>
      <c r="G25" s="46">
        <v>82173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82173</v>
      </c>
      <c r="O25" s="47">
        <f t="shared" si="1"/>
        <v>3.9626271881178572</v>
      </c>
      <c r="P25" s="9"/>
    </row>
    <row r="26" spans="1:16">
      <c r="A26" s="12"/>
      <c r="B26" s="25">
        <v>334.2</v>
      </c>
      <c r="C26" s="20" t="s">
        <v>26</v>
      </c>
      <c r="D26" s="46">
        <v>0</v>
      </c>
      <c r="E26" s="46">
        <v>3303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3303</v>
      </c>
      <c r="O26" s="47">
        <f t="shared" si="1"/>
        <v>0.1592805130925399</v>
      </c>
      <c r="P26" s="9"/>
    </row>
    <row r="27" spans="1:16">
      <c r="A27" s="12"/>
      <c r="B27" s="25">
        <v>334.49</v>
      </c>
      <c r="C27" s="20" t="s">
        <v>27</v>
      </c>
      <c r="D27" s="46">
        <v>30541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30541</v>
      </c>
      <c r="O27" s="47">
        <f t="shared" si="1"/>
        <v>1.4727781260548778</v>
      </c>
      <c r="P27" s="9"/>
    </row>
    <row r="28" spans="1:16">
      <c r="A28" s="12"/>
      <c r="B28" s="25">
        <v>335.12</v>
      </c>
      <c r="C28" s="20" t="s">
        <v>129</v>
      </c>
      <c r="D28" s="46">
        <v>653610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653610</v>
      </c>
      <c r="O28" s="47">
        <f t="shared" si="1"/>
        <v>31.519023966822587</v>
      </c>
      <c r="P28" s="9"/>
    </row>
    <row r="29" spans="1:16">
      <c r="A29" s="12"/>
      <c r="B29" s="25">
        <v>335.14</v>
      </c>
      <c r="C29" s="20" t="s">
        <v>130</v>
      </c>
      <c r="D29" s="46">
        <v>10873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10873</v>
      </c>
      <c r="O29" s="47">
        <f t="shared" si="1"/>
        <v>0.52432849496069822</v>
      </c>
      <c r="P29" s="9"/>
    </row>
    <row r="30" spans="1:16">
      <c r="A30" s="12"/>
      <c r="B30" s="25">
        <v>335.15</v>
      </c>
      <c r="C30" s="20" t="s">
        <v>131</v>
      </c>
      <c r="D30" s="46">
        <v>7684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7684</v>
      </c>
      <c r="O30" s="47">
        <f t="shared" si="1"/>
        <v>0.37054540193856395</v>
      </c>
      <c r="P30" s="9"/>
    </row>
    <row r="31" spans="1:16">
      <c r="A31" s="12"/>
      <c r="B31" s="25">
        <v>335.18</v>
      </c>
      <c r="C31" s="20" t="s">
        <v>132</v>
      </c>
      <c r="D31" s="46">
        <v>954160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954160</v>
      </c>
      <c r="O31" s="47">
        <f t="shared" si="1"/>
        <v>46.012441529633023</v>
      </c>
      <c r="P31" s="9"/>
    </row>
    <row r="32" spans="1:16">
      <c r="A32" s="12"/>
      <c r="B32" s="25">
        <v>335.21</v>
      </c>
      <c r="C32" s="20" t="s">
        <v>33</v>
      </c>
      <c r="D32" s="46">
        <v>8494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8494</v>
      </c>
      <c r="O32" s="47">
        <f t="shared" si="1"/>
        <v>0.40960601822828763</v>
      </c>
      <c r="P32" s="9"/>
    </row>
    <row r="33" spans="1:16">
      <c r="A33" s="12"/>
      <c r="B33" s="25">
        <v>335.42</v>
      </c>
      <c r="C33" s="20" t="s">
        <v>90</v>
      </c>
      <c r="D33" s="46">
        <v>110253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110253</v>
      </c>
      <c r="O33" s="47">
        <f t="shared" si="1"/>
        <v>5.3167285528282777</v>
      </c>
      <c r="P33" s="9"/>
    </row>
    <row r="34" spans="1:16">
      <c r="A34" s="12"/>
      <c r="B34" s="25">
        <v>335.9</v>
      </c>
      <c r="C34" s="20" t="s">
        <v>133</v>
      </c>
      <c r="D34" s="46">
        <v>422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422</v>
      </c>
      <c r="O34" s="47">
        <f t="shared" si="1"/>
        <v>2.0350098857115303E-2</v>
      </c>
      <c r="P34" s="9"/>
    </row>
    <row r="35" spans="1:16">
      <c r="A35" s="12"/>
      <c r="B35" s="25">
        <v>338</v>
      </c>
      <c r="C35" s="20" t="s">
        <v>37</v>
      </c>
      <c r="D35" s="46">
        <v>21115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21115</v>
      </c>
      <c r="O35" s="47">
        <f t="shared" si="1"/>
        <v>1.0182282876018711</v>
      </c>
      <c r="P35" s="9"/>
    </row>
    <row r="36" spans="1:16" ht="15.75">
      <c r="A36" s="29" t="s">
        <v>42</v>
      </c>
      <c r="B36" s="30"/>
      <c r="C36" s="31"/>
      <c r="D36" s="32">
        <f t="shared" ref="D36:M36" si="7">SUM(D37:D49)</f>
        <v>1152895</v>
      </c>
      <c r="E36" s="32">
        <f t="shared" si="7"/>
        <v>1200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12198937</v>
      </c>
      <c r="J36" s="32">
        <f t="shared" si="7"/>
        <v>3761605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17114637</v>
      </c>
      <c r="O36" s="45">
        <f t="shared" si="1"/>
        <v>825.31885036408357</v>
      </c>
      <c r="P36" s="10"/>
    </row>
    <row r="37" spans="1:16">
      <c r="A37" s="12"/>
      <c r="B37" s="25">
        <v>341.1</v>
      </c>
      <c r="C37" s="20" t="s">
        <v>134</v>
      </c>
      <c r="D37" s="46">
        <v>6202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6202</v>
      </c>
      <c r="O37" s="47">
        <f t="shared" ref="O37:O63" si="8">(N37/O$65)</f>
        <v>0.29907894102329169</v>
      </c>
      <c r="P37" s="9"/>
    </row>
    <row r="38" spans="1:16">
      <c r="A38" s="12"/>
      <c r="B38" s="25">
        <v>341.2</v>
      </c>
      <c r="C38" s="20" t="s">
        <v>135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3761605</v>
      </c>
      <c r="K38" s="46">
        <v>0</v>
      </c>
      <c r="L38" s="46">
        <v>0</v>
      </c>
      <c r="M38" s="46">
        <v>0</v>
      </c>
      <c r="N38" s="46">
        <f t="shared" ref="N38:N49" si="9">SUM(D38:M38)</f>
        <v>3761605</v>
      </c>
      <c r="O38" s="47">
        <f t="shared" si="8"/>
        <v>181.3958142450692</v>
      </c>
      <c r="P38" s="9"/>
    </row>
    <row r="39" spans="1:16">
      <c r="A39" s="12"/>
      <c r="B39" s="25">
        <v>341.3</v>
      </c>
      <c r="C39" s="20" t="s">
        <v>136</v>
      </c>
      <c r="D39" s="46">
        <v>18744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18744</v>
      </c>
      <c r="O39" s="47">
        <f t="shared" si="8"/>
        <v>0.90389159473405023</v>
      </c>
      <c r="P39" s="9"/>
    </row>
    <row r="40" spans="1:16">
      <c r="A40" s="12"/>
      <c r="B40" s="25">
        <v>341.9</v>
      </c>
      <c r="C40" s="20" t="s">
        <v>137</v>
      </c>
      <c r="D40" s="46">
        <v>837079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837079</v>
      </c>
      <c r="O40" s="47">
        <f t="shared" si="8"/>
        <v>40.366446448377296</v>
      </c>
      <c r="P40" s="9"/>
    </row>
    <row r="41" spans="1:16">
      <c r="A41" s="12"/>
      <c r="B41" s="25">
        <v>342.1</v>
      </c>
      <c r="C41" s="20" t="s">
        <v>47</v>
      </c>
      <c r="D41" s="46">
        <v>20374</v>
      </c>
      <c r="E41" s="46">
        <v>1200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21574</v>
      </c>
      <c r="O41" s="47">
        <f t="shared" si="8"/>
        <v>1.0403626368327146</v>
      </c>
      <c r="P41" s="9"/>
    </row>
    <row r="42" spans="1:16">
      <c r="A42" s="12"/>
      <c r="B42" s="25">
        <v>342.2</v>
      </c>
      <c r="C42" s="20" t="s">
        <v>48</v>
      </c>
      <c r="D42" s="46">
        <v>3224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3224</v>
      </c>
      <c r="O42" s="47">
        <f t="shared" si="8"/>
        <v>0.15547089742971501</v>
      </c>
      <c r="P42" s="9"/>
    </row>
    <row r="43" spans="1:16">
      <c r="A43" s="12"/>
      <c r="B43" s="25">
        <v>342.6</v>
      </c>
      <c r="C43" s="20" t="s">
        <v>138</v>
      </c>
      <c r="D43" s="46">
        <v>226309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226309</v>
      </c>
      <c r="O43" s="47">
        <f t="shared" si="8"/>
        <v>10.913295076433428</v>
      </c>
      <c r="P43" s="9"/>
    </row>
    <row r="44" spans="1:16">
      <c r="A44" s="12"/>
      <c r="B44" s="25">
        <v>342.9</v>
      </c>
      <c r="C44" s="20" t="s">
        <v>92</v>
      </c>
      <c r="D44" s="46">
        <v>6301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6301</v>
      </c>
      <c r="O44" s="47">
        <f t="shared" si="8"/>
        <v>0.30385301634759126</v>
      </c>
      <c r="P44" s="9"/>
    </row>
    <row r="45" spans="1:16">
      <c r="A45" s="12"/>
      <c r="B45" s="25">
        <v>343.4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2673005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2673005</v>
      </c>
      <c r="O45" s="47">
        <f t="shared" si="8"/>
        <v>128.90027487100352</v>
      </c>
      <c r="P45" s="9"/>
    </row>
    <row r="46" spans="1:16">
      <c r="A46" s="12"/>
      <c r="B46" s="25">
        <v>343.6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8238099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8238099</v>
      </c>
      <c r="O46" s="47">
        <f t="shared" si="8"/>
        <v>397.26570863673629</v>
      </c>
      <c r="P46" s="9"/>
    </row>
    <row r="47" spans="1:16">
      <c r="A47" s="12"/>
      <c r="B47" s="25">
        <v>343.7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1287833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1287833</v>
      </c>
      <c r="O47" s="47">
        <f t="shared" si="8"/>
        <v>62.103148960794712</v>
      </c>
      <c r="P47" s="9"/>
    </row>
    <row r="48" spans="1:16">
      <c r="A48" s="12"/>
      <c r="B48" s="25">
        <v>347.2</v>
      </c>
      <c r="C48" s="20" t="s">
        <v>53</v>
      </c>
      <c r="D48" s="46">
        <v>13162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13162</v>
      </c>
      <c r="O48" s="47">
        <f t="shared" si="8"/>
        <v>0.63471090321647294</v>
      </c>
      <c r="P48" s="9"/>
    </row>
    <row r="49" spans="1:119">
      <c r="A49" s="12"/>
      <c r="B49" s="25">
        <v>349</v>
      </c>
      <c r="C49" s="20" t="s">
        <v>104</v>
      </c>
      <c r="D49" s="46">
        <v>21500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21500</v>
      </c>
      <c r="O49" s="47">
        <f t="shared" si="8"/>
        <v>1.0367941360852582</v>
      </c>
      <c r="P49" s="9"/>
    </row>
    <row r="50" spans="1:119" ht="15.75">
      <c r="A50" s="29" t="s">
        <v>43</v>
      </c>
      <c r="B50" s="30"/>
      <c r="C50" s="31"/>
      <c r="D50" s="32">
        <f t="shared" ref="D50:M50" si="10">SUM(D51:D52)</f>
        <v>174277</v>
      </c>
      <c r="E50" s="32">
        <f t="shared" si="10"/>
        <v>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63" si="11">SUM(D50:M50)</f>
        <v>174277</v>
      </c>
      <c r="O50" s="45">
        <f t="shared" si="8"/>
        <v>8.4041568211409565</v>
      </c>
      <c r="P50" s="10"/>
    </row>
    <row r="51" spans="1:119">
      <c r="A51" s="13"/>
      <c r="B51" s="39">
        <v>351.9</v>
      </c>
      <c r="C51" s="21" t="s">
        <v>139</v>
      </c>
      <c r="D51" s="46">
        <v>8938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8938</v>
      </c>
      <c r="O51" s="47">
        <f t="shared" si="8"/>
        <v>0.43101702271302506</v>
      </c>
      <c r="P51" s="9"/>
    </row>
    <row r="52" spans="1:119">
      <c r="A52" s="13"/>
      <c r="B52" s="39">
        <v>354</v>
      </c>
      <c r="C52" s="21" t="s">
        <v>57</v>
      </c>
      <c r="D52" s="46">
        <v>165339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165339</v>
      </c>
      <c r="O52" s="47">
        <f t="shared" si="8"/>
        <v>7.9731397984279306</v>
      </c>
      <c r="P52" s="9"/>
    </row>
    <row r="53" spans="1:119" ht="15.75">
      <c r="A53" s="29" t="s">
        <v>3</v>
      </c>
      <c r="B53" s="30"/>
      <c r="C53" s="31"/>
      <c r="D53" s="32">
        <f t="shared" ref="D53:M53" si="12">SUM(D54:D58)</f>
        <v>75605</v>
      </c>
      <c r="E53" s="32">
        <f t="shared" si="12"/>
        <v>57</v>
      </c>
      <c r="F53" s="32">
        <f t="shared" si="12"/>
        <v>1</v>
      </c>
      <c r="G53" s="32">
        <f t="shared" si="12"/>
        <v>69</v>
      </c>
      <c r="H53" s="32">
        <f t="shared" si="12"/>
        <v>0</v>
      </c>
      <c r="I53" s="32">
        <f t="shared" si="12"/>
        <v>74861</v>
      </c>
      <c r="J53" s="32">
        <f t="shared" si="12"/>
        <v>0</v>
      </c>
      <c r="K53" s="32">
        <f t="shared" si="12"/>
        <v>5266533</v>
      </c>
      <c r="L53" s="32">
        <f t="shared" si="12"/>
        <v>0</v>
      </c>
      <c r="M53" s="32">
        <f t="shared" si="12"/>
        <v>0</v>
      </c>
      <c r="N53" s="32">
        <f t="shared" si="11"/>
        <v>5417126</v>
      </c>
      <c r="O53" s="45">
        <f t="shared" si="8"/>
        <v>261.22997540627864</v>
      </c>
      <c r="P53" s="10"/>
    </row>
    <row r="54" spans="1:119">
      <c r="A54" s="12"/>
      <c r="B54" s="25">
        <v>361.1</v>
      </c>
      <c r="C54" s="20" t="s">
        <v>60</v>
      </c>
      <c r="D54" s="46">
        <v>25211</v>
      </c>
      <c r="E54" s="46">
        <v>57</v>
      </c>
      <c r="F54" s="46">
        <v>1</v>
      </c>
      <c r="G54" s="46">
        <v>69</v>
      </c>
      <c r="H54" s="46">
        <v>0</v>
      </c>
      <c r="I54" s="46">
        <v>3879</v>
      </c>
      <c r="J54" s="46">
        <v>0</v>
      </c>
      <c r="K54" s="46">
        <v>332627</v>
      </c>
      <c r="L54" s="46">
        <v>0</v>
      </c>
      <c r="M54" s="46">
        <v>0</v>
      </c>
      <c r="N54" s="46">
        <f t="shared" si="11"/>
        <v>361844</v>
      </c>
      <c r="O54" s="47">
        <f t="shared" si="8"/>
        <v>17.449197087331822</v>
      </c>
      <c r="P54" s="9"/>
    </row>
    <row r="55" spans="1:119">
      <c r="A55" s="12"/>
      <c r="B55" s="25">
        <v>361.3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2794567</v>
      </c>
      <c r="L55" s="46">
        <v>0</v>
      </c>
      <c r="M55" s="46">
        <v>0</v>
      </c>
      <c r="N55" s="46">
        <f t="shared" si="11"/>
        <v>2794567</v>
      </c>
      <c r="O55" s="47">
        <f t="shared" si="8"/>
        <v>134.76235713941264</v>
      </c>
      <c r="P55" s="9"/>
    </row>
    <row r="56" spans="1:119">
      <c r="A56" s="12"/>
      <c r="B56" s="25">
        <v>364</v>
      </c>
      <c r="C56" s="20" t="s">
        <v>140</v>
      </c>
      <c r="D56" s="46">
        <v>11855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11855</v>
      </c>
      <c r="O56" s="47">
        <f t="shared" si="8"/>
        <v>0.571683464339104</v>
      </c>
      <c r="P56" s="9"/>
    </row>
    <row r="57" spans="1:119">
      <c r="A57" s="12"/>
      <c r="B57" s="25">
        <v>368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2139339</v>
      </c>
      <c r="L57" s="46">
        <v>0</v>
      </c>
      <c r="M57" s="46">
        <v>0</v>
      </c>
      <c r="N57" s="46">
        <f t="shared" si="11"/>
        <v>2139339</v>
      </c>
      <c r="O57" s="47">
        <f t="shared" si="8"/>
        <v>103.16530838597676</v>
      </c>
      <c r="P57" s="9"/>
    </row>
    <row r="58" spans="1:119">
      <c r="A58" s="12"/>
      <c r="B58" s="25">
        <v>369.9</v>
      </c>
      <c r="C58" s="20" t="s">
        <v>65</v>
      </c>
      <c r="D58" s="46">
        <v>38539</v>
      </c>
      <c r="E58" s="46">
        <v>0</v>
      </c>
      <c r="F58" s="46">
        <v>0</v>
      </c>
      <c r="G58" s="46">
        <v>0</v>
      </c>
      <c r="H58" s="46">
        <v>0</v>
      </c>
      <c r="I58" s="46">
        <v>70982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109521</v>
      </c>
      <c r="O58" s="47">
        <f t="shared" si="8"/>
        <v>5.2814293292183052</v>
      </c>
      <c r="P58" s="9"/>
    </row>
    <row r="59" spans="1:119" ht="15.75">
      <c r="A59" s="29" t="s">
        <v>44</v>
      </c>
      <c r="B59" s="30"/>
      <c r="C59" s="31"/>
      <c r="D59" s="32">
        <f t="shared" ref="D59:M59" si="13">SUM(D60:D62)</f>
        <v>160583</v>
      </c>
      <c r="E59" s="32">
        <f t="shared" si="13"/>
        <v>0</v>
      </c>
      <c r="F59" s="32">
        <f t="shared" si="13"/>
        <v>0</v>
      </c>
      <c r="G59" s="32">
        <f t="shared" si="13"/>
        <v>676660</v>
      </c>
      <c r="H59" s="32">
        <f t="shared" si="13"/>
        <v>0</v>
      </c>
      <c r="I59" s="32">
        <f t="shared" si="13"/>
        <v>83417</v>
      </c>
      <c r="J59" s="32">
        <f t="shared" si="13"/>
        <v>203571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si="11"/>
        <v>1124231</v>
      </c>
      <c r="O59" s="45">
        <f t="shared" si="8"/>
        <v>54.213772483965855</v>
      </c>
      <c r="P59" s="9"/>
    </row>
    <row r="60" spans="1:119">
      <c r="A60" s="12"/>
      <c r="B60" s="25">
        <v>381</v>
      </c>
      <c r="C60" s="20" t="s">
        <v>66</v>
      </c>
      <c r="D60" s="46">
        <v>0</v>
      </c>
      <c r="E60" s="46">
        <v>0</v>
      </c>
      <c r="F60" s="46">
        <v>0</v>
      </c>
      <c r="G60" s="46">
        <v>676660</v>
      </c>
      <c r="H60" s="46">
        <v>0</v>
      </c>
      <c r="I60" s="46">
        <v>0</v>
      </c>
      <c r="J60" s="46">
        <v>203571</v>
      </c>
      <c r="K60" s="46">
        <v>0</v>
      </c>
      <c r="L60" s="46">
        <v>0</v>
      </c>
      <c r="M60" s="46">
        <v>0</v>
      </c>
      <c r="N60" s="46">
        <f t="shared" si="11"/>
        <v>880231</v>
      </c>
      <c r="O60" s="47">
        <f t="shared" si="8"/>
        <v>42.447364613975019</v>
      </c>
      <c r="P60" s="9"/>
    </row>
    <row r="61" spans="1:119">
      <c r="A61" s="12"/>
      <c r="B61" s="25">
        <v>383</v>
      </c>
      <c r="C61" s="20" t="s">
        <v>67</v>
      </c>
      <c r="D61" s="46">
        <v>160583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160583</v>
      </c>
      <c r="O61" s="47">
        <f t="shared" si="8"/>
        <v>7.7437912909292566</v>
      </c>
      <c r="P61" s="9"/>
    </row>
    <row r="62" spans="1:119" ht="15.75" thickBot="1">
      <c r="A62" s="12"/>
      <c r="B62" s="25">
        <v>389.8</v>
      </c>
      <c r="C62" s="20" t="s">
        <v>141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83417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83417</v>
      </c>
      <c r="O62" s="47">
        <f t="shared" si="8"/>
        <v>4.0226165790615811</v>
      </c>
      <c r="P62" s="9"/>
    </row>
    <row r="63" spans="1:119" ht="16.5" thickBot="1">
      <c r="A63" s="14" t="s">
        <v>54</v>
      </c>
      <c r="B63" s="23"/>
      <c r="C63" s="22"/>
      <c r="D63" s="15">
        <f t="shared" ref="D63:M63" si="14">SUM(D5,D15,D22,D36,D50,D53,D59)</f>
        <v>11068237</v>
      </c>
      <c r="E63" s="15">
        <f t="shared" si="14"/>
        <v>48696</v>
      </c>
      <c r="F63" s="15">
        <f t="shared" si="14"/>
        <v>35089</v>
      </c>
      <c r="G63" s="15">
        <f t="shared" si="14"/>
        <v>1118481</v>
      </c>
      <c r="H63" s="15">
        <f t="shared" si="14"/>
        <v>0</v>
      </c>
      <c r="I63" s="15">
        <f t="shared" si="14"/>
        <v>12357215</v>
      </c>
      <c r="J63" s="15">
        <f t="shared" si="14"/>
        <v>3965176</v>
      </c>
      <c r="K63" s="15">
        <f t="shared" si="14"/>
        <v>5266533</v>
      </c>
      <c r="L63" s="15">
        <f t="shared" si="14"/>
        <v>0</v>
      </c>
      <c r="M63" s="15">
        <f t="shared" si="14"/>
        <v>0</v>
      </c>
      <c r="N63" s="15">
        <f t="shared" si="11"/>
        <v>33859427</v>
      </c>
      <c r="O63" s="38">
        <f t="shared" si="8"/>
        <v>1632.8025751072962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142</v>
      </c>
      <c r="M65" s="48"/>
      <c r="N65" s="48"/>
      <c r="O65" s="43">
        <v>20737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99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6551319</v>
      </c>
      <c r="E5" s="27">
        <f t="shared" si="0"/>
        <v>0</v>
      </c>
      <c r="F5" s="27">
        <f t="shared" si="0"/>
        <v>33904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6585223</v>
      </c>
      <c r="O5" s="33">
        <f t="shared" ref="O5:O36" si="1">(N5/O$60)</f>
        <v>316.96298613785137</v>
      </c>
      <c r="P5" s="6"/>
    </row>
    <row r="6" spans="1:133">
      <c r="A6" s="12"/>
      <c r="B6" s="25">
        <v>311</v>
      </c>
      <c r="C6" s="20" t="s">
        <v>2</v>
      </c>
      <c r="D6" s="46">
        <v>3635324</v>
      </c>
      <c r="E6" s="46">
        <v>0</v>
      </c>
      <c r="F6" s="46">
        <v>33904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3669228</v>
      </c>
      <c r="O6" s="47">
        <f t="shared" si="1"/>
        <v>176.60897189064306</v>
      </c>
      <c r="P6" s="9"/>
    </row>
    <row r="7" spans="1:133">
      <c r="A7" s="12"/>
      <c r="B7" s="25">
        <v>312.10000000000002</v>
      </c>
      <c r="C7" s="20" t="s">
        <v>10</v>
      </c>
      <c r="D7" s="46">
        <v>409010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409010</v>
      </c>
      <c r="O7" s="47">
        <f t="shared" si="1"/>
        <v>19.686657681940702</v>
      </c>
      <c r="P7" s="9"/>
    </row>
    <row r="8" spans="1:133">
      <c r="A8" s="12"/>
      <c r="B8" s="25">
        <v>312.51</v>
      </c>
      <c r="C8" s="20" t="s">
        <v>82</v>
      </c>
      <c r="D8" s="46">
        <v>157207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157207</v>
      </c>
      <c r="O8" s="47">
        <f t="shared" si="1"/>
        <v>7.5667597227570269</v>
      </c>
      <c r="P8" s="9"/>
    </row>
    <row r="9" spans="1:133">
      <c r="A9" s="12"/>
      <c r="B9" s="25">
        <v>312.52</v>
      </c>
      <c r="C9" s="20" t="s">
        <v>76</v>
      </c>
      <c r="D9" s="46">
        <v>122039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122039</v>
      </c>
      <c r="O9" s="47">
        <f t="shared" si="1"/>
        <v>5.8740373507893722</v>
      </c>
      <c r="P9" s="9"/>
    </row>
    <row r="10" spans="1:133">
      <c r="A10" s="12"/>
      <c r="B10" s="25">
        <v>314.10000000000002</v>
      </c>
      <c r="C10" s="20" t="s">
        <v>11</v>
      </c>
      <c r="D10" s="46">
        <v>1055571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1055571</v>
      </c>
      <c r="O10" s="47">
        <f t="shared" si="1"/>
        <v>50.807229495571811</v>
      </c>
      <c r="P10" s="9"/>
    </row>
    <row r="11" spans="1:133">
      <c r="A11" s="12"/>
      <c r="B11" s="25">
        <v>314.3</v>
      </c>
      <c r="C11" s="20" t="s">
        <v>12</v>
      </c>
      <c r="D11" s="46">
        <v>264035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264035</v>
      </c>
      <c r="O11" s="47">
        <f t="shared" si="1"/>
        <v>12.708654216403543</v>
      </c>
      <c r="P11" s="9"/>
    </row>
    <row r="12" spans="1:133">
      <c r="A12" s="12"/>
      <c r="B12" s="25">
        <v>314.39999999999998</v>
      </c>
      <c r="C12" s="20" t="s">
        <v>13</v>
      </c>
      <c r="D12" s="46">
        <v>47616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47616</v>
      </c>
      <c r="O12" s="47">
        <f t="shared" si="1"/>
        <v>2.2918752406623026</v>
      </c>
      <c r="P12" s="9"/>
    </row>
    <row r="13" spans="1:133">
      <c r="A13" s="12"/>
      <c r="B13" s="25">
        <v>315</v>
      </c>
      <c r="C13" s="20" t="s">
        <v>14</v>
      </c>
      <c r="D13" s="46">
        <v>760189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760189</v>
      </c>
      <c r="O13" s="47">
        <f t="shared" si="1"/>
        <v>36.589767038891026</v>
      </c>
      <c r="P13" s="9"/>
    </row>
    <row r="14" spans="1:133">
      <c r="A14" s="12"/>
      <c r="B14" s="25">
        <v>316</v>
      </c>
      <c r="C14" s="20" t="s">
        <v>15</v>
      </c>
      <c r="D14" s="46">
        <v>100328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100328</v>
      </c>
      <c r="O14" s="47">
        <f t="shared" si="1"/>
        <v>4.82903350019253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SUM(D16:D21)</f>
        <v>937242</v>
      </c>
      <c r="E15" s="32">
        <f t="shared" si="3"/>
        <v>34067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5" si="4">SUM(D15:M15)</f>
        <v>971309</v>
      </c>
      <c r="O15" s="45">
        <f t="shared" si="1"/>
        <v>46.751492106276473</v>
      </c>
      <c r="P15" s="10"/>
    </row>
    <row r="16" spans="1:133">
      <c r="A16" s="12"/>
      <c r="B16" s="25">
        <v>322</v>
      </c>
      <c r="C16" s="20" t="s">
        <v>0</v>
      </c>
      <c r="D16" s="46">
        <v>113453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113453</v>
      </c>
      <c r="O16" s="47">
        <f t="shared" si="1"/>
        <v>5.460772044666923</v>
      </c>
      <c r="P16" s="9"/>
    </row>
    <row r="17" spans="1:16">
      <c r="A17" s="12"/>
      <c r="B17" s="25">
        <v>323.10000000000002</v>
      </c>
      <c r="C17" s="20" t="s">
        <v>17</v>
      </c>
      <c r="D17" s="46">
        <v>819855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819855</v>
      </c>
      <c r="O17" s="47">
        <f t="shared" si="1"/>
        <v>39.461638428956491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6142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6142</v>
      </c>
      <c r="O18" s="47">
        <f t="shared" si="1"/>
        <v>0.2956295725837505</v>
      </c>
      <c r="P18" s="9"/>
    </row>
    <row r="19" spans="1:16">
      <c r="A19" s="12"/>
      <c r="B19" s="25">
        <v>324.31</v>
      </c>
      <c r="C19" s="20" t="s">
        <v>20</v>
      </c>
      <c r="D19" s="46">
        <v>0</v>
      </c>
      <c r="E19" s="46">
        <v>21916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21916</v>
      </c>
      <c r="O19" s="47">
        <f t="shared" si="1"/>
        <v>1.0548710050057759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6009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6009</v>
      </c>
      <c r="O20" s="47">
        <f t="shared" si="1"/>
        <v>0.2892279553330766</v>
      </c>
      <c r="P20" s="9"/>
    </row>
    <row r="21" spans="1:16">
      <c r="A21" s="12"/>
      <c r="B21" s="25">
        <v>329</v>
      </c>
      <c r="C21" s="20" t="s">
        <v>23</v>
      </c>
      <c r="D21" s="46">
        <v>3934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3934</v>
      </c>
      <c r="O21" s="47">
        <f t="shared" si="1"/>
        <v>0.18935309973045822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SUM(D23:D34)</f>
        <v>1671511</v>
      </c>
      <c r="E22" s="32">
        <f t="shared" si="5"/>
        <v>5244</v>
      </c>
      <c r="F22" s="32">
        <f t="shared" si="5"/>
        <v>0</v>
      </c>
      <c r="G22" s="32">
        <f t="shared" si="5"/>
        <v>1393476</v>
      </c>
      <c r="H22" s="32">
        <f t="shared" si="5"/>
        <v>0</v>
      </c>
      <c r="I22" s="32">
        <f t="shared" si="5"/>
        <v>22424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3092655</v>
      </c>
      <c r="O22" s="45">
        <f t="shared" si="1"/>
        <v>148.85709472468233</v>
      </c>
      <c r="P22" s="10"/>
    </row>
    <row r="23" spans="1:16">
      <c r="A23" s="12"/>
      <c r="B23" s="25">
        <v>331.2</v>
      </c>
      <c r="C23" s="20" t="s">
        <v>24</v>
      </c>
      <c r="D23" s="46">
        <v>38768</v>
      </c>
      <c r="E23" s="46">
        <v>5244</v>
      </c>
      <c r="F23" s="46">
        <v>0</v>
      </c>
      <c r="G23" s="46">
        <v>1356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45368</v>
      </c>
      <c r="O23" s="47">
        <f t="shared" si="1"/>
        <v>2.1836734693877551</v>
      </c>
      <c r="P23" s="9"/>
    </row>
    <row r="24" spans="1:16">
      <c r="A24" s="12"/>
      <c r="B24" s="25">
        <v>331.39</v>
      </c>
      <c r="C24" s="20" t="s">
        <v>86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22424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22424</v>
      </c>
      <c r="O24" s="47">
        <f t="shared" si="1"/>
        <v>1.0793222949557182</v>
      </c>
      <c r="P24" s="9"/>
    </row>
    <row r="25" spans="1:16">
      <c r="A25" s="12"/>
      <c r="B25" s="25">
        <v>331.49</v>
      </c>
      <c r="C25" s="20" t="s">
        <v>110</v>
      </c>
      <c r="D25" s="46">
        <v>0</v>
      </c>
      <c r="E25" s="46">
        <v>0</v>
      </c>
      <c r="F25" s="46">
        <v>0</v>
      </c>
      <c r="G25" s="46">
        <v>1314990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1314990</v>
      </c>
      <c r="O25" s="47">
        <f t="shared" si="1"/>
        <v>63.293704274162494</v>
      </c>
      <c r="P25" s="9"/>
    </row>
    <row r="26" spans="1:16">
      <c r="A26" s="12"/>
      <c r="B26" s="25">
        <v>334.49</v>
      </c>
      <c r="C26" s="20" t="s">
        <v>27</v>
      </c>
      <c r="D26" s="46">
        <v>29653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29653</v>
      </c>
      <c r="O26" s="47">
        <f t="shared" si="1"/>
        <v>1.4272718521370813</v>
      </c>
      <c r="P26" s="9"/>
    </row>
    <row r="27" spans="1:16">
      <c r="A27" s="12"/>
      <c r="B27" s="25">
        <v>335.12</v>
      </c>
      <c r="C27" s="20" t="s">
        <v>29</v>
      </c>
      <c r="D27" s="46">
        <v>613119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613119</v>
      </c>
      <c r="O27" s="47">
        <f t="shared" si="1"/>
        <v>29.510926068540623</v>
      </c>
      <c r="P27" s="9"/>
    </row>
    <row r="28" spans="1:16">
      <c r="A28" s="12"/>
      <c r="B28" s="25">
        <v>335.14</v>
      </c>
      <c r="C28" s="20" t="s">
        <v>30</v>
      </c>
      <c r="D28" s="46">
        <v>11247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11247</v>
      </c>
      <c r="O28" s="47">
        <f t="shared" si="1"/>
        <v>0.54134578359645746</v>
      </c>
      <c r="P28" s="9"/>
    </row>
    <row r="29" spans="1:16">
      <c r="A29" s="12"/>
      <c r="B29" s="25">
        <v>335.15</v>
      </c>
      <c r="C29" s="20" t="s">
        <v>31</v>
      </c>
      <c r="D29" s="46">
        <v>14768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14768</v>
      </c>
      <c r="O29" s="47">
        <f t="shared" si="1"/>
        <v>0.71082017712745471</v>
      </c>
      <c r="P29" s="9"/>
    </row>
    <row r="30" spans="1:16">
      <c r="A30" s="12"/>
      <c r="B30" s="25">
        <v>335.18</v>
      </c>
      <c r="C30" s="20" t="s">
        <v>32</v>
      </c>
      <c r="D30" s="46">
        <v>908011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908011</v>
      </c>
      <c r="O30" s="47">
        <f t="shared" si="1"/>
        <v>43.704803619561034</v>
      </c>
      <c r="P30" s="9"/>
    </row>
    <row r="31" spans="1:16">
      <c r="A31" s="12"/>
      <c r="B31" s="25">
        <v>335.21</v>
      </c>
      <c r="C31" s="20" t="s">
        <v>33</v>
      </c>
      <c r="D31" s="46">
        <v>8880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8880</v>
      </c>
      <c r="O31" s="47">
        <f t="shared" si="1"/>
        <v>0.42741624951867541</v>
      </c>
      <c r="P31" s="9"/>
    </row>
    <row r="32" spans="1:16">
      <c r="A32" s="12"/>
      <c r="B32" s="25">
        <v>335.42</v>
      </c>
      <c r="C32" s="20" t="s">
        <v>90</v>
      </c>
      <c r="D32" s="46">
        <v>24262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24262</v>
      </c>
      <c r="O32" s="47">
        <f t="shared" si="1"/>
        <v>1.167789757412399</v>
      </c>
      <c r="P32" s="9"/>
    </row>
    <row r="33" spans="1:16">
      <c r="A33" s="12"/>
      <c r="B33" s="25">
        <v>337.7</v>
      </c>
      <c r="C33" s="20" t="s">
        <v>102</v>
      </c>
      <c r="D33" s="46">
        <v>0</v>
      </c>
      <c r="E33" s="46">
        <v>0</v>
      </c>
      <c r="F33" s="46">
        <v>0</v>
      </c>
      <c r="G33" s="46">
        <v>77130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77130</v>
      </c>
      <c r="O33" s="47">
        <f t="shared" si="1"/>
        <v>3.7124566807855217</v>
      </c>
      <c r="P33" s="9"/>
    </row>
    <row r="34" spans="1:16">
      <c r="A34" s="12"/>
      <c r="B34" s="25">
        <v>338</v>
      </c>
      <c r="C34" s="20" t="s">
        <v>37</v>
      </c>
      <c r="D34" s="46">
        <v>22803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22803</v>
      </c>
      <c r="O34" s="47">
        <f t="shared" si="1"/>
        <v>1.0975644974971122</v>
      </c>
      <c r="P34" s="9"/>
    </row>
    <row r="35" spans="1:16" ht="15.75">
      <c r="A35" s="29" t="s">
        <v>42</v>
      </c>
      <c r="B35" s="30"/>
      <c r="C35" s="31"/>
      <c r="D35" s="32">
        <f t="shared" ref="D35:M35" si="7">SUM(D36:D45)</f>
        <v>1078739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11608213</v>
      </c>
      <c r="J35" s="32">
        <f t="shared" si="7"/>
        <v>3601359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16288311</v>
      </c>
      <c r="O35" s="45">
        <f t="shared" si="1"/>
        <v>783.99648633038123</v>
      </c>
      <c r="P35" s="10"/>
    </row>
    <row r="36" spans="1:16">
      <c r="A36" s="12"/>
      <c r="B36" s="25">
        <v>341.2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3601359</v>
      </c>
      <c r="K36" s="46">
        <v>0</v>
      </c>
      <c r="L36" s="46">
        <v>0</v>
      </c>
      <c r="M36" s="46">
        <v>0</v>
      </c>
      <c r="N36" s="46">
        <f t="shared" ref="N36:N45" si="8">SUM(D36:M36)</f>
        <v>3601359</v>
      </c>
      <c r="O36" s="47">
        <f t="shared" si="1"/>
        <v>173.34226992683867</v>
      </c>
      <c r="P36" s="9"/>
    </row>
    <row r="37" spans="1:16">
      <c r="A37" s="12"/>
      <c r="B37" s="25">
        <v>341.3</v>
      </c>
      <c r="C37" s="20" t="s">
        <v>46</v>
      </c>
      <c r="D37" s="46">
        <v>18645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18645</v>
      </c>
      <c r="O37" s="47">
        <f t="shared" ref="O37:O58" si="9">(N37/O$60)</f>
        <v>0.89742972660762421</v>
      </c>
      <c r="P37" s="9"/>
    </row>
    <row r="38" spans="1:16">
      <c r="A38" s="12"/>
      <c r="B38" s="25">
        <v>341.9</v>
      </c>
      <c r="C38" s="20" t="s">
        <v>103</v>
      </c>
      <c r="D38" s="46">
        <v>835036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835036</v>
      </c>
      <c r="O38" s="47">
        <f t="shared" si="9"/>
        <v>40.192337312283406</v>
      </c>
      <c r="P38" s="9"/>
    </row>
    <row r="39" spans="1:16">
      <c r="A39" s="12"/>
      <c r="B39" s="25">
        <v>342.1</v>
      </c>
      <c r="C39" s="20" t="s">
        <v>47</v>
      </c>
      <c r="D39" s="46">
        <v>14187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14187</v>
      </c>
      <c r="O39" s="47">
        <f t="shared" si="9"/>
        <v>0.68285521755872158</v>
      </c>
      <c r="P39" s="9"/>
    </row>
    <row r="40" spans="1:16">
      <c r="A40" s="12"/>
      <c r="B40" s="25">
        <v>342.2</v>
      </c>
      <c r="C40" s="20" t="s">
        <v>48</v>
      </c>
      <c r="D40" s="46">
        <v>157979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157979</v>
      </c>
      <c r="O40" s="47">
        <f t="shared" si="9"/>
        <v>7.6039179822872542</v>
      </c>
      <c r="P40" s="9"/>
    </row>
    <row r="41" spans="1:16">
      <c r="A41" s="12"/>
      <c r="B41" s="25">
        <v>342.9</v>
      </c>
      <c r="C41" s="20" t="s">
        <v>92</v>
      </c>
      <c r="D41" s="46">
        <v>40372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40372</v>
      </c>
      <c r="O41" s="47">
        <f t="shared" si="9"/>
        <v>1.9432036965729689</v>
      </c>
      <c r="P41" s="9"/>
    </row>
    <row r="42" spans="1:16">
      <c r="A42" s="12"/>
      <c r="B42" s="25">
        <v>343.4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2638024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2638024</v>
      </c>
      <c r="O42" s="47">
        <f t="shared" si="9"/>
        <v>126.97458606083943</v>
      </c>
      <c r="P42" s="9"/>
    </row>
    <row r="43" spans="1:16">
      <c r="A43" s="12"/>
      <c r="B43" s="25">
        <v>343.6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7698569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7698569</v>
      </c>
      <c r="O43" s="47">
        <f t="shared" si="9"/>
        <v>370.55106854062382</v>
      </c>
      <c r="P43" s="9"/>
    </row>
    <row r="44" spans="1:16">
      <c r="A44" s="12"/>
      <c r="B44" s="25">
        <v>343.7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1271620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1271620</v>
      </c>
      <c r="O44" s="47">
        <f t="shared" si="9"/>
        <v>61.206199460916444</v>
      </c>
      <c r="P44" s="9"/>
    </row>
    <row r="45" spans="1:16">
      <c r="A45" s="12"/>
      <c r="B45" s="25">
        <v>347.2</v>
      </c>
      <c r="C45" s="20" t="s">
        <v>53</v>
      </c>
      <c r="D45" s="46">
        <v>12520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12520</v>
      </c>
      <c r="O45" s="47">
        <f t="shared" si="9"/>
        <v>0.60261840585290716</v>
      </c>
      <c r="P45" s="9"/>
    </row>
    <row r="46" spans="1:16" ht="15.75">
      <c r="A46" s="29" t="s">
        <v>43</v>
      </c>
      <c r="B46" s="30"/>
      <c r="C46" s="31"/>
      <c r="D46" s="32">
        <f t="shared" ref="D46:M46" si="10">SUM(D47:D48)</f>
        <v>106446</v>
      </c>
      <c r="E46" s="32">
        <f t="shared" si="10"/>
        <v>5128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8" si="11">SUM(D46:M46)</f>
        <v>111574</v>
      </c>
      <c r="O46" s="45">
        <f t="shared" si="9"/>
        <v>5.3703311513284557</v>
      </c>
      <c r="P46" s="10"/>
    </row>
    <row r="47" spans="1:16">
      <c r="A47" s="13"/>
      <c r="B47" s="39">
        <v>351.9</v>
      </c>
      <c r="C47" s="21" t="s">
        <v>59</v>
      </c>
      <c r="D47" s="46">
        <v>9776</v>
      </c>
      <c r="E47" s="46">
        <v>5128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14904</v>
      </c>
      <c r="O47" s="47">
        <f t="shared" si="9"/>
        <v>0.71736619175972272</v>
      </c>
      <c r="P47" s="9"/>
    </row>
    <row r="48" spans="1:16">
      <c r="A48" s="13"/>
      <c r="B48" s="39">
        <v>354</v>
      </c>
      <c r="C48" s="21" t="s">
        <v>57</v>
      </c>
      <c r="D48" s="46">
        <v>96670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96670</v>
      </c>
      <c r="O48" s="47">
        <f t="shared" si="9"/>
        <v>4.6529649595687328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SUM(D50:D55)</f>
        <v>89955</v>
      </c>
      <c r="E49" s="32">
        <f t="shared" si="12"/>
        <v>21909</v>
      </c>
      <c r="F49" s="32">
        <f t="shared" si="12"/>
        <v>0</v>
      </c>
      <c r="G49" s="32">
        <f t="shared" si="12"/>
        <v>543</v>
      </c>
      <c r="H49" s="32">
        <f t="shared" si="12"/>
        <v>0</v>
      </c>
      <c r="I49" s="32">
        <f t="shared" si="12"/>
        <v>81371</v>
      </c>
      <c r="J49" s="32">
        <f t="shared" si="12"/>
        <v>0</v>
      </c>
      <c r="K49" s="32">
        <f t="shared" si="12"/>
        <v>6350353</v>
      </c>
      <c r="L49" s="32">
        <f t="shared" si="12"/>
        <v>0</v>
      </c>
      <c r="M49" s="32">
        <f t="shared" si="12"/>
        <v>0</v>
      </c>
      <c r="N49" s="32">
        <f t="shared" si="11"/>
        <v>6544131</v>
      </c>
      <c r="O49" s="45">
        <f t="shared" si="9"/>
        <v>314.98512706969581</v>
      </c>
      <c r="P49" s="10"/>
    </row>
    <row r="50" spans="1:119">
      <c r="A50" s="12"/>
      <c r="B50" s="25">
        <v>361.1</v>
      </c>
      <c r="C50" s="20" t="s">
        <v>60</v>
      </c>
      <c r="D50" s="46">
        <v>35605</v>
      </c>
      <c r="E50" s="46">
        <v>0</v>
      </c>
      <c r="F50" s="46">
        <v>0</v>
      </c>
      <c r="G50" s="46">
        <v>543</v>
      </c>
      <c r="H50" s="46">
        <v>0</v>
      </c>
      <c r="I50" s="46">
        <v>37510</v>
      </c>
      <c r="J50" s="46">
        <v>0</v>
      </c>
      <c r="K50" s="46">
        <v>210</v>
      </c>
      <c r="L50" s="46">
        <v>0</v>
      </c>
      <c r="M50" s="46">
        <v>0</v>
      </c>
      <c r="N50" s="46">
        <f t="shared" si="11"/>
        <v>73868</v>
      </c>
      <c r="O50" s="47">
        <f t="shared" si="9"/>
        <v>3.5554485945321526</v>
      </c>
      <c r="P50" s="9"/>
    </row>
    <row r="51" spans="1:119">
      <c r="A51" s="12"/>
      <c r="B51" s="25">
        <v>361.3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4486943</v>
      </c>
      <c r="L51" s="46">
        <v>0</v>
      </c>
      <c r="M51" s="46">
        <v>0</v>
      </c>
      <c r="N51" s="46">
        <f t="shared" si="11"/>
        <v>4486943</v>
      </c>
      <c r="O51" s="47">
        <f t="shared" si="9"/>
        <v>215.96760685406238</v>
      </c>
      <c r="P51" s="9"/>
    </row>
    <row r="52" spans="1:119">
      <c r="A52" s="12"/>
      <c r="B52" s="25">
        <v>364</v>
      </c>
      <c r="C52" s="20" t="s">
        <v>106</v>
      </c>
      <c r="D52" s="46">
        <v>11029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11029</v>
      </c>
      <c r="O52" s="47">
        <f t="shared" si="9"/>
        <v>0.53085290720061606</v>
      </c>
      <c r="P52" s="9"/>
    </row>
    <row r="53" spans="1:119">
      <c r="A53" s="12"/>
      <c r="B53" s="25">
        <v>366</v>
      </c>
      <c r="C53" s="20" t="s">
        <v>96</v>
      </c>
      <c r="D53" s="46">
        <v>5006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5006</v>
      </c>
      <c r="O53" s="47">
        <f t="shared" si="9"/>
        <v>0.24095109742010012</v>
      </c>
      <c r="P53" s="9"/>
    </row>
    <row r="54" spans="1:119">
      <c r="A54" s="12"/>
      <c r="B54" s="25">
        <v>368</v>
      </c>
      <c r="C54" s="20" t="s">
        <v>64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1863200</v>
      </c>
      <c r="L54" s="46">
        <v>0</v>
      </c>
      <c r="M54" s="46">
        <v>0</v>
      </c>
      <c r="N54" s="46">
        <f t="shared" si="11"/>
        <v>1863200</v>
      </c>
      <c r="O54" s="47">
        <f t="shared" si="9"/>
        <v>89.680400462071617</v>
      </c>
      <c r="P54" s="9"/>
    </row>
    <row r="55" spans="1:119">
      <c r="A55" s="12"/>
      <c r="B55" s="25">
        <v>369.9</v>
      </c>
      <c r="C55" s="20" t="s">
        <v>65</v>
      </c>
      <c r="D55" s="46">
        <v>38315</v>
      </c>
      <c r="E55" s="46">
        <v>21909</v>
      </c>
      <c r="F55" s="46">
        <v>0</v>
      </c>
      <c r="G55" s="46">
        <v>0</v>
      </c>
      <c r="H55" s="46">
        <v>0</v>
      </c>
      <c r="I55" s="46">
        <v>43861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104085</v>
      </c>
      <c r="O55" s="47">
        <f t="shared" si="9"/>
        <v>5.0098671544089335</v>
      </c>
      <c r="P55" s="9"/>
    </row>
    <row r="56" spans="1:119" ht="15.75">
      <c r="A56" s="29" t="s">
        <v>44</v>
      </c>
      <c r="B56" s="30"/>
      <c r="C56" s="31"/>
      <c r="D56" s="32">
        <f t="shared" ref="D56:M56" si="13">SUM(D57:D57)</f>
        <v>69155</v>
      </c>
      <c r="E56" s="32">
        <f t="shared" si="13"/>
        <v>248038</v>
      </c>
      <c r="F56" s="32">
        <f t="shared" si="13"/>
        <v>0</v>
      </c>
      <c r="G56" s="32">
        <f t="shared" si="13"/>
        <v>309139</v>
      </c>
      <c r="H56" s="32">
        <f t="shared" si="13"/>
        <v>0</v>
      </c>
      <c r="I56" s="32">
        <f t="shared" si="13"/>
        <v>50000</v>
      </c>
      <c r="J56" s="32">
        <f t="shared" si="13"/>
        <v>99019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si="11"/>
        <v>775351</v>
      </c>
      <c r="O56" s="45">
        <f t="shared" si="9"/>
        <v>37.319551405467848</v>
      </c>
      <c r="P56" s="9"/>
    </row>
    <row r="57" spans="1:119" ht="15.75" thickBot="1">
      <c r="A57" s="12"/>
      <c r="B57" s="25">
        <v>381</v>
      </c>
      <c r="C57" s="20" t="s">
        <v>66</v>
      </c>
      <c r="D57" s="46">
        <v>69155</v>
      </c>
      <c r="E57" s="46">
        <v>248038</v>
      </c>
      <c r="F57" s="46">
        <v>0</v>
      </c>
      <c r="G57" s="46">
        <v>309139</v>
      </c>
      <c r="H57" s="46">
        <v>0</v>
      </c>
      <c r="I57" s="46">
        <v>50000</v>
      </c>
      <c r="J57" s="46">
        <v>99019</v>
      </c>
      <c r="K57" s="46">
        <v>0</v>
      </c>
      <c r="L57" s="46">
        <v>0</v>
      </c>
      <c r="M57" s="46">
        <v>0</v>
      </c>
      <c r="N57" s="46">
        <f t="shared" si="11"/>
        <v>775351</v>
      </c>
      <c r="O57" s="47">
        <f t="shared" si="9"/>
        <v>37.319551405467848</v>
      </c>
      <c r="P57" s="9"/>
    </row>
    <row r="58" spans="1:119" ht="16.5" thickBot="1">
      <c r="A58" s="14" t="s">
        <v>54</v>
      </c>
      <c r="B58" s="23"/>
      <c r="C58" s="22"/>
      <c r="D58" s="15">
        <f t="shared" ref="D58:M58" si="14">SUM(D5,D15,D22,D35,D46,D49,D56)</f>
        <v>10504367</v>
      </c>
      <c r="E58" s="15">
        <f t="shared" si="14"/>
        <v>314386</v>
      </c>
      <c r="F58" s="15">
        <f t="shared" si="14"/>
        <v>33904</v>
      </c>
      <c r="G58" s="15">
        <f t="shared" si="14"/>
        <v>1703158</v>
      </c>
      <c r="H58" s="15">
        <f t="shared" si="14"/>
        <v>0</v>
      </c>
      <c r="I58" s="15">
        <f t="shared" si="14"/>
        <v>11762008</v>
      </c>
      <c r="J58" s="15">
        <f t="shared" si="14"/>
        <v>3700378</v>
      </c>
      <c r="K58" s="15">
        <f t="shared" si="14"/>
        <v>6350353</v>
      </c>
      <c r="L58" s="15">
        <f t="shared" si="14"/>
        <v>0</v>
      </c>
      <c r="M58" s="15">
        <f t="shared" si="14"/>
        <v>0</v>
      </c>
      <c r="N58" s="15">
        <f t="shared" si="11"/>
        <v>34368554</v>
      </c>
      <c r="O58" s="38">
        <f t="shared" si="9"/>
        <v>1654.2430689256835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111</v>
      </c>
      <c r="M60" s="48"/>
      <c r="N60" s="48"/>
      <c r="O60" s="43">
        <v>20776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99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7361120</v>
      </c>
      <c r="E5" s="27">
        <f t="shared" si="0"/>
        <v>0</v>
      </c>
      <c r="F5" s="27">
        <f t="shared" si="0"/>
        <v>31843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7392963</v>
      </c>
      <c r="O5" s="33">
        <f t="shared" ref="O5:O36" si="1">(N5/O$69)</f>
        <v>356.56231310890325</v>
      </c>
      <c r="P5" s="6"/>
    </row>
    <row r="6" spans="1:133">
      <c r="A6" s="12"/>
      <c r="B6" s="25">
        <v>311</v>
      </c>
      <c r="C6" s="20" t="s">
        <v>2</v>
      </c>
      <c r="D6" s="46">
        <v>4427748</v>
      </c>
      <c r="E6" s="46">
        <v>0</v>
      </c>
      <c r="F6" s="46">
        <v>31843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4459591</v>
      </c>
      <c r="O6" s="47">
        <f t="shared" si="1"/>
        <v>215.08589755956399</v>
      </c>
      <c r="P6" s="9"/>
    </row>
    <row r="7" spans="1:133">
      <c r="A7" s="12"/>
      <c r="B7" s="25">
        <v>312.10000000000002</v>
      </c>
      <c r="C7" s="20" t="s">
        <v>10</v>
      </c>
      <c r="D7" s="46">
        <v>404412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404412</v>
      </c>
      <c r="O7" s="47">
        <f t="shared" si="1"/>
        <v>19.50477476608469</v>
      </c>
      <c r="P7" s="9"/>
    </row>
    <row r="8" spans="1:133">
      <c r="A8" s="12"/>
      <c r="B8" s="25">
        <v>312.51</v>
      </c>
      <c r="C8" s="20" t="s">
        <v>82</v>
      </c>
      <c r="D8" s="46">
        <v>145590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145590</v>
      </c>
      <c r="O8" s="47">
        <f t="shared" si="1"/>
        <v>7.0217999421240478</v>
      </c>
      <c r="P8" s="9"/>
    </row>
    <row r="9" spans="1:133">
      <c r="A9" s="12"/>
      <c r="B9" s="25">
        <v>312.52</v>
      </c>
      <c r="C9" s="20" t="s">
        <v>76</v>
      </c>
      <c r="D9" s="46">
        <v>125639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125639</v>
      </c>
      <c r="O9" s="47">
        <f t="shared" si="1"/>
        <v>6.0595640011575194</v>
      </c>
      <c r="P9" s="9"/>
    </row>
    <row r="10" spans="1:133">
      <c r="A10" s="12"/>
      <c r="B10" s="25">
        <v>314.10000000000002</v>
      </c>
      <c r="C10" s="20" t="s">
        <v>11</v>
      </c>
      <c r="D10" s="46">
        <v>1076748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1076748</v>
      </c>
      <c r="O10" s="47">
        <f t="shared" si="1"/>
        <v>51.931513456158967</v>
      </c>
      <c r="P10" s="9"/>
    </row>
    <row r="11" spans="1:133">
      <c r="A11" s="12"/>
      <c r="B11" s="25">
        <v>314.3</v>
      </c>
      <c r="C11" s="20" t="s">
        <v>12</v>
      </c>
      <c r="D11" s="46">
        <v>265887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265887</v>
      </c>
      <c r="O11" s="47">
        <f t="shared" si="1"/>
        <v>12.823719494550014</v>
      </c>
      <c r="P11" s="9"/>
    </row>
    <row r="12" spans="1:133">
      <c r="A12" s="12"/>
      <c r="B12" s="25">
        <v>314.39999999999998</v>
      </c>
      <c r="C12" s="20" t="s">
        <v>13</v>
      </c>
      <c r="D12" s="46">
        <v>42774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42774</v>
      </c>
      <c r="O12" s="47">
        <f t="shared" si="1"/>
        <v>2.0629883283495709</v>
      </c>
      <c r="P12" s="9"/>
    </row>
    <row r="13" spans="1:133">
      <c r="A13" s="12"/>
      <c r="B13" s="25">
        <v>315</v>
      </c>
      <c r="C13" s="20" t="s">
        <v>14</v>
      </c>
      <c r="D13" s="46">
        <v>772688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772688</v>
      </c>
      <c r="O13" s="47">
        <f t="shared" si="1"/>
        <v>37.266711681296421</v>
      </c>
      <c r="P13" s="9"/>
    </row>
    <row r="14" spans="1:133">
      <c r="A14" s="12"/>
      <c r="B14" s="25">
        <v>316</v>
      </c>
      <c r="C14" s="20" t="s">
        <v>15</v>
      </c>
      <c r="D14" s="46">
        <v>99634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99634</v>
      </c>
      <c r="O14" s="47">
        <f t="shared" si="1"/>
        <v>4.805343879618019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1017703</v>
      </c>
      <c r="E15" s="32">
        <f t="shared" si="3"/>
        <v>68405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1086108</v>
      </c>
      <c r="O15" s="45">
        <f t="shared" si="1"/>
        <v>52.382945885984377</v>
      </c>
      <c r="P15" s="10"/>
    </row>
    <row r="16" spans="1:133">
      <c r="A16" s="12"/>
      <c r="B16" s="25">
        <v>322</v>
      </c>
      <c r="C16" s="20" t="s">
        <v>0</v>
      </c>
      <c r="D16" s="46">
        <v>128069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128069</v>
      </c>
      <c r="O16" s="47">
        <f t="shared" si="1"/>
        <v>6.1767628050544996</v>
      </c>
      <c r="P16" s="9"/>
    </row>
    <row r="17" spans="1:16">
      <c r="A17" s="12"/>
      <c r="B17" s="25">
        <v>323.10000000000002</v>
      </c>
      <c r="C17" s="20" t="s">
        <v>17</v>
      </c>
      <c r="D17" s="46">
        <v>889634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889634</v>
      </c>
      <c r="O17" s="47">
        <f t="shared" si="1"/>
        <v>42.90701263624964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9187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9187</v>
      </c>
      <c r="O18" s="47">
        <f t="shared" si="1"/>
        <v>0.44308864666730974</v>
      </c>
      <c r="P18" s="9"/>
    </row>
    <row r="19" spans="1:16">
      <c r="A19" s="12"/>
      <c r="B19" s="25">
        <v>324.31</v>
      </c>
      <c r="C19" s="20" t="s">
        <v>20</v>
      </c>
      <c r="D19" s="46">
        <v>0</v>
      </c>
      <c r="E19" s="46">
        <v>49569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49569</v>
      </c>
      <c r="O19" s="47">
        <f t="shared" si="1"/>
        <v>2.390710909617054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9649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9649</v>
      </c>
      <c r="O20" s="47">
        <f t="shared" si="1"/>
        <v>0.46537088839587154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SUM(D22:D37)</f>
        <v>1620014</v>
      </c>
      <c r="E21" s="32">
        <f t="shared" si="5"/>
        <v>6271</v>
      </c>
      <c r="F21" s="32">
        <f t="shared" si="5"/>
        <v>0</v>
      </c>
      <c r="G21" s="32">
        <f t="shared" si="5"/>
        <v>1098718</v>
      </c>
      <c r="H21" s="32">
        <f t="shared" si="5"/>
        <v>0</v>
      </c>
      <c r="I21" s="32">
        <f t="shared" si="5"/>
        <v>1300823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4025826</v>
      </c>
      <c r="O21" s="45">
        <f t="shared" si="1"/>
        <v>194.16542876434841</v>
      </c>
      <c r="P21" s="10"/>
    </row>
    <row r="22" spans="1:16">
      <c r="A22" s="12"/>
      <c r="B22" s="25">
        <v>331.2</v>
      </c>
      <c r="C22" s="20" t="s">
        <v>24</v>
      </c>
      <c r="D22" s="46">
        <v>29848</v>
      </c>
      <c r="E22" s="46">
        <v>6271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36119</v>
      </c>
      <c r="O22" s="47">
        <f t="shared" si="1"/>
        <v>1.7420179415452879</v>
      </c>
      <c r="P22" s="9"/>
    </row>
    <row r="23" spans="1:16">
      <c r="A23" s="12"/>
      <c r="B23" s="25">
        <v>331.31</v>
      </c>
      <c r="C23" s="20" t="s">
        <v>84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1229605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1229605</v>
      </c>
      <c r="O23" s="47">
        <f t="shared" si="1"/>
        <v>59.30380052088357</v>
      </c>
      <c r="P23" s="9"/>
    </row>
    <row r="24" spans="1:16">
      <c r="A24" s="12"/>
      <c r="B24" s="25">
        <v>331.34</v>
      </c>
      <c r="C24" s="20" t="s">
        <v>85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1685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1685</v>
      </c>
      <c r="O24" s="47">
        <f t="shared" si="1"/>
        <v>8.1267483360663639E-2</v>
      </c>
      <c r="P24" s="9"/>
    </row>
    <row r="25" spans="1:16">
      <c r="A25" s="12"/>
      <c r="B25" s="25">
        <v>331.35</v>
      </c>
      <c r="C25" s="20" t="s">
        <v>101</v>
      </c>
      <c r="D25" s="46">
        <v>0</v>
      </c>
      <c r="E25" s="46">
        <v>0</v>
      </c>
      <c r="F25" s="46">
        <v>0</v>
      </c>
      <c r="G25" s="46">
        <v>1005322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1005322</v>
      </c>
      <c r="O25" s="47">
        <f t="shared" si="1"/>
        <v>48.486640300954953</v>
      </c>
      <c r="P25" s="9"/>
    </row>
    <row r="26" spans="1:16">
      <c r="A26" s="12"/>
      <c r="B26" s="25">
        <v>331.39</v>
      </c>
      <c r="C26" s="20" t="s">
        <v>86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69533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69533</v>
      </c>
      <c r="O26" s="47">
        <f t="shared" si="1"/>
        <v>3.3535738400694513</v>
      </c>
      <c r="P26" s="9"/>
    </row>
    <row r="27" spans="1:16">
      <c r="A27" s="12"/>
      <c r="B27" s="25">
        <v>334.49</v>
      </c>
      <c r="C27" s="20" t="s">
        <v>27</v>
      </c>
      <c r="D27" s="46">
        <v>28788</v>
      </c>
      <c r="E27" s="46">
        <v>0</v>
      </c>
      <c r="F27" s="46">
        <v>0</v>
      </c>
      <c r="G27" s="46">
        <v>22041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50829</v>
      </c>
      <c r="O27" s="47">
        <f t="shared" si="1"/>
        <v>2.4514806597858589</v>
      </c>
      <c r="P27" s="9"/>
    </row>
    <row r="28" spans="1:16">
      <c r="A28" s="12"/>
      <c r="B28" s="25">
        <v>334.9</v>
      </c>
      <c r="C28" s="20" t="s">
        <v>89</v>
      </c>
      <c r="D28" s="46">
        <v>9414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9414</v>
      </c>
      <c r="O28" s="47">
        <f t="shared" si="1"/>
        <v>0.45403684768978492</v>
      </c>
      <c r="P28" s="9"/>
    </row>
    <row r="29" spans="1:16">
      <c r="A29" s="12"/>
      <c r="B29" s="25">
        <v>335.12</v>
      </c>
      <c r="C29" s="20" t="s">
        <v>29</v>
      </c>
      <c r="D29" s="46">
        <v>594505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594505</v>
      </c>
      <c r="O29" s="47">
        <f t="shared" si="1"/>
        <v>28.672952638178838</v>
      </c>
      <c r="P29" s="9"/>
    </row>
    <row r="30" spans="1:16">
      <c r="A30" s="12"/>
      <c r="B30" s="25">
        <v>335.14</v>
      </c>
      <c r="C30" s="20" t="s">
        <v>30</v>
      </c>
      <c r="D30" s="46">
        <v>11170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11170</v>
      </c>
      <c r="O30" s="47">
        <f t="shared" si="1"/>
        <v>0.53872865824250027</v>
      </c>
      <c r="P30" s="9"/>
    </row>
    <row r="31" spans="1:16">
      <c r="A31" s="12"/>
      <c r="B31" s="25">
        <v>335.15</v>
      </c>
      <c r="C31" s="20" t="s">
        <v>31</v>
      </c>
      <c r="D31" s="46">
        <v>13507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13507</v>
      </c>
      <c r="O31" s="47">
        <f t="shared" si="1"/>
        <v>0.6514420758174978</v>
      </c>
      <c r="P31" s="9"/>
    </row>
    <row r="32" spans="1:16">
      <c r="A32" s="12"/>
      <c r="B32" s="25">
        <v>335.18</v>
      </c>
      <c r="C32" s="20" t="s">
        <v>32</v>
      </c>
      <c r="D32" s="46">
        <v>872216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872216</v>
      </c>
      <c r="O32" s="47">
        <f t="shared" si="1"/>
        <v>42.066943185106588</v>
      </c>
      <c r="P32" s="9"/>
    </row>
    <row r="33" spans="1:16">
      <c r="A33" s="12"/>
      <c r="B33" s="25">
        <v>335.21</v>
      </c>
      <c r="C33" s="20" t="s">
        <v>33</v>
      </c>
      <c r="D33" s="46">
        <v>8443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8443</v>
      </c>
      <c r="O33" s="47">
        <f t="shared" si="1"/>
        <v>0.40720555609144399</v>
      </c>
      <c r="P33" s="9"/>
    </row>
    <row r="34" spans="1:16">
      <c r="A34" s="12"/>
      <c r="B34" s="25">
        <v>335.42</v>
      </c>
      <c r="C34" s="20" t="s">
        <v>90</v>
      </c>
      <c r="D34" s="46">
        <v>26485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26485</v>
      </c>
      <c r="O34" s="47">
        <f t="shared" si="1"/>
        <v>1.2773705025561879</v>
      </c>
      <c r="P34" s="9"/>
    </row>
    <row r="35" spans="1:16">
      <c r="A35" s="12"/>
      <c r="B35" s="25">
        <v>337.2</v>
      </c>
      <c r="C35" s="20" t="s">
        <v>91</v>
      </c>
      <c r="D35" s="46">
        <v>1375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1375</v>
      </c>
      <c r="O35" s="47">
        <f t="shared" si="1"/>
        <v>6.6316195620719595E-2</v>
      </c>
      <c r="P35" s="9"/>
    </row>
    <row r="36" spans="1:16">
      <c r="A36" s="12"/>
      <c r="B36" s="25">
        <v>337.7</v>
      </c>
      <c r="C36" s="20" t="s">
        <v>102</v>
      </c>
      <c r="D36" s="46">
        <v>0</v>
      </c>
      <c r="E36" s="46">
        <v>0</v>
      </c>
      <c r="F36" s="46">
        <v>0</v>
      </c>
      <c r="G36" s="46">
        <v>71355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71355</v>
      </c>
      <c r="O36" s="47">
        <f t="shared" si="1"/>
        <v>3.4414488280119611</v>
      </c>
      <c r="P36" s="9"/>
    </row>
    <row r="37" spans="1:16">
      <c r="A37" s="12"/>
      <c r="B37" s="25">
        <v>338</v>
      </c>
      <c r="C37" s="20" t="s">
        <v>37</v>
      </c>
      <c r="D37" s="46">
        <v>24263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24263</v>
      </c>
      <c r="O37" s="47">
        <f t="shared" ref="O37:O67" si="7">(N37/O$69)</f>
        <v>1.1702035304331051</v>
      </c>
      <c r="P37" s="9"/>
    </row>
    <row r="38" spans="1:16" ht="15.75">
      <c r="A38" s="29" t="s">
        <v>42</v>
      </c>
      <c r="B38" s="30"/>
      <c r="C38" s="31"/>
      <c r="D38" s="32">
        <f t="shared" ref="D38:M38" si="8">SUM(D39:D49)</f>
        <v>1000236</v>
      </c>
      <c r="E38" s="32">
        <f t="shared" si="8"/>
        <v>24408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11427633</v>
      </c>
      <c r="J38" s="32">
        <f t="shared" si="8"/>
        <v>3795097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16247374</v>
      </c>
      <c r="O38" s="45">
        <f t="shared" si="7"/>
        <v>783.61020545963152</v>
      </c>
      <c r="P38" s="10"/>
    </row>
    <row r="39" spans="1:16">
      <c r="A39" s="12"/>
      <c r="B39" s="25">
        <v>341.1</v>
      </c>
      <c r="C39" s="20" t="s">
        <v>77</v>
      </c>
      <c r="D39" s="46">
        <v>6129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6129</v>
      </c>
      <c r="O39" s="47">
        <f t="shared" si="7"/>
        <v>0.29560142760682934</v>
      </c>
      <c r="P39" s="9"/>
    </row>
    <row r="40" spans="1:16">
      <c r="A40" s="12"/>
      <c r="B40" s="25">
        <v>341.2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3795097</v>
      </c>
      <c r="K40" s="46">
        <v>0</v>
      </c>
      <c r="L40" s="46">
        <v>0</v>
      </c>
      <c r="M40" s="46">
        <v>0</v>
      </c>
      <c r="N40" s="46">
        <f t="shared" ref="N40:N49" si="9">SUM(D40:M40)</f>
        <v>3795097</v>
      </c>
      <c r="O40" s="47">
        <f t="shared" si="7"/>
        <v>183.03737821934985</v>
      </c>
      <c r="P40" s="9"/>
    </row>
    <row r="41" spans="1:16">
      <c r="A41" s="12"/>
      <c r="B41" s="25">
        <v>341.3</v>
      </c>
      <c r="C41" s="20" t="s">
        <v>46</v>
      </c>
      <c r="D41" s="46">
        <v>55590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55590</v>
      </c>
      <c r="O41" s="47">
        <f t="shared" si="7"/>
        <v>2.6811035014951288</v>
      </c>
      <c r="P41" s="9"/>
    </row>
    <row r="42" spans="1:16">
      <c r="A42" s="12"/>
      <c r="B42" s="25">
        <v>341.9</v>
      </c>
      <c r="C42" s="20" t="s">
        <v>103</v>
      </c>
      <c r="D42" s="46">
        <v>684762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684762</v>
      </c>
      <c r="O42" s="47">
        <f t="shared" si="7"/>
        <v>33.026044178643772</v>
      </c>
      <c r="P42" s="9"/>
    </row>
    <row r="43" spans="1:16">
      <c r="A43" s="12"/>
      <c r="B43" s="25">
        <v>342.2</v>
      </c>
      <c r="C43" s="20" t="s">
        <v>48</v>
      </c>
      <c r="D43" s="46">
        <v>240000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240000</v>
      </c>
      <c r="O43" s="47">
        <f t="shared" si="7"/>
        <v>11.575190508343784</v>
      </c>
      <c r="P43" s="9"/>
    </row>
    <row r="44" spans="1:16">
      <c r="A44" s="12"/>
      <c r="B44" s="25">
        <v>342.9</v>
      </c>
      <c r="C44" s="20" t="s">
        <v>92</v>
      </c>
      <c r="D44" s="46">
        <v>13737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13737</v>
      </c>
      <c r="O44" s="47">
        <f t="shared" si="7"/>
        <v>0.66253496672132728</v>
      </c>
      <c r="P44" s="9"/>
    </row>
    <row r="45" spans="1:16">
      <c r="A45" s="12"/>
      <c r="B45" s="25">
        <v>343.4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2661778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2661778</v>
      </c>
      <c r="O45" s="47">
        <f t="shared" si="7"/>
        <v>128.3774476704929</v>
      </c>
      <c r="P45" s="9"/>
    </row>
    <row r="46" spans="1:16">
      <c r="A46" s="12"/>
      <c r="B46" s="25">
        <v>343.6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7474168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7474168</v>
      </c>
      <c r="O46" s="47">
        <f t="shared" si="7"/>
        <v>360.47882704736185</v>
      </c>
      <c r="P46" s="9"/>
    </row>
    <row r="47" spans="1:16">
      <c r="A47" s="12"/>
      <c r="B47" s="25">
        <v>343.7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1291687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1291687</v>
      </c>
      <c r="O47" s="47">
        <f t="shared" si="7"/>
        <v>62.298012925629401</v>
      </c>
      <c r="P47" s="9"/>
    </row>
    <row r="48" spans="1:16">
      <c r="A48" s="12"/>
      <c r="B48" s="25">
        <v>346.4</v>
      </c>
      <c r="C48" s="20" t="s">
        <v>52</v>
      </c>
      <c r="D48" s="46">
        <v>0</v>
      </c>
      <c r="E48" s="46">
        <v>24408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24408</v>
      </c>
      <c r="O48" s="47">
        <f t="shared" si="7"/>
        <v>1.1771968746985628</v>
      </c>
      <c r="P48" s="9"/>
    </row>
    <row r="49" spans="1:16">
      <c r="A49" s="12"/>
      <c r="B49" s="25">
        <v>349</v>
      </c>
      <c r="C49" s="20" t="s">
        <v>104</v>
      </c>
      <c r="D49" s="46">
        <v>18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</v>
      </c>
      <c r="O49" s="47">
        <f t="shared" si="7"/>
        <v>8.6813928812578373E-4</v>
      </c>
      <c r="P49" s="9"/>
    </row>
    <row r="50" spans="1:16" ht="15.75">
      <c r="A50" s="29" t="s">
        <v>43</v>
      </c>
      <c r="B50" s="30"/>
      <c r="C50" s="31"/>
      <c r="D50" s="32">
        <f t="shared" ref="D50:M50" si="10">SUM(D51:D54)</f>
        <v>141232</v>
      </c>
      <c r="E50" s="32">
        <f t="shared" si="10"/>
        <v>9337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6" si="11">SUM(D50:M50)</f>
        <v>150569</v>
      </c>
      <c r="O50" s="45">
        <f t="shared" si="7"/>
        <v>7.2619369152117299</v>
      </c>
      <c r="P50" s="10"/>
    </row>
    <row r="51" spans="1:16">
      <c r="A51" s="13"/>
      <c r="B51" s="39">
        <v>351.1</v>
      </c>
      <c r="C51" s="21" t="s">
        <v>94</v>
      </c>
      <c r="D51" s="46">
        <v>0</v>
      </c>
      <c r="E51" s="46">
        <v>9337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9337</v>
      </c>
      <c r="O51" s="47">
        <f t="shared" si="7"/>
        <v>0.45032314073502461</v>
      </c>
      <c r="P51" s="9"/>
    </row>
    <row r="52" spans="1:16">
      <c r="A52" s="13"/>
      <c r="B52" s="39">
        <v>351.5</v>
      </c>
      <c r="C52" s="21" t="s">
        <v>105</v>
      </c>
      <c r="D52" s="46">
        <v>29201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29201</v>
      </c>
      <c r="O52" s="47">
        <f t="shared" si="7"/>
        <v>1.4083630751422784</v>
      </c>
      <c r="P52" s="9"/>
    </row>
    <row r="53" spans="1:16">
      <c r="A53" s="13"/>
      <c r="B53" s="39">
        <v>354</v>
      </c>
      <c r="C53" s="21" t="s">
        <v>57</v>
      </c>
      <c r="D53" s="46">
        <v>108265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108265</v>
      </c>
      <c r="O53" s="47">
        <f t="shared" si="7"/>
        <v>5.2216166682743319</v>
      </c>
      <c r="P53" s="9"/>
    </row>
    <row r="54" spans="1:16">
      <c r="A54" s="13"/>
      <c r="B54" s="39">
        <v>359</v>
      </c>
      <c r="C54" s="21" t="s">
        <v>58</v>
      </c>
      <c r="D54" s="46">
        <v>3766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3766</v>
      </c>
      <c r="O54" s="47">
        <f t="shared" si="7"/>
        <v>0.18163403106009454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SUM(D56:D63)</f>
        <v>80816</v>
      </c>
      <c r="E55" s="32">
        <f t="shared" si="12"/>
        <v>20598</v>
      </c>
      <c r="F55" s="32">
        <f t="shared" si="12"/>
        <v>13</v>
      </c>
      <c r="G55" s="32">
        <f t="shared" si="12"/>
        <v>829</v>
      </c>
      <c r="H55" s="32">
        <f t="shared" si="12"/>
        <v>0</v>
      </c>
      <c r="I55" s="32">
        <f t="shared" si="12"/>
        <v>333833</v>
      </c>
      <c r="J55" s="32">
        <f t="shared" si="12"/>
        <v>0</v>
      </c>
      <c r="K55" s="32">
        <f t="shared" si="12"/>
        <v>1674349</v>
      </c>
      <c r="L55" s="32">
        <f t="shared" si="12"/>
        <v>0</v>
      </c>
      <c r="M55" s="32">
        <f t="shared" si="12"/>
        <v>0</v>
      </c>
      <c r="N55" s="32">
        <f t="shared" si="11"/>
        <v>2110438</v>
      </c>
      <c r="O55" s="45">
        <f t="shared" si="7"/>
        <v>101.78634127520016</v>
      </c>
      <c r="P55" s="10"/>
    </row>
    <row r="56" spans="1:16">
      <c r="A56" s="12"/>
      <c r="B56" s="25">
        <v>361.1</v>
      </c>
      <c r="C56" s="20" t="s">
        <v>60</v>
      </c>
      <c r="D56" s="46">
        <v>31222</v>
      </c>
      <c r="E56" s="46">
        <v>755</v>
      </c>
      <c r="F56" s="46">
        <v>13</v>
      </c>
      <c r="G56" s="46">
        <v>829</v>
      </c>
      <c r="H56" s="46">
        <v>0</v>
      </c>
      <c r="I56" s="46">
        <v>92243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125062</v>
      </c>
      <c r="O56" s="47">
        <f t="shared" si="7"/>
        <v>6.0317353139770429</v>
      </c>
      <c r="P56" s="9"/>
    </row>
    <row r="57" spans="1:16">
      <c r="A57" s="12"/>
      <c r="B57" s="25">
        <v>361.3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-62701</v>
      </c>
      <c r="L57" s="46">
        <v>0</v>
      </c>
      <c r="M57" s="46">
        <v>0</v>
      </c>
      <c r="N57" s="46">
        <f t="shared" ref="N57:N63" si="13">SUM(D57:M57)</f>
        <v>-62701</v>
      </c>
      <c r="O57" s="47">
        <f t="shared" si="7"/>
        <v>-3.0240667502652649</v>
      </c>
      <c r="P57" s="9"/>
    </row>
    <row r="58" spans="1:16">
      <c r="A58" s="12"/>
      <c r="B58" s="25">
        <v>362</v>
      </c>
      <c r="C58" s="20" t="s">
        <v>62</v>
      </c>
      <c r="D58" s="46">
        <v>1744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1744</v>
      </c>
      <c r="O58" s="47">
        <f t="shared" si="7"/>
        <v>8.4113051027298158E-2</v>
      </c>
      <c r="P58" s="9"/>
    </row>
    <row r="59" spans="1:16">
      <c r="A59" s="12"/>
      <c r="B59" s="25">
        <v>364</v>
      </c>
      <c r="C59" s="20" t="s">
        <v>106</v>
      </c>
      <c r="D59" s="46">
        <v>8008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8008</v>
      </c>
      <c r="O59" s="47">
        <f t="shared" si="7"/>
        <v>0.38622552329507087</v>
      </c>
      <c r="P59" s="9"/>
    </row>
    <row r="60" spans="1:16">
      <c r="A60" s="12"/>
      <c r="B60" s="25">
        <v>366</v>
      </c>
      <c r="C60" s="20" t="s">
        <v>96</v>
      </c>
      <c r="D60" s="46">
        <v>11276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11276</v>
      </c>
      <c r="O60" s="47">
        <f t="shared" si="7"/>
        <v>0.54384103405035211</v>
      </c>
      <c r="P60" s="9"/>
    </row>
    <row r="61" spans="1:16">
      <c r="A61" s="12"/>
      <c r="B61" s="25">
        <v>368</v>
      </c>
      <c r="C61" s="20" t="s">
        <v>64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1737050</v>
      </c>
      <c r="L61" s="46">
        <v>0</v>
      </c>
      <c r="M61" s="46">
        <v>0</v>
      </c>
      <c r="N61" s="46">
        <f t="shared" si="13"/>
        <v>1737050</v>
      </c>
      <c r="O61" s="47">
        <f t="shared" si="7"/>
        <v>83.777852802160709</v>
      </c>
      <c r="P61" s="9"/>
    </row>
    <row r="62" spans="1:16">
      <c r="A62" s="12"/>
      <c r="B62" s="25">
        <v>369.3</v>
      </c>
      <c r="C62" s="20" t="s">
        <v>107</v>
      </c>
      <c r="D62" s="46">
        <v>5091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5091</v>
      </c>
      <c r="O62" s="47">
        <f t="shared" si="7"/>
        <v>0.2455387286582425</v>
      </c>
      <c r="P62" s="9"/>
    </row>
    <row r="63" spans="1:16">
      <c r="A63" s="12"/>
      <c r="B63" s="25">
        <v>369.9</v>
      </c>
      <c r="C63" s="20" t="s">
        <v>65</v>
      </c>
      <c r="D63" s="46">
        <v>23475</v>
      </c>
      <c r="E63" s="46">
        <v>19843</v>
      </c>
      <c r="F63" s="46">
        <v>0</v>
      </c>
      <c r="G63" s="46">
        <v>0</v>
      </c>
      <c r="H63" s="46">
        <v>0</v>
      </c>
      <c r="I63" s="46">
        <v>241590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284908</v>
      </c>
      <c r="O63" s="47">
        <f t="shared" si="7"/>
        <v>13.74110157229671</v>
      </c>
      <c r="P63" s="9"/>
    </row>
    <row r="64" spans="1:16" ht="15.75">
      <c r="A64" s="29" t="s">
        <v>44</v>
      </c>
      <c r="B64" s="30"/>
      <c r="C64" s="31"/>
      <c r="D64" s="32">
        <f t="shared" ref="D64:M64" si="14">SUM(D65:D66)</f>
        <v>106262</v>
      </c>
      <c r="E64" s="32">
        <f t="shared" si="14"/>
        <v>193709</v>
      </c>
      <c r="F64" s="32">
        <f t="shared" si="14"/>
        <v>177449</v>
      </c>
      <c r="G64" s="32">
        <f t="shared" si="14"/>
        <v>1119282</v>
      </c>
      <c r="H64" s="32">
        <f t="shared" si="14"/>
        <v>0</v>
      </c>
      <c r="I64" s="32">
        <f t="shared" si="14"/>
        <v>50000</v>
      </c>
      <c r="J64" s="32">
        <f t="shared" si="14"/>
        <v>15828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1662530</v>
      </c>
      <c r="O64" s="45">
        <f t="shared" si="7"/>
        <v>80.183756149319962</v>
      </c>
      <c r="P64" s="9"/>
    </row>
    <row r="65" spans="1:119">
      <c r="A65" s="12"/>
      <c r="B65" s="25">
        <v>381</v>
      </c>
      <c r="C65" s="20" t="s">
        <v>66</v>
      </c>
      <c r="D65" s="46">
        <v>106262</v>
      </c>
      <c r="E65" s="46">
        <v>193709</v>
      </c>
      <c r="F65" s="46">
        <v>177449</v>
      </c>
      <c r="G65" s="46">
        <v>369282</v>
      </c>
      <c r="H65" s="46">
        <v>0</v>
      </c>
      <c r="I65" s="46">
        <v>50000</v>
      </c>
      <c r="J65" s="46">
        <v>15828</v>
      </c>
      <c r="K65" s="46">
        <v>0</v>
      </c>
      <c r="L65" s="46">
        <v>0</v>
      </c>
      <c r="M65" s="46">
        <v>0</v>
      </c>
      <c r="N65" s="46">
        <f>SUM(D65:M65)</f>
        <v>912530</v>
      </c>
      <c r="O65" s="47">
        <f t="shared" si="7"/>
        <v>44.011285810745633</v>
      </c>
      <c r="P65" s="9"/>
    </row>
    <row r="66" spans="1:119" ht="15.75" thickBot="1">
      <c r="A66" s="12"/>
      <c r="B66" s="25">
        <v>384</v>
      </c>
      <c r="C66" s="20" t="s">
        <v>97</v>
      </c>
      <c r="D66" s="46">
        <v>0</v>
      </c>
      <c r="E66" s="46">
        <v>0</v>
      </c>
      <c r="F66" s="46">
        <v>0</v>
      </c>
      <c r="G66" s="46">
        <v>750000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750000</v>
      </c>
      <c r="O66" s="47">
        <f t="shared" si="7"/>
        <v>36.172470338574321</v>
      </c>
      <c r="P66" s="9"/>
    </row>
    <row r="67" spans="1:119" ht="16.5" thickBot="1">
      <c r="A67" s="14" t="s">
        <v>54</v>
      </c>
      <c r="B67" s="23"/>
      <c r="C67" s="22"/>
      <c r="D67" s="15">
        <f t="shared" ref="D67:M67" si="15">SUM(D5,D15,D21,D38,D50,D55,D64)</f>
        <v>11327383</v>
      </c>
      <c r="E67" s="15">
        <f t="shared" si="15"/>
        <v>322728</v>
      </c>
      <c r="F67" s="15">
        <f t="shared" si="15"/>
        <v>209305</v>
      </c>
      <c r="G67" s="15">
        <f t="shared" si="15"/>
        <v>2218829</v>
      </c>
      <c r="H67" s="15">
        <f t="shared" si="15"/>
        <v>0</v>
      </c>
      <c r="I67" s="15">
        <f t="shared" si="15"/>
        <v>13112289</v>
      </c>
      <c r="J67" s="15">
        <f t="shared" si="15"/>
        <v>3810925</v>
      </c>
      <c r="K67" s="15">
        <f t="shared" si="15"/>
        <v>1674349</v>
      </c>
      <c r="L67" s="15">
        <f t="shared" si="15"/>
        <v>0</v>
      </c>
      <c r="M67" s="15">
        <f t="shared" si="15"/>
        <v>0</v>
      </c>
      <c r="N67" s="15">
        <f>SUM(D67:M67)</f>
        <v>32675808</v>
      </c>
      <c r="O67" s="38">
        <f t="shared" si="7"/>
        <v>1575.9529275585994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108</v>
      </c>
      <c r="M69" s="48"/>
      <c r="N69" s="48"/>
      <c r="O69" s="43">
        <v>20734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99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>SUM(D6:D16)</f>
        <v>7887529</v>
      </c>
      <c r="E5" s="27">
        <f t="shared" ref="E5:M5" si="0">SUM(E6:E16)</f>
        <v>0</v>
      </c>
      <c r="F5" s="27">
        <f t="shared" si="0"/>
        <v>30352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7917881</v>
      </c>
      <c r="O5" s="33">
        <f t="shared" ref="O5:O36" si="1">(N5/O$69)</f>
        <v>381.58462650602411</v>
      </c>
      <c r="P5" s="6"/>
    </row>
    <row r="6" spans="1:133">
      <c r="A6" s="12"/>
      <c r="B6" s="25">
        <v>311</v>
      </c>
      <c r="C6" s="20" t="s">
        <v>2</v>
      </c>
      <c r="D6" s="46">
        <v>5053264</v>
      </c>
      <c r="E6" s="46">
        <v>0</v>
      </c>
      <c r="F6" s="46">
        <v>30352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5083616</v>
      </c>
      <c r="O6" s="47">
        <f t="shared" si="1"/>
        <v>244.99354216867471</v>
      </c>
      <c r="P6" s="9"/>
    </row>
    <row r="7" spans="1:133">
      <c r="A7" s="12"/>
      <c r="B7" s="25">
        <v>312.41000000000003</v>
      </c>
      <c r="C7" s="20" t="s">
        <v>80</v>
      </c>
      <c r="D7" s="46">
        <v>235147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235147</v>
      </c>
      <c r="O7" s="47">
        <f t="shared" si="1"/>
        <v>11.332385542168675</v>
      </c>
      <c r="P7" s="9"/>
    </row>
    <row r="8" spans="1:133">
      <c r="A8" s="12"/>
      <c r="B8" s="25">
        <v>312.42</v>
      </c>
      <c r="C8" s="20" t="s">
        <v>81</v>
      </c>
      <c r="D8" s="46">
        <v>174213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174213</v>
      </c>
      <c r="O8" s="47">
        <f t="shared" si="1"/>
        <v>8.3958072289156629</v>
      </c>
      <c r="P8" s="9"/>
    </row>
    <row r="9" spans="1:133">
      <c r="A9" s="12"/>
      <c r="B9" s="25">
        <v>312.51</v>
      </c>
      <c r="C9" s="20" t="s">
        <v>82</v>
      </c>
      <c r="D9" s="46">
        <v>95018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95018</v>
      </c>
      <c r="O9" s="47">
        <f t="shared" si="1"/>
        <v>4.5791807228915662</v>
      </c>
      <c r="P9" s="9"/>
    </row>
    <row r="10" spans="1:133">
      <c r="A10" s="12"/>
      <c r="B10" s="25">
        <v>312.52</v>
      </c>
      <c r="C10" s="20" t="s">
        <v>76</v>
      </c>
      <c r="D10" s="46">
        <v>125156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125156</v>
      </c>
      <c r="O10" s="47">
        <f t="shared" si="1"/>
        <v>6.0316144578313251</v>
      </c>
      <c r="P10" s="9"/>
    </row>
    <row r="11" spans="1:133">
      <c r="A11" s="12"/>
      <c r="B11" s="25">
        <v>314.10000000000002</v>
      </c>
      <c r="C11" s="20" t="s">
        <v>11</v>
      </c>
      <c r="D11" s="46">
        <v>1113484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1113484</v>
      </c>
      <c r="O11" s="47">
        <f t="shared" si="1"/>
        <v>53.66187951807229</v>
      </c>
      <c r="P11" s="9"/>
    </row>
    <row r="12" spans="1:133">
      <c r="A12" s="12"/>
      <c r="B12" s="25">
        <v>314.3</v>
      </c>
      <c r="C12" s="20" t="s">
        <v>12</v>
      </c>
      <c r="D12" s="46">
        <v>160325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160325</v>
      </c>
      <c r="O12" s="47">
        <f t="shared" si="1"/>
        <v>7.7265060240963859</v>
      </c>
      <c r="P12" s="9"/>
    </row>
    <row r="13" spans="1:133">
      <c r="A13" s="12"/>
      <c r="B13" s="25">
        <v>314.39999999999998</v>
      </c>
      <c r="C13" s="20" t="s">
        <v>13</v>
      </c>
      <c r="D13" s="46">
        <v>56285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56285</v>
      </c>
      <c r="O13" s="47">
        <f t="shared" si="1"/>
        <v>2.7125301204819277</v>
      </c>
      <c r="P13" s="9"/>
    </row>
    <row r="14" spans="1:133">
      <c r="A14" s="12"/>
      <c r="B14" s="25">
        <v>315</v>
      </c>
      <c r="C14" s="20" t="s">
        <v>14</v>
      </c>
      <c r="D14" s="46">
        <v>810666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810666</v>
      </c>
      <c r="O14" s="47">
        <f t="shared" si="1"/>
        <v>39.068240963855423</v>
      </c>
      <c r="P14" s="9"/>
    </row>
    <row r="15" spans="1:133">
      <c r="A15" s="12"/>
      <c r="B15" s="25">
        <v>316</v>
      </c>
      <c r="C15" s="20" t="s">
        <v>15</v>
      </c>
      <c r="D15" s="46">
        <v>63896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63896</v>
      </c>
      <c r="O15" s="47">
        <f t="shared" si="1"/>
        <v>3.0793253012048192</v>
      </c>
      <c r="P15" s="9"/>
    </row>
    <row r="16" spans="1:133">
      <c r="A16" s="12"/>
      <c r="B16" s="25">
        <v>319</v>
      </c>
      <c r="C16" s="20" t="s">
        <v>83</v>
      </c>
      <c r="D16" s="46">
        <v>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75</v>
      </c>
      <c r="O16" s="47">
        <f t="shared" si="1"/>
        <v>3.6144578313253013E-3</v>
      </c>
      <c r="P16" s="9"/>
    </row>
    <row r="17" spans="1:16" ht="15.75">
      <c r="A17" s="29" t="s">
        <v>16</v>
      </c>
      <c r="B17" s="30"/>
      <c r="C17" s="31"/>
      <c r="D17" s="32">
        <f t="shared" ref="D17:M17" si="3">SUM(D18:D23)</f>
        <v>1109178</v>
      </c>
      <c r="E17" s="32">
        <f t="shared" si="3"/>
        <v>97734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226897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30" si="4">SUM(D17:M17)</f>
        <v>1433809</v>
      </c>
      <c r="O17" s="45">
        <f t="shared" si="1"/>
        <v>69.09922891566265</v>
      </c>
      <c r="P17" s="10"/>
    </row>
    <row r="18" spans="1:16">
      <c r="A18" s="12"/>
      <c r="B18" s="25">
        <v>322</v>
      </c>
      <c r="C18" s="20" t="s">
        <v>0</v>
      </c>
      <c r="D18" s="46">
        <v>173743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173743</v>
      </c>
      <c r="O18" s="47">
        <f t="shared" si="1"/>
        <v>8.3731566265060238</v>
      </c>
      <c r="P18" s="9"/>
    </row>
    <row r="19" spans="1:16">
      <c r="A19" s="12"/>
      <c r="B19" s="25">
        <v>323.10000000000002</v>
      </c>
      <c r="C19" s="20" t="s">
        <v>17</v>
      </c>
      <c r="D19" s="46">
        <v>935435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935435</v>
      </c>
      <c r="O19" s="47">
        <f t="shared" si="1"/>
        <v>45.081204819277112</v>
      </c>
      <c r="P19" s="9"/>
    </row>
    <row r="20" spans="1:16">
      <c r="A20" s="12"/>
      <c r="B20" s="25">
        <v>324.11</v>
      </c>
      <c r="C20" s="20" t="s">
        <v>19</v>
      </c>
      <c r="D20" s="46">
        <v>0</v>
      </c>
      <c r="E20" s="46">
        <v>14319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14319</v>
      </c>
      <c r="O20" s="47">
        <f t="shared" si="1"/>
        <v>0.69007228915662655</v>
      </c>
      <c r="P20" s="9"/>
    </row>
    <row r="21" spans="1:16">
      <c r="A21" s="12"/>
      <c r="B21" s="25">
        <v>324.31</v>
      </c>
      <c r="C21" s="20" t="s">
        <v>20</v>
      </c>
      <c r="D21" s="46">
        <v>0</v>
      </c>
      <c r="E21" s="46">
        <v>69642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69642</v>
      </c>
      <c r="O21" s="47">
        <f t="shared" si="1"/>
        <v>3.3562409638554218</v>
      </c>
      <c r="P21" s="9"/>
    </row>
    <row r="22" spans="1:16">
      <c r="A22" s="12"/>
      <c r="B22" s="25">
        <v>324.61</v>
      </c>
      <c r="C22" s="20" t="s">
        <v>21</v>
      </c>
      <c r="D22" s="46">
        <v>0</v>
      </c>
      <c r="E22" s="46">
        <v>13773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13773</v>
      </c>
      <c r="O22" s="47">
        <f t="shared" si="1"/>
        <v>0.66375903614457832</v>
      </c>
      <c r="P22" s="9"/>
    </row>
    <row r="23" spans="1:16">
      <c r="A23" s="12"/>
      <c r="B23" s="25">
        <v>325.10000000000002</v>
      </c>
      <c r="C23" s="20" t="s">
        <v>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226897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226897</v>
      </c>
      <c r="O23" s="47">
        <f t="shared" si="1"/>
        <v>10.934795180722892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SUM(D25:D41)</f>
        <v>1615970</v>
      </c>
      <c r="E24" s="32">
        <f t="shared" si="5"/>
        <v>29078</v>
      </c>
      <c r="F24" s="32">
        <f t="shared" si="5"/>
        <v>0</v>
      </c>
      <c r="G24" s="32">
        <f t="shared" si="5"/>
        <v>161856</v>
      </c>
      <c r="H24" s="32">
        <f t="shared" si="5"/>
        <v>0</v>
      </c>
      <c r="I24" s="32">
        <f t="shared" si="5"/>
        <v>1995215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3802119</v>
      </c>
      <c r="O24" s="45">
        <f t="shared" si="1"/>
        <v>183.23465060240963</v>
      </c>
      <c r="P24" s="10"/>
    </row>
    <row r="25" spans="1:16">
      <c r="A25" s="12"/>
      <c r="B25" s="25">
        <v>331.2</v>
      </c>
      <c r="C25" s="20" t="s">
        <v>24</v>
      </c>
      <c r="D25" s="46">
        <v>0</v>
      </c>
      <c r="E25" s="46">
        <v>-5615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-5615</v>
      </c>
      <c r="O25" s="47">
        <f t="shared" si="1"/>
        <v>-0.2706024096385542</v>
      </c>
      <c r="P25" s="9"/>
    </row>
    <row r="26" spans="1:16">
      <c r="A26" s="12"/>
      <c r="B26" s="25">
        <v>331.31</v>
      </c>
      <c r="C26" s="20" t="s">
        <v>84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1530704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1530704</v>
      </c>
      <c r="O26" s="47">
        <f t="shared" si="1"/>
        <v>73.768867469879524</v>
      </c>
      <c r="P26" s="9"/>
    </row>
    <row r="27" spans="1:16">
      <c r="A27" s="12"/>
      <c r="B27" s="25">
        <v>331.34</v>
      </c>
      <c r="C27" s="20" t="s">
        <v>85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7345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7345</v>
      </c>
      <c r="O27" s="47">
        <f t="shared" si="1"/>
        <v>0.35397590361445785</v>
      </c>
      <c r="P27" s="9"/>
    </row>
    <row r="28" spans="1:16">
      <c r="A28" s="12"/>
      <c r="B28" s="25">
        <v>331.39</v>
      </c>
      <c r="C28" s="20" t="s">
        <v>86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457166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457166</v>
      </c>
      <c r="O28" s="47">
        <f t="shared" si="1"/>
        <v>22.032096385542168</v>
      </c>
      <c r="P28" s="9"/>
    </row>
    <row r="29" spans="1:16">
      <c r="A29" s="12"/>
      <c r="B29" s="25">
        <v>331.69</v>
      </c>
      <c r="C29" s="20" t="s">
        <v>87</v>
      </c>
      <c r="D29" s="46">
        <v>0</v>
      </c>
      <c r="E29" s="46">
        <v>0</v>
      </c>
      <c r="F29" s="46">
        <v>0</v>
      </c>
      <c r="G29" s="46">
        <v>134679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134679</v>
      </c>
      <c r="O29" s="47">
        <f t="shared" si="1"/>
        <v>6.4905542168674701</v>
      </c>
      <c r="P29" s="9"/>
    </row>
    <row r="30" spans="1:16">
      <c r="A30" s="12"/>
      <c r="B30" s="25">
        <v>334.2</v>
      </c>
      <c r="C30" s="20" t="s">
        <v>26</v>
      </c>
      <c r="D30" s="46">
        <v>0</v>
      </c>
      <c r="E30" s="46">
        <v>34693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34693</v>
      </c>
      <c r="O30" s="47">
        <f t="shared" si="1"/>
        <v>1.6719518072289157</v>
      </c>
      <c r="P30" s="9"/>
    </row>
    <row r="31" spans="1:16">
      <c r="A31" s="12"/>
      <c r="B31" s="25">
        <v>334.42</v>
      </c>
      <c r="C31" s="20" t="s">
        <v>88</v>
      </c>
      <c r="D31" s="46">
        <v>0</v>
      </c>
      <c r="E31" s="46">
        <v>0</v>
      </c>
      <c r="F31" s="46">
        <v>0</v>
      </c>
      <c r="G31" s="46">
        <v>27177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6">SUM(D31:M31)</f>
        <v>27177</v>
      </c>
      <c r="O31" s="47">
        <f t="shared" si="1"/>
        <v>1.3097349397590361</v>
      </c>
      <c r="P31" s="9"/>
    </row>
    <row r="32" spans="1:16">
      <c r="A32" s="12"/>
      <c r="B32" s="25">
        <v>334.9</v>
      </c>
      <c r="C32" s="20" t="s">
        <v>89</v>
      </c>
      <c r="D32" s="46">
        <v>27950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27950</v>
      </c>
      <c r="O32" s="47">
        <f t="shared" si="1"/>
        <v>1.346987951807229</v>
      </c>
      <c r="P32" s="9"/>
    </row>
    <row r="33" spans="1:16">
      <c r="A33" s="12"/>
      <c r="B33" s="25">
        <v>335.12</v>
      </c>
      <c r="C33" s="20" t="s">
        <v>29</v>
      </c>
      <c r="D33" s="46">
        <v>566205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566205</v>
      </c>
      <c r="O33" s="47">
        <f t="shared" si="1"/>
        <v>27.28698795180723</v>
      </c>
      <c r="P33" s="9"/>
    </row>
    <row r="34" spans="1:16">
      <c r="A34" s="12"/>
      <c r="B34" s="25">
        <v>335.14</v>
      </c>
      <c r="C34" s="20" t="s">
        <v>30</v>
      </c>
      <c r="D34" s="46">
        <v>12937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12937</v>
      </c>
      <c r="O34" s="47">
        <f t="shared" si="1"/>
        <v>0.62346987951807231</v>
      </c>
      <c r="P34" s="9"/>
    </row>
    <row r="35" spans="1:16">
      <c r="A35" s="12"/>
      <c r="B35" s="25">
        <v>335.15</v>
      </c>
      <c r="C35" s="20" t="s">
        <v>31</v>
      </c>
      <c r="D35" s="46">
        <v>8778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8778</v>
      </c>
      <c r="O35" s="47">
        <f t="shared" si="1"/>
        <v>0.42303614457831323</v>
      </c>
      <c r="P35" s="9"/>
    </row>
    <row r="36" spans="1:16">
      <c r="A36" s="12"/>
      <c r="B36" s="25">
        <v>335.18</v>
      </c>
      <c r="C36" s="20" t="s">
        <v>32</v>
      </c>
      <c r="D36" s="46">
        <v>872323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872323</v>
      </c>
      <c r="O36" s="47">
        <f t="shared" si="1"/>
        <v>42.039662650602409</v>
      </c>
      <c r="P36" s="9"/>
    </row>
    <row r="37" spans="1:16">
      <c r="A37" s="12"/>
      <c r="B37" s="25">
        <v>335.21</v>
      </c>
      <c r="C37" s="20" t="s">
        <v>33</v>
      </c>
      <c r="D37" s="46">
        <v>33107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33107</v>
      </c>
      <c r="O37" s="47">
        <f t="shared" ref="O37:O67" si="7">(N37/O$69)</f>
        <v>1.5955180722891567</v>
      </c>
      <c r="P37" s="9"/>
    </row>
    <row r="38" spans="1:16">
      <c r="A38" s="12"/>
      <c r="B38" s="25">
        <v>335.42</v>
      </c>
      <c r="C38" s="20" t="s">
        <v>90</v>
      </c>
      <c r="D38" s="46">
        <v>20406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20406</v>
      </c>
      <c r="O38" s="47">
        <f t="shared" si="7"/>
        <v>0.98342168674698793</v>
      </c>
      <c r="P38" s="9"/>
    </row>
    <row r="39" spans="1:16">
      <c r="A39" s="12"/>
      <c r="B39" s="25">
        <v>335.49</v>
      </c>
      <c r="C39" s="20" t="s">
        <v>34</v>
      </c>
      <c r="D39" s="46">
        <v>37145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37145</v>
      </c>
      <c r="O39" s="47">
        <f t="shared" si="7"/>
        <v>1.7901204819277108</v>
      </c>
      <c r="P39" s="9"/>
    </row>
    <row r="40" spans="1:16">
      <c r="A40" s="12"/>
      <c r="B40" s="25">
        <v>337.2</v>
      </c>
      <c r="C40" s="20" t="s">
        <v>91</v>
      </c>
      <c r="D40" s="46">
        <v>1194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1194</v>
      </c>
      <c r="O40" s="47">
        <f t="shared" si="7"/>
        <v>5.7542168674698795E-2</v>
      </c>
      <c r="P40" s="9"/>
    </row>
    <row r="41" spans="1:16">
      <c r="A41" s="12"/>
      <c r="B41" s="25">
        <v>338</v>
      </c>
      <c r="C41" s="20" t="s">
        <v>37</v>
      </c>
      <c r="D41" s="46">
        <v>35925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35925</v>
      </c>
      <c r="O41" s="47">
        <f t="shared" si="7"/>
        <v>1.7313253012048193</v>
      </c>
      <c r="P41" s="9"/>
    </row>
    <row r="42" spans="1:16" ht="15.75">
      <c r="A42" s="29" t="s">
        <v>42</v>
      </c>
      <c r="B42" s="30"/>
      <c r="C42" s="31"/>
      <c r="D42" s="32">
        <f t="shared" ref="D42:M42" si="8">SUM(D43:D51)</f>
        <v>1130685</v>
      </c>
      <c r="E42" s="32">
        <f t="shared" si="8"/>
        <v>25594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11044432</v>
      </c>
      <c r="J42" s="32">
        <f t="shared" si="8"/>
        <v>3468589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15669300</v>
      </c>
      <c r="O42" s="45">
        <f t="shared" si="7"/>
        <v>755.1469879518072</v>
      </c>
      <c r="P42" s="10"/>
    </row>
    <row r="43" spans="1:16">
      <c r="A43" s="12"/>
      <c r="B43" s="25">
        <v>341.1</v>
      </c>
      <c r="C43" s="20" t="s">
        <v>77</v>
      </c>
      <c r="D43" s="46">
        <v>1622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1622</v>
      </c>
      <c r="O43" s="47">
        <f t="shared" si="7"/>
        <v>7.8168674698795182E-2</v>
      </c>
      <c r="P43" s="9"/>
    </row>
    <row r="44" spans="1:16">
      <c r="A44" s="12"/>
      <c r="B44" s="25">
        <v>341.2</v>
      </c>
      <c r="C44" s="20" t="s">
        <v>45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3468589</v>
      </c>
      <c r="K44" s="46">
        <v>0</v>
      </c>
      <c r="L44" s="46">
        <v>0</v>
      </c>
      <c r="M44" s="46">
        <v>0</v>
      </c>
      <c r="N44" s="46">
        <f t="shared" ref="N44:N51" si="9">SUM(D44:M44)</f>
        <v>3468589</v>
      </c>
      <c r="O44" s="47">
        <f t="shared" si="7"/>
        <v>167.16091566265061</v>
      </c>
      <c r="P44" s="9"/>
    </row>
    <row r="45" spans="1:16">
      <c r="A45" s="12"/>
      <c r="B45" s="25">
        <v>341.3</v>
      </c>
      <c r="C45" s="20" t="s">
        <v>46</v>
      </c>
      <c r="D45" s="46">
        <v>869737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869737</v>
      </c>
      <c r="O45" s="47">
        <f t="shared" si="7"/>
        <v>41.915036144578316</v>
      </c>
      <c r="P45" s="9"/>
    </row>
    <row r="46" spans="1:16">
      <c r="A46" s="12"/>
      <c r="B46" s="25">
        <v>342.9</v>
      </c>
      <c r="C46" s="20" t="s">
        <v>92</v>
      </c>
      <c r="D46" s="46">
        <v>253081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253081</v>
      </c>
      <c r="O46" s="47">
        <f t="shared" si="7"/>
        <v>12.196674698795182</v>
      </c>
      <c r="P46" s="9"/>
    </row>
    <row r="47" spans="1:16">
      <c r="A47" s="12"/>
      <c r="B47" s="25">
        <v>343.4</v>
      </c>
      <c r="C47" s="20" t="s">
        <v>49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2670316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2670316</v>
      </c>
      <c r="O47" s="47">
        <f t="shared" si="7"/>
        <v>128.68992771084336</v>
      </c>
      <c r="P47" s="9"/>
    </row>
    <row r="48" spans="1:16">
      <c r="A48" s="12"/>
      <c r="B48" s="25">
        <v>343.6</v>
      </c>
      <c r="C48" s="20" t="s">
        <v>50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7085984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7085984</v>
      </c>
      <c r="O48" s="47">
        <f t="shared" si="7"/>
        <v>341.49320481927708</v>
      </c>
      <c r="P48" s="9"/>
    </row>
    <row r="49" spans="1:16">
      <c r="A49" s="12"/>
      <c r="B49" s="25">
        <v>343.7</v>
      </c>
      <c r="C49" s="20" t="s">
        <v>51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1288132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1288132</v>
      </c>
      <c r="O49" s="47">
        <f t="shared" si="7"/>
        <v>62.078650602409638</v>
      </c>
      <c r="P49" s="9"/>
    </row>
    <row r="50" spans="1:16">
      <c r="A50" s="12"/>
      <c r="B50" s="25">
        <v>346.4</v>
      </c>
      <c r="C50" s="20" t="s">
        <v>52</v>
      </c>
      <c r="D50" s="46">
        <v>0</v>
      </c>
      <c r="E50" s="46">
        <v>25594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25594</v>
      </c>
      <c r="O50" s="47">
        <f t="shared" si="7"/>
        <v>1.2334457831325301</v>
      </c>
      <c r="P50" s="9"/>
    </row>
    <row r="51" spans="1:16">
      <c r="A51" s="12"/>
      <c r="B51" s="25">
        <v>347.4</v>
      </c>
      <c r="C51" s="20" t="s">
        <v>93</v>
      </c>
      <c r="D51" s="46">
        <v>6245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6245</v>
      </c>
      <c r="O51" s="47">
        <f t="shared" si="7"/>
        <v>0.30096385542168674</v>
      </c>
      <c r="P51" s="9"/>
    </row>
    <row r="52" spans="1:16" ht="15.75">
      <c r="A52" s="29" t="s">
        <v>43</v>
      </c>
      <c r="B52" s="30"/>
      <c r="C52" s="31"/>
      <c r="D52" s="32">
        <f t="shared" ref="D52:M52" si="10">SUM(D53:D56)</f>
        <v>151889</v>
      </c>
      <c r="E52" s="32">
        <f t="shared" si="10"/>
        <v>10778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67" si="11">SUM(D52:M52)</f>
        <v>162667</v>
      </c>
      <c r="O52" s="45">
        <f t="shared" si="7"/>
        <v>7.8393734939759039</v>
      </c>
      <c r="P52" s="10"/>
    </row>
    <row r="53" spans="1:16">
      <c r="A53" s="13"/>
      <c r="B53" s="39">
        <v>351.1</v>
      </c>
      <c r="C53" s="21" t="s">
        <v>94</v>
      </c>
      <c r="D53" s="46">
        <v>20104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20104</v>
      </c>
      <c r="O53" s="47">
        <f t="shared" si="7"/>
        <v>0.96886746987951811</v>
      </c>
      <c r="P53" s="9"/>
    </row>
    <row r="54" spans="1:16">
      <c r="A54" s="13"/>
      <c r="B54" s="39">
        <v>351.4</v>
      </c>
      <c r="C54" s="21" t="s">
        <v>95</v>
      </c>
      <c r="D54" s="46">
        <v>611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611</v>
      </c>
      <c r="O54" s="47">
        <f t="shared" si="7"/>
        <v>2.9445783132530122E-2</v>
      </c>
      <c r="P54" s="9"/>
    </row>
    <row r="55" spans="1:16">
      <c r="A55" s="13"/>
      <c r="B55" s="39">
        <v>354</v>
      </c>
      <c r="C55" s="21" t="s">
        <v>57</v>
      </c>
      <c r="D55" s="46">
        <v>131174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131174</v>
      </c>
      <c r="O55" s="47">
        <f t="shared" si="7"/>
        <v>6.3216385542168672</v>
      </c>
      <c r="P55" s="9"/>
    </row>
    <row r="56" spans="1:16">
      <c r="A56" s="13"/>
      <c r="B56" s="39">
        <v>359</v>
      </c>
      <c r="C56" s="21" t="s">
        <v>58</v>
      </c>
      <c r="D56" s="46">
        <v>0</v>
      </c>
      <c r="E56" s="46">
        <v>10778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10778</v>
      </c>
      <c r="O56" s="47">
        <f t="shared" si="7"/>
        <v>0.51942168674698797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SUM(D58:D63)</f>
        <v>150583</v>
      </c>
      <c r="E57" s="32">
        <f t="shared" si="12"/>
        <v>40741</v>
      </c>
      <c r="F57" s="32">
        <f t="shared" si="12"/>
        <v>234</v>
      </c>
      <c r="G57" s="32">
        <f t="shared" si="12"/>
        <v>0</v>
      </c>
      <c r="H57" s="32">
        <f t="shared" si="12"/>
        <v>0</v>
      </c>
      <c r="I57" s="32">
        <f t="shared" si="12"/>
        <v>269445</v>
      </c>
      <c r="J57" s="32">
        <f t="shared" si="12"/>
        <v>0</v>
      </c>
      <c r="K57" s="32">
        <f t="shared" si="12"/>
        <v>3935197</v>
      </c>
      <c r="L57" s="32">
        <f t="shared" si="12"/>
        <v>0</v>
      </c>
      <c r="M57" s="32">
        <f t="shared" si="12"/>
        <v>0</v>
      </c>
      <c r="N57" s="32">
        <f t="shared" si="11"/>
        <v>4396200</v>
      </c>
      <c r="O57" s="45">
        <f t="shared" si="7"/>
        <v>211.86506024096386</v>
      </c>
      <c r="P57" s="10"/>
    </row>
    <row r="58" spans="1:16">
      <c r="A58" s="12"/>
      <c r="B58" s="25">
        <v>361.1</v>
      </c>
      <c r="C58" s="20" t="s">
        <v>60</v>
      </c>
      <c r="D58" s="46">
        <v>78996</v>
      </c>
      <c r="E58" s="46">
        <v>0</v>
      </c>
      <c r="F58" s="46">
        <v>234</v>
      </c>
      <c r="G58" s="46">
        <v>0</v>
      </c>
      <c r="H58" s="46">
        <v>0</v>
      </c>
      <c r="I58" s="46">
        <v>161505</v>
      </c>
      <c r="J58" s="46">
        <v>0</v>
      </c>
      <c r="K58" s="46">
        <v>117854</v>
      </c>
      <c r="L58" s="46">
        <v>0</v>
      </c>
      <c r="M58" s="46">
        <v>0</v>
      </c>
      <c r="N58" s="46">
        <f t="shared" si="11"/>
        <v>358589</v>
      </c>
      <c r="O58" s="47">
        <f t="shared" si="7"/>
        <v>17.281397590361447</v>
      </c>
      <c r="P58" s="9"/>
    </row>
    <row r="59" spans="1:16">
      <c r="A59" s="12"/>
      <c r="B59" s="25">
        <v>361.3</v>
      </c>
      <c r="C59" s="20" t="s">
        <v>61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2312771</v>
      </c>
      <c r="L59" s="46">
        <v>0</v>
      </c>
      <c r="M59" s="46">
        <v>0</v>
      </c>
      <c r="N59" s="46">
        <f t="shared" si="11"/>
        <v>2312771</v>
      </c>
      <c r="O59" s="47">
        <f t="shared" si="7"/>
        <v>111.45884337349398</v>
      </c>
      <c r="P59" s="9"/>
    </row>
    <row r="60" spans="1:16">
      <c r="A60" s="12"/>
      <c r="B60" s="25">
        <v>365</v>
      </c>
      <c r="C60" s="20" t="s">
        <v>63</v>
      </c>
      <c r="D60" s="46">
        <v>7308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7308</v>
      </c>
      <c r="O60" s="47">
        <f t="shared" si="7"/>
        <v>0.35219277108433733</v>
      </c>
      <c r="P60" s="9"/>
    </row>
    <row r="61" spans="1:16">
      <c r="A61" s="12"/>
      <c r="B61" s="25">
        <v>366</v>
      </c>
      <c r="C61" s="20" t="s">
        <v>96</v>
      </c>
      <c r="D61" s="46">
        <v>0</v>
      </c>
      <c r="E61" s="46">
        <v>2230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2230</v>
      </c>
      <c r="O61" s="47">
        <f t="shared" si="7"/>
        <v>0.10746987951807228</v>
      </c>
      <c r="P61" s="9"/>
    </row>
    <row r="62" spans="1:16">
      <c r="A62" s="12"/>
      <c r="B62" s="25">
        <v>368</v>
      </c>
      <c r="C62" s="20" t="s">
        <v>64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1504572</v>
      </c>
      <c r="L62" s="46">
        <v>0</v>
      </c>
      <c r="M62" s="46">
        <v>0</v>
      </c>
      <c r="N62" s="46">
        <f t="shared" si="11"/>
        <v>1504572</v>
      </c>
      <c r="O62" s="47">
        <f t="shared" si="7"/>
        <v>72.509493975903609</v>
      </c>
      <c r="P62" s="9"/>
    </row>
    <row r="63" spans="1:16">
      <c r="A63" s="12"/>
      <c r="B63" s="25">
        <v>369.9</v>
      </c>
      <c r="C63" s="20" t="s">
        <v>65</v>
      </c>
      <c r="D63" s="46">
        <v>64279</v>
      </c>
      <c r="E63" s="46">
        <v>38511</v>
      </c>
      <c r="F63" s="46">
        <v>0</v>
      </c>
      <c r="G63" s="46">
        <v>0</v>
      </c>
      <c r="H63" s="46">
        <v>0</v>
      </c>
      <c r="I63" s="46">
        <v>107940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210730</v>
      </c>
      <c r="O63" s="47">
        <f t="shared" si="7"/>
        <v>10.155662650602409</v>
      </c>
      <c r="P63" s="9"/>
    </row>
    <row r="64" spans="1:16" ht="15.75">
      <c r="A64" s="29" t="s">
        <v>44</v>
      </c>
      <c r="B64" s="30"/>
      <c r="C64" s="31"/>
      <c r="D64" s="32">
        <f t="shared" ref="D64:M64" si="13">SUM(D65:D66)</f>
        <v>258035</v>
      </c>
      <c r="E64" s="32">
        <f t="shared" si="13"/>
        <v>160445</v>
      </c>
      <c r="F64" s="32">
        <f t="shared" si="13"/>
        <v>353960</v>
      </c>
      <c r="G64" s="32">
        <f t="shared" si="13"/>
        <v>194905</v>
      </c>
      <c r="H64" s="32">
        <f t="shared" si="13"/>
        <v>0</v>
      </c>
      <c r="I64" s="32">
        <f t="shared" si="13"/>
        <v>0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 t="shared" si="11"/>
        <v>967345</v>
      </c>
      <c r="O64" s="45">
        <f t="shared" si="7"/>
        <v>46.619036144578317</v>
      </c>
      <c r="P64" s="9"/>
    </row>
    <row r="65" spans="1:119">
      <c r="A65" s="12"/>
      <c r="B65" s="25">
        <v>381</v>
      </c>
      <c r="C65" s="20" t="s">
        <v>66</v>
      </c>
      <c r="D65" s="46">
        <v>48035</v>
      </c>
      <c r="E65" s="46">
        <v>160445</v>
      </c>
      <c r="F65" s="46">
        <v>353960</v>
      </c>
      <c r="G65" s="46">
        <v>194905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757345</v>
      </c>
      <c r="O65" s="47">
        <f t="shared" si="7"/>
        <v>36.498554216867468</v>
      </c>
      <c r="P65" s="9"/>
    </row>
    <row r="66" spans="1:119" ht="15.75" thickBot="1">
      <c r="A66" s="12"/>
      <c r="B66" s="25">
        <v>384</v>
      </c>
      <c r="C66" s="20" t="s">
        <v>97</v>
      </c>
      <c r="D66" s="46">
        <v>210000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210000</v>
      </c>
      <c r="O66" s="47">
        <f t="shared" si="7"/>
        <v>10.120481927710843</v>
      </c>
      <c r="P66" s="9"/>
    </row>
    <row r="67" spans="1:119" ht="16.5" thickBot="1">
      <c r="A67" s="14" t="s">
        <v>54</v>
      </c>
      <c r="B67" s="23"/>
      <c r="C67" s="22"/>
      <c r="D67" s="15">
        <f t="shared" ref="D67:M67" si="14">SUM(D5,D17,D24,D42,D52,D57,D64)</f>
        <v>12303869</v>
      </c>
      <c r="E67" s="15">
        <f t="shared" si="14"/>
        <v>364370</v>
      </c>
      <c r="F67" s="15">
        <f t="shared" si="14"/>
        <v>384546</v>
      </c>
      <c r="G67" s="15">
        <f t="shared" si="14"/>
        <v>356761</v>
      </c>
      <c r="H67" s="15">
        <f t="shared" si="14"/>
        <v>0</v>
      </c>
      <c r="I67" s="15">
        <f t="shared" si="14"/>
        <v>13535989</v>
      </c>
      <c r="J67" s="15">
        <f t="shared" si="14"/>
        <v>3468589</v>
      </c>
      <c r="K67" s="15">
        <f t="shared" si="14"/>
        <v>3935197</v>
      </c>
      <c r="L67" s="15">
        <f t="shared" si="14"/>
        <v>0</v>
      </c>
      <c r="M67" s="15">
        <f t="shared" si="14"/>
        <v>0</v>
      </c>
      <c r="N67" s="15">
        <f t="shared" si="11"/>
        <v>34349321</v>
      </c>
      <c r="O67" s="38">
        <f t="shared" si="7"/>
        <v>1655.3889638554217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98</v>
      </c>
      <c r="M69" s="48"/>
      <c r="N69" s="48"/>
      <c r="O69" s="43">
        <v>20750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99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8498792</v>
      </c>
      <c r="E5" s="27">
        <f t="shared" si="0"/>
        <v>0</v>
      </c>
      <c r="F5" s="27">
        <f t="shared" si="0"/>
        <v>31445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260640</v>
      </c>
      <c r="L5" s="27">
        <f t="shared" si="0"/>
        <v>0</v>
      </c>
      <c r="M5" s="27">
        <f t="shared" si="0"/>
        <v>0</v>
      </c>
      <c r="N5" s="28">
        <f>SUM(D5:M5)</f>
        <v>8790877</v>
      </c>
      <c r="O5" s="33">
        <f t="shared" ref="O5:O36" si="1">(N5/O$66)</f>
        <v>410.90385154716273</v>
      </c>
      <c r="P5" s="6"/>
    </row>
    <row r="6" spans="1:133">
      <c r="A6" s="12"/>
      <c r="B6" s="25">
        <v>311</v>
      </c>
      <c r="C6" s="20" t="s">
        <v>2</v>
      </c>
      <c r="D6" s="46">
        <v>5606749</v>
      </c>
      <c r="E6" s="46">
        <v>0</v>
      </c>
      <c r="F6" s="46">
        <v>31445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5638194</v>
      </c>
      <c r="O6" s="47">
        <f t="shared" si="1"/>
        <v>263.54089931756567</v>
      </c>
      <c r="P6" s="9"/>
    </row>
    <row r="7" spans="1:133">
      <c r="A7" s="12"/>
      <c r="B7" s="25">
        <v>312.10000000000002</v>
      </c>
      <c r="C7" s="20" t="s">
        <v>10</v>
      </c>
      <c r="D7" s="46">
        <v>445185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445185</v>
      </c>
      <c r="O7" s="47">
        <f t="shared" si="1"/>
        <v>20.808871646255959</v>
      </c>
      <c r="P7" s="9"/>
    </row>
    <row r="8" spans="1:133">
      <c r="A8" s="12"/>
      <c r="B8" s="25">
        <v>312.51</v>
      </c>
      <c r="C8" s="20" t="s">
        <v>75</v>
      </c>
      <c r="D8" s="46">
        <v>129412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129412</v>
      </c>
      <c r="L8" s="46">
        <v>0</v>
      </c>
      <c r="M8" s="46">
        <v>0</v>
      </c>
      <c r="N8" s="46">
        <f>SUM(D8:M8)</f>
        <v>258824</v>
      </c>
      <c r="O8" s="47">
        <f t="shared" si="1"/>
        <v>12.097971393848743</v>
      </c>
      <c r="P8" s="9"/>
    </row>
    <row r="9" spans="1:133">
      <c r="A9" s="12"/>
      <c r="B9" s="25">
        <v>312.52</v>
      </c>
      <c r="C9" s="20" t="s">
        <v>76</v>
      </c>
      <c r="D9" s="46">
        <v>131228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131228</v>
      </c>
      <c r="L9" s="46">
        <v>0</v>
      </c>
      <c r="M9" s="46">
        <v>0</v>
      </c>
      <c r="N9" s="46">
        <f>SUM(D9:M9)</f>
        <v>262456</v>
      </c>
      <c r="O9" s="47">
        <f t="shared" si="1"/>
        <v>12.267738618304197</v>
      </c>
      <c r="P9" s="9"/>
    </row>
    <row r="10" spans="1:133">
      <c r="A10" s="12"/>
      <c r="B10" s="25">
        <v>314.10000000000002</v>
      </c>
      <c r="C10" s="20" t="s">
        <v>11</v>
      </c>
      <c r="D10" s="46">
        <v>1010319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1010319</v>
      </c>
      <c r="O10" s="47">
        <f t="shared" si="1"/>
        <v>47.224408712723196</v>
      </c>
      <c r="P10" s="9"/>
    </row>
    <row r="11" spans="1:133">
      <c r="A11" s="12"/>
      <c r="B11" s="25">
        <v>314.3</v>
      </c>
      <c r="C11" s="20" t="s">
        <v>12</v>
      </c>
      <c r="D11" s="46">
        <v>127607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127607</v>
      </c>
      <c r="O11" s="47">
        <f t="shared" si="1"/>
        <v>5.9646162475460409</v>
      </c>
      <c r="P11" s="9"/>
    </row>
    <row r="12" spans="1:133">
      <c r="A12" s="12"/>
      <c r="B12" s="25">
        <v>314.39999999999998</v>
      </c>
      <c r="C12" s="20" t="s">
        <v>13</v>
      </c>
      <c r="D12" s="46">
        <v>45713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45713</v>
      </c>
      <c r="O12" s="47">
        <f t="shared" si="1"/>
        <v>2.1367205758623915</v>
      </c>
      <c r="P12" s="9"/>
    </row>
    <row r="13" spans="1:133">
      <c r="A13" s="12"/>
      <c r="B13" s="25">
        <v>315</v>
      </c>
      <c r="C13" s="20" t="s">
        <v>14</v>
      </c>
      <c r="D13" s="46">
        <v>903440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903440</v>
      </c>
      <c r="O13" s="47">
        <f t="shared" si="1"/>
        <v>42.228662241750023</v>
      </c>
      <c r="P13" s="9"/>
    </row>
    <row r="14" spans="1:133">
      <c r="A14" s="12"/>
      <c r="B14" s="25">
        <v>316</v>
      </c>
      <c r="C14" s="20" t="s">
        <v>15</v>
      </c>
      <c r="D14" s="46">
        <v>99139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99139</v>
      </c>
      <c r="O14" s="47">
        <f t="shared" si="1"/>
        <v>4.6339627933065346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SUM(D16:D23)</f>
        <v>1154241</v>
      </c>
      <c r="E15" s="32">
        <f t="shared" si="3"/>
        <v>63209</v>
      </c>
      <c r="F15" s="32">
        <f t="shared" si="3"/>
        <v>488009</v>
      </c>
      <c r="G15" s="32">
        <f t="shared" si="3"/>
        <v>0</v>
      </c>
      <c r="H15" s="32">
        <f t="shared" si="3"/>
        <v>0</v>
      </c>
      <c r="I15" s="32">
        <f t="shared" si="3"/>
        <v>221108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1926567</v>
      </c>
      <c r="O15" s="45">
        <f t="shared" si="1"/>
        <v>90.051743479480223</v>
      </c>
      <c r="P15" s="10"/>
    </row>
    <row r="16" spans="1:133">
      <c r="A16" s="12"/>
      <c r="B16" s="25">
        <v>322</v>
      </c>
      <c r="C16" s="20" t="s">
        <v>0</v>
      </c>
      <c r="D16" s="46">
        <v>127177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127177</v>
      </c>
      <c r="O16" s="47">
        <f t="shared" si="1"/>
        <v>5.9445171543423392</v>
      </c>
      <c r="P16" s="9"/>
    </row>
    <row r="17" spans="1:16">
      <c r="A17" s="12"/>
      <c r="B17" s="25">
        <v>323.10000000000002</v>
      </c>
      <c r="C17" s="20" t="s">
        <v>17</v>
      </c>
      <c r="D17" s="46">
        <v>1014785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1014785</v>
      </c>
      <c r="O17" s="47">
        <f t="shared" si="1"/>
        <v>47.433158829578389</v>
      </c>
      <c r="P17" s="9"/>
    </row>
    <row r="18" spans="1:16">
      <c r="A18" s="12"/>
      <c r="B18" s="25">
        <v>323.39999999999998</v>
      </c>
      <c r="C18" s="20" t="s">
        <v>18</v>
      </c>
      <c r="D18" s="46">
        <v>7589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7589</v>
      </c>
      <c r="O18" s="47">
        <f t="shared" si="1"/>
        <v>0.35472562400673086</v>
      </c>
      <c r="P18" s="9"/>
    </row>
    <row r="19" spans="1:16">
      <c r="A19" s="12"/>
      <c r="B19" s="25">
        <v>324.04000000000002</v>
      </c>
      <c r="C19" s="20" t="s">
        <v>20</v>
      </c>
      <c r="D19" s="46">
        <v>0</v>
      </c>
      <c r="E19" s="46">
        <v>43569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43569</v>
      </c>
      <c r="O19" s="47">
        <f t="shared" si="1"/>
        <v>2.0365055623071888</v>
      </c>
      <c r="P19" s="9"/>
    </row>
    <row r="20" spans="1:16">
      <c r="A20" s="12"/>
      <c r="B20" s="25">
        <v>324.07</v>
      </c>
      <c r="C20" s="20" t="s">
        <v>21</v>
      </c>
      <c r="D20" s="46">
        <v>0</v>
      </c>
      <c r="E20" s="46">
        <v>6726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6726</v>
      </c>
      <c r="O20" s="47">
        <f t="shared" si="1"/>
        <v>0.31438721136767317</v>
      </c>
      <c r="P20" s="9"/>
    </row>
    <row r="21" spans="1:16">
      <c r="A21" s="12"/>
      <c r="B21" s="25">
        <v>324.11</v>
      </c>
      <c r="C21" s="20" t="s">
        <v>19</v>
      </c>
      <c r="D21" s="46">
        <v>0</v>
      </c>
      <c r="E21" s="46">
        <v>12914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12914</v>
      </c>
      <c r="O21" s="47">
        <f t="shared" si="1"/>
        <v>0.60362718519210989</v>
      </c>
      <c r="P21" s="9"/>
    </row>
    <row r="22" spans="1:16">
      <c r="A22" s="12"/>
      <c r="B22" s="25">
        <v>325.10000000000002</v>
      </c>
      <c r="C22" s="20" t="s">
        <v>22</v>
      </c>
      <c r="D22" s="46">
        <v>0</v>
      </c>
      <c r="E22" s="46">
        <v>0</v>
      </c>
      <c r="F22" s="46">
        <v>488009</v>
      </c>
      <c r="G22" s="46">
        <v>0</v>
      </c>
      <c r="H22" s="46">
        <v>0</v>
      </c>
      <c r="I22" s="46">
        <v>221108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709117</v>
      </c>
      <c r="O22" s="47">
        <f t="shared" si="1"/>
        <v>33.145601570533792</v>
      </c>
      <c r="P22" s="9"/>
    </row>
    <row r="23" spans="1:16">
      <c r="A23" s="12"/>
      <c r="B23" s="25">
        <v>329</v>
      </c>
      <c r="C23" s="20" t="s">
        <v>23</v>
      </c>
      <c r="D23" s="46">
        <v>4690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4690</v>
      </c>
      <c r="O23" s="47">
        <f t="shared" si="1"/>
        <v>0.21922034215200523</v>
      </c>
      <c r="P23" s="9"/>
    </row>
    <row r="24" spans="1:16" ht="15.75">
      <c r="A24" s="29" t="s">
        <v>25</v>
      </c>
      <c r="B24" s="30"/>
      <c r="C24" s="31"/>
      <c r="D24" s="32">
        <f t="shared" ref="D24:M24" si="5">SUM(D25:D37)</f>
        <v>1669035</v>
      </c>
      <c r="E24" s="32">
        <f t="shared" si="5"/>
        <v>349971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2019006</v>
      </c>
      <c r="O24" s="45">
        <f t="shared" si="1"/>
        <v>94.372534355426751</v>
      </c>
      <c r="P24" s="10"/>
    </row>
    <row r="25" spans="1:16">
      <c r="A25" s="12"/>
      <c r="B25" s="25">
        <v>331.2</v>
      </c>
      <c r="C25" s="20" t="s">
        <v>24</v>
      </c>
      <c r="D25" s="46">
        <v>-2147</v>
      </c>
      <c r="E25" s="46">
        <v>9603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4" si="6">SUM(D25:M25)</f>
        <v>7456</v>
      </c>
      <c r="O25" s="47">
        <f t="shared" si="1"/>
        <v>0.34850892773674863</v>
      </c>
      <c r="P25" s="9"/>
    </row>
    <row r="26" spans="1:16">
      <c r="A26" s="12"/>
      <c r="B26" s="25">
        <v>334.2</v>
      </c>
      <c r="C26" s="20" t="s">
        <v>26</v>
      </c>
      <c r="D26" s="46">
        <v>52216</v>
      </c>
      <c r="E26" s="46">
        <v>49907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102123</v>
      </c>
      <c r="O26" s="47">
        <f t="shared" si="1"/>
        <v>4.773441151724783</v>
      </c>
      <c r="P26" s="9"/>
    </row>
    <row r="27" spans="1:16">
      <c r="A27" s="12"/>
      <c r="B27" s="25">
        <v>334.49</v>
      </c>
      <c r="C27" s="20" t="s">
        <v>27</v>
      </c>
      <c r="D27" s="46">
        <v>24665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24665</v>
      </c>
      <c r="O27" s="47">
        <f t="shared" si="1"/>
        <v>1.1528933345797887</v>
      </c>
      <c r="P27" s="9"/>
    </row>
    <row r="28" spans="1:16">
      <c r="A28" s="12"/>
      <c r="B28" s="25">
        <v>334.7</v>
      </c>
      <c r="C28" s="20" t="s">
        <v>28</v>
      </c>
      <c r="D28" s="46">
        <v>0</v>
      </c>
      <c r="E28" s="46">
        <v>200000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200000</v>
      </c>
      <c r="O28" s="47">
        <f t="shared" si="1"/>
        <v>9.3484154435823132</v>
      </c>
      <c r="P28" s="9"/>
    </row>
    <row r="29" spans="1:16">
      <c r="A29" s="12"/>
      <c r="B29" s="25">
        <v>335.12</v>
      </c>
      <c r="C29" s="20" t="s">
        <v>29</v>
      </c>
      <c r="D29" s="46">
        <v>586757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586757</v>
      </c>
      <c r="O29" s="47">
        <f t="shared" si="1"/>
        <v>27.426241002150135</v>
      </c>
      <c r="P29" s="9"/>
    </row>
    <row r="30" spans="1:16">
      <c r="A30" s="12"/>
      <c r="B30" s="25">
        <v>335.14</v>
      </c>
      <c r="C30" s="20" t="s">
        <v>30</v>
      </c>
      <c r="D30" s="46">
        <v>19676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19676</v>
      </c>
      <c r="O30" s="47">
        <f t="shared" si="1"/>
        <v>0.91969711133962795</v>
      </c>
      <c r="P30" s="9"/>
    </row>
    <row r="31" spans="1:16">
      <c r="A31" s="12"/>
      <c r="B31" s="25">
        <v>335.15</v>
      </c>
      <c r="C31" s="20" t="s">
        <v>31</v>
      </c>
      <c r="D31" s="46">
        <v>6936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6936</v>
      </c>
      <c r="O31" s="47">
        <f t="shared" si="1"/>
        <v>0.3242030475834346</v>
      </c>
      <c r="P31" s="9"/>
    </row>
    <row r="32" spans="1:16">
      <c r="A32" s="12"/>
      <c r="B32" s="25">
        <v>335.18</v>
      </c>
      <c r="C32" s="20" t="s">
        <v>32</v>
      </c>
      <c r="D32" s="46">
        <v>896292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896292</v>
      </c>
      <c r="O32" s="47">
        <f t="shared" si="1"/>
        <v>41.894549873796393</v>
      </c>
      <c r="P32" s="9"/>
    </row>
    <row r="33" spans="1:16">
      <c r="A33" s="12"/>
      <c r="B33" s="25">
        <v>335.21</v>
      </c>
      <c r="C33" s="20" t="s">
        <v>33</v>
      </c>
      <c r="D33" s="46">
        <v>1274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1274</v>
      </c>
      <c r="O33" s="47">
        <f t="shared" si="1"/>
        <v>5.9549406375619333E-2</v>
      </c>
      <c r="P33" s="9"/>
    </row>
    <row r="34" spans="1:16">
      <c r="A34" s="12"/>
      <c r="B34" s="25">
        <v>335.49</v>
      </c>
      <c r="C34" s="20" t="s">
        <v>34</v>
      </c>
      <c r="D34" s="46">
        <v>48903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48903</v>
      </c>
      <c r="O34" s="47">
        <f t="shared" si="1"/>
        <v>2.2858278021875291</v>
      </c>
      <c r="P34" s="9"/>
    </row>
    <row r="35" spans="1:16">
      <c r="A35" s="12"/>
      <c r="B35" s="25">
        <v>337.1</v>
      </c>
      <c r="C35" s="20" t="s">
        <v>35</v>
      </c>
      <c r="D35" s="46">
        <v>5190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5190</v>
      </c>
      <c r="O35" s="47">
        <f t="shared" si="1"/>
        <v>0.24259138076096101</v>
      </c>
      <c r="P35" s="9"/>
    </row>
    <row r="36" spans="1:16">
      <c r="A36" s="12"/>
      <c r="B36" s="25">
        <v>337.6</v>
      </c>
      <c r="C36" s="20" t="s">
        <v>36</v>
      </c>
      <c r="D36" s="46">
        <v>0</v>
      </c>
      <c r="E36" s="46">
        <v>90461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90461</v>
      </c>
      <c r="O36" s="47">
        <f t="shared" si="1"/>
        <v>4.228335047209498</v>
      </c>
      <c r="P36" s="9"/>
    </row>
    <row r="37" spans="1:16">
      <c r="A37" s="12"/>
      <c r="B37" s="25">
        <v>338</v>
      </c>
      <c r="C37" s="20" t="s">
        <v>37</v>
      </c>
      <c r="D37" s="46">
        <v>29273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29273</v>
      </c>
      <c r="O37" s="47">
        <f t="shared" ref="O37:O64" si="8">(N37/O$66)</f>
        <v>1.3682808263999253</v>
      </c>
      <c r="P37" s="9"/>
    </row>
    <row r="38" spans="1:16" ht="15.75">
      <c r="A38" s="29" t="s">
        <v>42</v>
      </c>
      <c r="B38" s="30"/>
      <c r="C38" s="31"/>
      <c r="D38" s="32">
        <f t="shared" ref="D38:M38" si="9">SUM(D39:D48)</f>
        <v>1069784</v>
      </c>
      <c r="E38" s="32">
        <f t="shared" si="9"/>
        <v>28229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10776285</v>
      </c>
      <c r="J38" s="32">
        <f t="shared" si="9"/>
        <v>3240547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15114845</v>
      </c>
      <c r="O38" s="45">
        <f t="shared" si="8"/>
        <v>706.49925212676453</v>
      </c>
      <c r="P38" s="10"/>
    </row>
    <row r="39" spans="1:16">
      <c r="A39" s="12"/>
      <c r="B39" s="25">
        <v>341.1</v>
      </c>
      <c r="C39" s="20" t="s">
        <v>77</v>
      </c>
      <c r="D39" s="46">
        <v>7689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7689</v>
      </c>
      <c r="O39" s="47">
        <f t="shared" si="8"/>
        <v>0.35939983172852202</v>
      </c>
      <c r="P39" s="9"/>
    </row>
    <row r="40" spans="1:16">
      <c r="A40" s="12"/>
      <c r="B40" s="25">
        <v>341.2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3240547</v>
      </c>
      <c r="K40" s="46">
        <v>0</v>
      </c>
      <c r="L40" s="46">
        <v>0</v>
      </c>
      <c r="M40" s="46">
        <v>0</v>
      </c>
      <c r="N40" s="46">
        <f t="shared" si="7"/>
        <v>3240547</v>
      </c>
      <c r="O40" s="47">
        <f t="shared" si="8"/>
        <v>151.46989810227166</v>
      </c>
      <c r="P40" s="9"/>
    </row>
    <row r="41" spans="1:16">
      <c r="A41" s="12"/>
      <c r="B41" s="25">
        <v>341.3</v>
      </c>
      <c r="C41" s="20" t="s">
        <v>46</v>
      </c>
      <c r="D41" s="46">
        <v>800148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8" si="10">SUM(D41:M41)</f>
        <v>800148</v>
      </c>
      <c r="O41" s="47">
        <f t="shared" si="8"/>
        <v>37.400579601757499</v>
      </c>
      <c r="P41" s="9"/>
    </row>
    <row r="42" spans="1:16">
      <c r="A42" s="12"/>
      <c r="B42" s="25">
        <v>342.1</v>
      </c>
      <c r="C42" s="20" t="s">
        <v>47</v>
      </c>
      <c r="D42" s="46">
        <v>475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475</v>
      </c>
      <c r="O42" s="47">
        <f t="shared" si="8"/>
        <v>2.2202486678507993E-2</v>
      </c>
      <c r="P42" s="9"/>
    </row>
    <row r="43" spans="1:16">
      <c r="A43" s="12"/>
      <c r="B43" s="25">
        <v>342.2</v>
      </c>
      <c r="C43" s="20" t="s">
        <v>48</v>
      </c>
      <c r="D43" s="46">
        <v>255413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255413</v>
      </c>
      <c r="O43" s="47">
        <f t="shared" si="8"/>
        <v>11.938534168458446</v>
      </c>
      <c r="P43" s="9"/>
    </row>
    <row r="44" spans="1:16">
      <c r="A44" s="12"/>
      <c r="B44" s="25">
        <v>343.4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2704541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2704541</v>
      </c>
      <c r="O44" s="47">
        <f t="shared" si="8"/>
        <v>126.41586426100775</v>
      </c>
      <c r="P44" s="9"/>
    </row>
    <row r="45" spans="1:16">
      <c r="A45" s="12"/>
      <c r="B45" s="25">
        <v>343.6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6907413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6907413</v>
      </c>
      <c r="O45" s="47">
        <f t="shared" si="8"/>
        <v>322.86683182200619</v>
      </c>
      <c r="P45" s="9"/>
    </row>
    <row r="46" spans="1:16">
      <c r="A46" s="12"/>
      <c r="B46" s="25">
        <v>343.7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1164331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1164331</v>
      </c>
      <c r="O46" s="47">
        <f t="shared" si="8"/>
        <v>54.42324950920819</v>
      </c>
      <c r="P46" s="9"/>
    </row>
    <row r="47" spans="1:16">
      <c r="A47" s="12"/>
      <c r="B47" s="25">
        <v>346.4</v>
      </c>
      <c r="C47" s="20" t="s">
        <v>52</v>
      </c>
      <c r="D47" s="46">
        <v>0</v>
      </c>
      <c r="E47" s="46">
        <v>28229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28229</v>
      </c>
      <c r="O47" s="47">
        <f t="shared" si="8"/>
        <v>1.3194820977844255</v>
      </c>
      <c r="P47" s="9"/>
    </row>
    <row r="48" spans="1:16">
      <c r="A48" s="12"/>
      <c r="B48" s="25">
        <v>347.2</v>
      </c>
      <c r="C48" s="20" t="s">
        <v>53</v>
      </c>
      <c r="D48" s="46">
        <v>6059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6059</v>
      </c>
      <c r="O48" s="47">
        <f t="shared" si="8"/>
        <v>0.28321024586332616</v>
      </c>
      <c r="P48" s="9"/>
    </row>
    <row r="49" spans="1:119" ht="15.75">
      <c r="A49" s="29" t="s">
        <v>43</v>
      </c>
      <c r="B49" s="30"/>
      <c r="C49" s="31"/>
      <c r="D49" s="32">
        <f t="shared" ref="D49:M49" si="11">SUM(D50:D53)</f>
        <v>118448</v>
      </c>
      <c r="E49" s="32">
        <f t="shared" si="11"/>
        <v>10358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ref="N49:N64" si="12">SUM(D49:M49)</f>
        <v>128806</v>
      </c>
      <c r="O49" s="45">
        <f t="shared" si="8"/>
        <v>6.0206599981303173</v>
      </c>
      <c r="P49" s="10"/>
    </row>
    <row r="50" spans="1:119">
      <c r="A50" s="13"/>
      <c r="B50" s="39">
        <v>351.2</v>
      </c>
      <c r="C50" s="21" t="s">
        <v>56</v>
      </c>
      <c r="D50" s="46">
        <v>25713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25713</v>
      </c>
      <c r="O50" s="47">
        <f t="shared" si="8"/>
        <v>1.2018790315041601</v>
      </c>
      <c r="P50" s="9"/>
    </row>
    <row r="51" spans="1:119">
      <c r="A51" s="13"/>
      <c r="B51" s="39">
        <v>351.9</v>
      </c>
      <c r="C51" s="21" t="s">
        <v>59</v>
      </c>
      <c r="D51" s="46">
        <v>629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629</v>
      </c>
      <c r="O51" s="47">
        <f t="shared" si="8"/>
        <v>2.9400766570066374E-2</v>
      </c>
      <c r="P51" s="9"/>
    </row>
    <row r="52" spans="1:119">
      <c r="A52" s="13"/>
      <c r="B52" s="39">
        <v>354</v>
      </c>
      <c r="C52" s="21" t="s">
        <v>57</v>
      </c>
      <c r="D52" s="46">
        <v>87136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87136</v>
      </c>
      <c r="O52" s="47">
        <f t="shared" si="8"/>
        <v>4.0729176404599423</v>
      </c>
      <c r="P52" s="9"/>
    </row>
    <row r="53" spans="1:119">
      <c r="A53" s="13"/>
      <c r="B53" s="39">
        <v>359</v>
      </c>
      <c r="C53" s="21" t="s">
        <v>58</v>
      </c>
      <c r="D53" s="46">
        <v>4970</v>
      </c>
      <c r="E53" s="46">
        <v>10358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15328</v>
      </c>
      <c r="O53" s="47">
        <f t="shared" si="8"/>
        <v>0.71646255959614846</v>
      </c>
      <c r="P53" s="9"/>
    </row>
    <row r="54" spans="1:119" ht="15.75">
      <c r="A54" s="29" t="s">
        <v>3</v>
      </c>
      <c r="B54" s="30"/>
      <c r="C54" s="31"/>
      <c r="D54" s="32">
        <f t="shared" ref="D54:M54" si="13">SUM(D55:D60)</f>
        <v>1229824</v>
      </c>
      <c r="E54" s="32">
        <f t="shared" si="13"/>
        <v>6096</v>
      </c>
      <c r="F54" s="32">
        <f t="shared" si="13"/>
        <v>20032</v>
      </c>
      <c r="G54" s="32">
        <f t="shared" si="13"/>
        <v>0</v>
      </c>
      <c r="H54" s="32">
        <f t="shared" si="13"/>
        <v>0</v>
      </c>
      <c r="I54" s="32">
        <f t="shared" si="13"/>
        <v>86072</v>
      </c>
      <c r="J54" s="32">
        <f t="shared" si="13"/>
        <v>0</v>
      </c>
      <c r="K54" s="32">
        <f t="shared" si="13"/>
        <v>1311563</v>
      </c>
      <c r="L54" s="32">
        <f t="shared" si="13"/>
        <v>0</v>
      </c>
      <c r="M54" s="32">
        <f t="shared" si="13"/>
        <v>0</v>
      </c>
      <c r="N54" s="32">
        <f t="shared" si="12"/>
        <v>2653587</v>
      </c>
      <c r="O54" s="45">
        <f t="shared" si="8"/>
        <v>124.03416845844629</v>
      </c>
      <c r="P54" s="10"/>
    </row>
    <row r="55" spans="1:119">
      <c r="A55" s="12"/>
      <c r="B55" s="25">
        <v>361.1</v>
      </c>
      <c r="C55" s="20" t="s">
        <v>60</v>
      </c>
      <c r="D55" s="46">
        <v>-14013</v>
      </c>
      <c r="E55" s="46">
        <v>0</v>
      </c>
      <c r="F55" s="46">
        <v>20032</v>
      </c>
      <c r="G55" s="46">
        <v>0</v>
      </c>
      <c r="H55" s="46">
        <v>0</v>
      </c>
      <c r="I55" s="46">
        <v>-3450</v>
      </c>
      <c r="J55" s="46">
        <v>0</v>
      </c>
      <c r="K55" s="46">
        <v>110342</v>
      </c>
      <c r="L55" s="46">
        <v>0</v>
      </c>
      <c r="M55" s="46">
        <v>0</v>
      </c>
      <c r="N55" s="46">
        <f t="shared" si="12"/>
        <v>112911</v>
      </c>
      <c r="O55" s="47">
        <f t="shared" si="8"/>
        <v>5.2776946807516127</v>
      </c>
      <c r="P55" s="9"/>
    </row>
    <row r="56" spans="1:119">
      <c r="A56" s="12"/>
      <c r="B56" s="25">
        <v>361.3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-577379</v>
      </c>
      <c r="L56" s="46">
        <v>0</v>
      </c>
      <c r="M56" s="46">
        <v>0</v>
      </c>
      <c r="N56" s="46">
        <f t="shared" si="12"/>
        <v>-577379</v>
      </c>
      <c r="O56" s="47">
        <f t="shared" si="8"/>
        <v>-26.98789380200056</v>
      </c>
      <c r="P56" s="9"/>
    </row>
    <row r="57" spans="1:119">
      <c r="A57" s="12"/>
      <c r="B57" s="25">
        <v>362</v>
      </c>
      <c r="C57" s="20" t="s">
        <v>62</v>
      </c>
      <c r="D57" s="46">
        <v>8186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8186</v>
      </c>
      <c r="O57" s="47">
        <f t="shared" si="8"/>
        <v>0.38263064410582404</v>
      </c>
      <c r="P57" s="9"/>
    </row>
    <row r="58" spans="1:119">
      <c r="A58" s="12"/>
      <c r="B58" s="25">
        <v>365</v>
      </c>
      <c r="C58" s="20" t="s">
        <v>63</v>
      </c>
      <c r="D58" s="46">
        <v>1194770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1194770</v>
      </c>
      <c r="O58" s="47">
        <f t="shared" si="8"/>
        <v>55.846031597644199</v>
      </c>
      <c r="P58" s="9"/>
    </row>
    <row r="59" spans="1:119">
      <c r="A59" s="12"/>
      <c r="B59" s="25">
        <v>368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1778600</v>
      </c>
      <c r="L59" s="46">
        <v>0</v>
      </c>
      <c r="M59" s="46">
        <v>0</v>
      </c>
      <c r="N59" s="46">
        <f t="shared" si="12"/>
        <v>1778600</v>
      </c>
      <c r="O59" s="47">
        <f t="shared" si="8"/>
        <v>83.135458539777503</v>
      </c>
      <c r="P59" s="9"/>
    </row>
    <row r="60" spans="1:119">
      <c r="A60" s="12"/>
      <c r="B60" s="25">
        <v>369.9</v>
      </c>
      <c r="C60" s="20" t="s">
        <v>65</v>
      </c>
      <c r="D60" s="46">
        <v>40881</v>
      </c>
      <c r="E60" s="46">
        <v>6096</v>
      </c>
      <c r="F60" s="46">
        <v>0</v>
      </c>
      <c r="G60" s="46">
        <v>0</v>
      </c>
      <c r="H60" s="46">
        <v>0</v>
      </c>
      <c r="I60" s="46">
        <v>89522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136499</v>
      </c>
      <c r="O60" s="47">
        <f t="shared" si="8"/>
        <v>6.3802467981677102</v>
      </c>
      <c r="P60" s="9"/>
    </row>
    <row r="61" spans="1:119" ht="15.75">
      <c r="A61" s="29" t="s">
        <v>44</v>
      </c>
      <c r="B61" s="30"/>
      <c r="C61" s="31"/>
      <c r="D61" s="32">
        <f t="shared" ref="D61:M61" si="14">SUM(D62:D63)</f>
        <v>184358</v>
      </c>
      <c r="E61" s="32">
        <f t="shared" si="14"/>
        <v>186566</v>
      </c>
      <c r="F61" s="32">
        <f t="shared" si="14"/>
        <v>353429</v>
      </c>
      <c r="G61" s="32">
        <f t="shared" si="14"/>
        <v>396246</v>
      </c>
      <c r="H61" s="32">
        <f t="shared" si="14"/>
        <v>0</v>
      </c>
      <c r="I61" s="32">
        <f t="shared" si="14"/>
        <v>215517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 t="shared" si="12"/>
        <v>1336116</v>
      </c>
      <c r="O61" s="45">
        <f t="shared" si="8"/>
        <v>62.452837244087128</v>
      </c>
      <c r="P61" s="9"/>
    </row>
    <row r="62" spans="1:119">
      <c r="A62" s="12"/>
      <c r="B62" s="25">
        <v>381</v>
      </c>
      <c r="C62" s="20" t="s">
        <v>66</v>
      </c>
      <c r="D62" s="46">
        <v>39360</v>
      </c>
      <c r="E62" s="46">
        <v>186566</v>
      </c>
      <c r="F62" s="46">
        <v>353429</v>
      </c>
      <c r="G62" s="46">
        <v>396246</v>
      </c>
      <c r="H62" s="46">
        <v>0</v>
      </c>
      <c r="I62" s="46">
        <v>215517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1191118</v>
      </c>
      <c r="O62" s="47">
        <f t="shared" si="8"/>
        <v>55.675329531644387</v>
      </c>
      <c r="P62" s="9"/>
    </row>
    <row r="63" spans="1:119" ht="15.75" thickBot="1">
      <c r="A63" s="12"/>
      <c r="B63" s="25">
        <v>383</v>
      </c>
      <c r="C63" s="20" t="s">
        <v>67</v>
      </c>
      <c r="D63" s="46">
        <v>144998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144998</v>
      </c>
      <c r="O63" s="47">
        <f t="shared" si="8"/>
        <v>6.7775077124427412</v>
      </c>
      <c r="P63" s="9"/>
    </row>
    <row r="64" spans="1:119" ht="16.5" thickBot="1">
      <c r="A64" s="14" t="s">
        <v>54</v>
      </c>
      <c r="B64" s="23"/>
      <c r="C64" s="22"/>
      <c r="D64" s="15">
        <f t="shared" ref="D64:M64" si="15">SUM(D5,D15,D24,D38,D49,D54,D61)</f>
        <v>13924482</v>
      </c>
      <c r="E64" s="15">
        <f t="shared" si="15"/>
        <v>644429</v>
      </c>
      <c r="F64" s="15">
        <f t="shared" si="15"/>
        <v>892915</v>
      </c>
      <c r="G64" s="15">
        <f t="shared" si="15"/>
        <v>396246</v>
      </c>
      <c r="H64" s="15">
        <f t="shared" si="15"/>
        <v>0</v>
      </c>
      <c r="I64" s="15">
        <f t="shared" si="15"/>
        <v>11298982</v>
      </c>
      <c r="J64" s="15">
        <f t="shared" si="15"/>
        <v>3240547</v>
      </c>
      <c r="K64" s="15">
        <f t="shared" si="15"/>
        <v>1572203</v>
      </c>
      <c r="L64" s="15">
        <f t="shared" si="15"/>
        <v>0</v>
      </c>
      <c r="M64" s="15">
        <f t="shared" si="15"/>
        <v>0</v>
      </c>
      <c r="N64" s="15">
        <f t="shared" si="12"/>
        <v>31969804</v>
      </c>
      <c r="O64" s="38">
        <f t="shared" si="8"/>
        <v>1494.335047209498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74</v>
      </c>
      <c r="M66" s="48"/>
      <c r="N66" s="48"/>
      <c r="O66" s="43">
        <v>21394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thickBot="1">
      <c r="A68" s="52" t="s">
        <v>99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A68:O68"/>
    <mergeCell ref="A67:O67"/>
    <mergeCell ref="L66:N6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8662933</v>
      </c>
      <c r="E5" s="27">
        <f t="shared" si="0"/>
        <v>0</v>
      </c>
      <c r="F5" s="27">
        <f t="shared" si="0"/>
        <v>31520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277349</v>
      </c>
      <c r="L5" s="27">
        <f t="shared" si="0"/>
        <v>0</v>
      </c>
      <c r="M5" s="27">
        <f t="shared" si="0"/>
        <v>0</v>
      </c>
      <c r="N5" s="28">
        <f>SUM(D5:M5)</f>
        <v>8971802</v>
      </c>
      <c r="O5" s="33">
        <f t="shared" ref="O5:O36" si="1">(N5/O$58)</f>
        <v>415.01535757239338</v>
      </c>
      <c r="P5" s="6"/>
    </row>
    <row r="6" spans="1:133">
      <c r="A6" s="12"/>
      <c r="B6" s="25">
        <v>311</v>
      </c>
      <c r="C6" s="20" t="s">
        <v>2</v>
      </c>
      <c r="D6" s="46">
        <v>6022445</v>
      </c>
      <c r="E6" s="46">
        <v>0</v>
      </c>
      <c r="F6" s="46">
        <v>31520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6053965</v>
      </c>
      <c r="O6" s="47">
        <f t="shared" si="1"/>
        <v>280.04278841705985</v>
      </c>
      <c r="P6" s="9"/>
    </row>
    <row r="7" spans="1:133">
      <c r="A7" s="12"/>
      <c r="B7" s="25">
        <v>312.10000000000002</v>
      </c>
      <c r="C7" s="20" t="s">
        <v>10</v>
      </c>
      <c r="D7" s="46">
        <v>384416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384416</v>
      </c>
      <c r="O7" s="47">
        <f t="shared" si="1"/>
        <v>17.782218521602367</v>
      </c>
      <c r="P7" s="9"/>
    </row>
    <row r="8" spans="1:133">
      <c r="A8" s="12"/>
      <c r="B8" s="25">
        <v>312.51</v>
      </c>
      <c r="C8" s="20" t="s">
        <v>75</v>
      </c>
      <c r="D8" s="46">
        <v>151160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151160</v>
      </c>
      <c r="L8" s="46">
        <v>0</v>
      </c>
      <c r="M8" s="46">
        <v>0</v>
      </c>
      <c r="N8" s="46">
        <f>SUM(D8:M8)</f>
        <v>302320</v>
      </c>
      <c r="O8" s="47">
        <f t="shared" si="1"/>
        <v>13.984642427606625</v>
      </c>
      <c r="P8" s="9"/>
    </row>
    <row r="9" spans="1:133">
      <c r="A9" s="12"/>
      <c r="B9" s="25">
        <v>312.52</v>
      </c>
      <c r="C9" s="20" t="s">
        <v>76</v>
      </c>
      <c r="D9" s="46">
        <v>126189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126189</v>
      </c>
      <c r="L9" s="46">
        <v>0</v>
      </c>
      <c r="M9" s="46">
        <v>0</v>
      </c>
      <c r="N9" s="46">
        <f>SUM(D9:M9)</f>
        <v>252378</v>
      </c>
      <c r="O9" s="47">
        <f t="shared" si="1"/>
        <v>11.674437968359701</v>
      </c>
      <c r="P9" s="9"/>
    </row>
    <row r="10" spans="1:133">
      <c r="A10" s="12"/>
      <c r="B10" s="25">
        <v>314.10000000000002</v>
      </c>
      <c r="C10" s="20" t="s">
        <v>11</v>
      </c>
      <c r="D10" s="46">
        <v>887308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887308</v>
      </c>
      <c r="O10" s="47">
        <f t="shared" si="1"/>
        <v>41.044870015727632</v>
      </c>
      <c r="P10" s="9"/>
    </row>
    <row r="11" spans="1:133">
      <c r="A11" s="12"/>
      <c r="B11" s="25">
        <v>314.3</v>
      </c>
      <c r="C11" s="20" t="s">
        <v>12</v>
      </c>
      <c r="D11" s="46">
        <v>244757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244757</v>
      </c>
      <c r="O11" s="47">
        <f t="shared" si="1"/>
        <v>11.321907669534648</v>
      </c>
      <c r="P11" s="9"/>
    </row>
    <row r="12" spans="1:133">
      <c r="A12" s="12"/>
      <c r="B12" s="25">
        <v>314.39999999999998</v>
      </c>
      <c r="C12" s="20" t="s">
        <v>13</v>
      </c>
      <c r="D12" s="46">
        <v>25000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25000</v>
      </c>
      <c r="O12" s="47">
        <f t="shared" si="1"/>
        <v>1.1564437043204736</v>
      </c>
      <c r="P12" s="9"/>
    </row>
    <row r="13" spans="1:133">
      <c r="A13" s="12"/>
      <c r="B13" s="25">
        <v>315</v>
      </c>
      <c r="C13" s="20" t="s">
        <v>14</v>
      </c>
      <c r="D13" s="46">
        <v>726348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726348</v>
      </c>
      <c r="O13" s="47">
        <f t="shared" si="1"/>
        <v>33.599222869830697</v>
      </c>
      <c r="P13" s="9"/>
    </row>
    <row r="14" spans="1:133">
      <c r="A14" s="12"/>
      <c r="B14" s="25">
        <v>316</v>
      </c>
      <c r="C14" s="20" t="s">
        <v>15</v>
      </c>
      <c r="D14" s="46">
        <v>95310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95310</v>
      </c>
      <c r="O14" s="47">
        <f t="shared" si="1"/>
        <v>4.4088259783513735</v>
      </c>
      <c r="P14" s="9"/>
    </row>
    <row r="15" spans="1:133" ht="15.75">
      <c r="A15" s="29" t="s">
        <v>113</v>
      </c>
      <c r="B15" s="30"/>
      <c r="C15" s="31"/>
      <c r="D15" s="32">
        <f t="shared" ref="D15:M15" si="3">SUM(D16:D19)</f>
        <v>1102027</v>
      </c>
      <c r="E15" s="32">
        <f t="shared" si="3"/>
        <v>25175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0" si="4">SUM(D15:M15)</f>
        <v>1127202</v>
      </c>
      <c r="O15" s="45">
        <f t="shared" si="1"/>
        <v>52.141826255897861</v>
      </c>
      <c r="P15" s="10"/>
    </row>
    <row r="16" spans="1:133">
      <c r="A16" s="12"/>
      <c r="B16" s="25">
        <v>322</v>
      </c>
      <c r="C16" s="20" t="s">
        <v>0</v>
      </c>
      <c r="D16" s="46">
        <v>160666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160666</v>
      </c>
      <c r="O16" s="47">
        <f t="shared" si="1"/>
        <v>7.4320473679341292</v>
      </c>
      <c r="P16" s="9"/>
    </row>
    <row r="17" spans="1:16">
      <c r="A17" s="12"/>
      <c r="B17" s="25">
        <v>323.10000000000002</v>
      </c>
      <c r="C17" s="20" t="s">
        <v>17</v>
      </c>
      <c r="D17" s="46">
        <v>905599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905599</v>
      </c>
      <c r="O17" s="47">
        <f t="shared" si="1"/>
        <v>41.890970487556665</v>
      </c>
      <c r="P17" s="9"/>
    </row>
    <row r="18" spans="1:16">
      <c r="A18" s="12"/>
      <c r="B18" s="25">
        <v>323.39999999999998</v>
      </c>
      <c r="C18" s="20" t="s">
        <v>18</v>
      </c>
      <c r="D18" s="46">
        <v>33632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33632</v>
      </c>
      <c r="O18" s="47">
        <f t="shared" si="1"/>
        <v>1.5557405865482468</v>
      </c>
      <c r="P18" s="9"/>
    </row>
    <row r="19" spans="1:16">
      <c r="A19" s="12"/>
      <c r="B19" s="25">
        <v>329</v>
      </c>
      <c r="C19" s="20" t="s">
        <v>114</v>
      </c>
      <c r="D19" s="46">
        <v>2130</v>
      </c>
      <c r="E19" s="46">
        <v>25175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27305</v>
      </c>
      <c r="O19" s="47">
        <f t="shared" si="1"/>
        <v>1.2630678138588214</v>
      </c>
      <c r="P19" s="9"/>
    </row>
    <row r="20" spans="1:16" ht="15.75">
      <c r="A20" s="29" t="s">
        <v>25</v>
      </c>
      <c r="B20" s="30"/>
      <c r="C20" s="31"/>
      <c r="D20" s="32">
        <f t="shared" ref="D20:M20" si="5">SUM(D21:D31)</f>
        <v>1631861</v>
      </c>
      <c r="E20" s="32">
        <f t="shared" si="5"/>
        <v>101165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191448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1924474</v>
      </c>
      <c r="O20" s="45">
        <f t="shared" si="1"/>
        <v>89.021833657137577</v>
      </c>
      <c r="P20" s="10"/>
    </row>
    <row r="21" spans="1:16">
      <c r="A21" s="12"/>
      <c r="B21" s="25">
        <v>331.2</v>
      </c>
      <c r="C21" s="20" t="s">
        <v>24</v>
      </c>
      <c r="D21" s="46">
        <v>17174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0" si="6">SUM(D21:M21)</f>
        <v>17174</v>
      </c>
      <c r="O21" s="47">
        <f t="shared" si="1"/>
        <v>0.7944305671199926</v>
      </c>
      <c r="P21" s="9"/>
    </row>
    <row r="22" spans="1:16">
      <c r="A22" s="12"/>
      <c r="B22" s="25">
        <v>331.62</v>
      </c>
      <c r="C22" s="20" t="s">
        <v>115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135625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135625</v>
      </c>
      <c r="O22" s="47">
        <f t="shared" si="1"/>
        <v>6.2737070959385699</v>
      </c>
      <c r="P22" s="9"/>
    </row>
    <row r="23" spans="1:16">
      <c r="A23" s="12"/>
      <c r="B23" s="25">
        <v>331.69</v>
      </c>
      <c r="C23" s="20" t="s">
        <v>87</v>
      </c>
      <c r="D23" s="46">
        <v>0</v>
      </c>
      <c r="E23" s="46">
        <v>92507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92507</v>
      </c>
      <c r="O23" s="47">
        <f t="shared" si="1"/>
        <v>4.2791655102229624</v>
      </c>
      <c r="P23" s="9"/>
    </row>
    <row r="24" spans="1:16">
      <c r="A24" s="12"/>
      <c r="B24" s="25">
        <v>334.2</v>
      </c>
      <c r="C24" s="20" t="s">
        <v>26</v>
      </c>
      <c r="D24" s="46">
        <v>0</v>
      </c>
      <c r="E24" s="46">
        <v>8658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8658</v>
      </c>
      <c r="O24" s="47">
        <f t="shared" si="1"/>
        <v>0.40049958368026645</v>
      </c>
      <c r="P24" s="9"/>
    </row>
    <row r="25" spans="1:16">
      <c r="A25" s="12"/>
      <c r="B25" s="25">
        <v>334.31</v>
      </c>
      <c r="C25" s="20" t="s">
        <v>116</v>
      </c>
      <c r="D25" s="46">
        <v>8692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8692</v>
      </c>
      <c r="O25" s="47">
        <f t="shared" si="1"/>
        <v>0.40207234711814227</v>
      </c>
      <c r="P25" s="9"/>
    </row>
    <row r="26" spans="1:16">
      <c r="A26" s="12"/>
      <c r="B26" s="25">
        <v>335.12</v>
      </c>
      <c r="C26" s="20" t="s">
        <v>29</v>
      </c>
      <c r="D26" s="46">
        <v>635834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635834</v>
      </c>
      <c r="O26" s="47">
        <f t="shared" si="1"/>
        <v>29.412249051716163</v>
      </c>
      <c r="P26" s="9"/>
    </row>
    <row r="27" spans="1:16">
      <c r="A27" s="12"/>
      <c r="B27" s="25">
        <v>335.14</v>
      </c>
      <c r="C27" s="20" t="s">
        <v>30</v>
      </c>
      <c r="D27" s="46">
        <v>19659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19659</v>
      </c>
      <c r="O27" s="47">
        <f t="shared" si="1"/>
        <v>0.90938107132944768</v>
      </c>
      <c r="P27" s="9"/>
    </row>
    <row r="28" spans="1:16">
      <c r="A28" s="12"/>
      <c r="B28" s="25">
        <v>335.15</v>
      </c>
      <c r="C28" s="20" t="s">
        <v>31</v>
      </c>
      <c r="D28" s="46">
        <v>6122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6122</v>
      </c>
      <c r="O28" s="47">
        <f t="shared" si="1"/>
        <v>0.28318993431399758</v>
      </c>
      <c r="P28" s="9"/>
    </row>
    <row r="29" spans="1:16">
      <c r="A29" s="12"/>
      <c r="B29" s="25">
        <v>335.18</v>
      </c>
      <c r="C29" s="20" t="s">
        <v>32</v>
      </c>
      <c r="D29" s="46">
        <v>883002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883002</v>
      </c>
      <c r="O29" s="47">
        <f t="shared" si="1"/>
        <v>40.845684152095473</v>
      </c>
      <c r="P29" s="9"/>
    </row>
    <row r="30" spans="1:16">
      <c r="A30" s="12"/>
      <c r="B30" s="25">
        <v>335.49</v>
      </c>
      <c r="C30" s="20" t="s">
        <v>34</v>
      </c>
      <c r="D30" s="46">
        <v>61378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61378</v>
      </c>
      <c r="O30" s="47">
        <f t="shared" si="1"/>
        <v>2.8392080673512812</v>
      </c>
      <c r="P30" s="9"/>
    </row>
    <row r="31" spans="1:16">
      <c r="A31" s="12"/>
      <c r="B31" s="25">
        <v>337.3</v>
      </c>
      <c r="C31" s="20" t="s">
        <v>117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55823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55823</v>
      </c>
      <c r="O31" s="47">
        <f t="shared" si="1"/>
        <v>2.5822462762512721</v>
      </c>
      <c r="P31" s="9"/>
    </row>
    <row r="32" spans="1:16" ht="15.75">
      <c r="A32" s="29" t="s">
        <v>42</v>
      </c>
      <c r="B32" s="30"/>
      <c r="C32" s="31"/>
      <c r="D32" s="32">
        <f t="shared" ref="D32:M32" si="7">SUM(D33:D39)</f>
        <v>408153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10410989</v>
      </c>
      <c r="J32" s="32">
        <f t="shared" si="7"/>
        <v>457386</v>
      </c>
      <c r="K32" s="32">
        <f t="shared" si="7"/>
        <v>0</v>
      </c>
      <c r="L32" s="32">
        <f t="shared" si="7"/>
        <v>19700</v>
      </c>
      <c r="M32" s="32">
        <f t="shared" si="7"/>
        <v>0</v>
      </c>
      <c r="N32" s="32">
        <f>SUM(D32:M32)</f>
        <v>11296228</v>
      </c>
      <c r="O32" s="45">
        <f t="shared" si="1"/>
        <v>522.53807012674622</v>
      </c>
      <c r="P32" s="10"/>
    </row>
    <row r="33" spans="1:16">
      <c r="A33" s="12"/>
      <c r="B33" s="25">
        <v>341.2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457386</v>
      </c>
      <c r="K33" s="46">
        <v>0</v>
      </c>
      <c r="L33" s="46">
        <v>0</v>
      </c>
      <c r="M33" s="46">
        <v>0</v>
      </c>
      <c r="N33" s="46">
        <f>SUM(D33:M33)</f>
        <v>457386</v>
      </c>
      <c r="O33" s="47">
        <f t="shared" si="1"/>
        <v>21.157646405772969</v>
      </c>
      <c r="P33" s="9"/>
    </row>
    <row r="34" spans="1:16">
      <c r="A34" s="12"/>
      <c r="B34" s="25">
        <v>341.3</v>
      </c>
      <c r="C34" s="20" t="s">
        <v>46</v>
      </c>
      <c r="D34" s="46">
        <v>130379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130379</v>
      </c>
      <c r="O34" s="47">
        <f t="shared" si="1"/>
        <v>6.0310389490239613</v>
      </c>
      <c r="P34" s="9"/>
    </row>
    <row r="35" spans="1:16">
      <c r="A35" s="12"/>
      <c r="B35" s="25">
        <v>342.1</v>
      </c>
      <c r="C35" s="20" t="s">
        <v>47</v>
      </c>
      <c r="D35" s="46">
        <v>277774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277774</v>
      </c>
      <c r="O35" s="47">
        <f t="shared" si="1"/>
        <v>12.84919974095661</v>
      </c>
      <c r="P35" s="9"/>
    </row>
    <row r="36" spans="1:16">
      <c r="A36" s="12"/>
      <c r="B36" s="25">
        <v>343.4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2538797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2538797</v>
      </c>
      <c r="O36" s="47">
        <f t="shared" si="1"/>
        <v>117.43903228790822</v>
      </c>
      <c r="P36" s="9"/>
    </row>
    <row r="37" spans="1:16">
      <c r="A37" s="12"/>
      <c r="B37" s="25">
        <v>343.6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6914844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6914844</v>
      </c>
      <c r="O37" s="47">
        <f t="shared" ref="O37:O56" si="9">(N37/O$58)</f>
        <v>319.86511240632808</v>
      </c>
      <c r="P37" s="9"/>
    </row>
    <row r="38" spans="1:16">
      <c r="A38" s="12"/>
      <c r="B38" s="25">
        <v>343.7</v>
      </c>
      <c r="C38" s="20" t="s">
        <v>51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957348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957348</v>
      </c>
      <c r="O38" s="47">
        <f t="shared" si="9"/>
        <v>44.284762697751873</v>
      </c>
      <c r="P38" s="9"/>
    </row>
    <row r="39" spans="1:16">
      <c r="A39" s="12"/>
      <c r="B39" s="25">
        <v>349</v>
      </c>
      <c r="C39" s="20" t="s">
        <v>104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19700</v>
      </c>
      <c r="M39" s="46">
        <v>0</v>
      </c>
      <c r="N39" s="46">
        <f t="shared" si="8"/>
        <v>19700</v>
      </c>
      <c r="O39" s="47">
        <f t="shared" si="9"/>
        <v>0.91127763900453329</v>
      </c>
      <c r="P39" s="9"/>
    </row>
    <row r="40" spans="1:16" ht="15.75">
      <c r="A40" s="29" t="s">
        <v>43</v>
      </c>
      <c r="B40" s="30"/>
      <c r="C40" s="31"/>
      <c r="D40" s="32">
        <f t="shared" ref="D40:M40" si="10">SUM(D41:D41)</f>
        <v>91105</v>
      </c>
      <c r="E40" s="32">
        <f t="shared" si="10"/>
        <v>22788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113893</v>
      </c>
      <c r="O40" s="45">
        <f t="shared" si="9"/>
        <v>5.2684337126468685</v>
      </c>
      <c r="P40" s="10"/>
    </row>
    <row r="41" spans="1:16">
      <c r="A41" s="13"/>
      <c r="B41" s="39">
        <v>354</v>
      </c>
      <c r="C41" s="21" t="s">
        <v>57</v>
      </c>
      <c r="D41" s="46">
        <v>91105</v>
      </c>
      <c r="E41" s="46">
        <v>22788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113893</v>
      </c>
      <c r="O41" s="47">
        <f t="shared" si="9"/>
        <v>5.2684337126468685</v>
      </c>
      <c r="P41" s="9"/>
    </row>
    <row r="42" spans="1:16" ht="15.75">
      <c r="A42" s="29" t="s">
        <v>3</v>
      </c>
      <c r="B42" s="30"/>
      <c r="C42" s="31"/>
      <c r="D42" s="32">
        <f t="shared" ref="D42:M42" si="11">SUM(D43:D52)</f>
        <v>1328786</v>
      </c>
      <c r="E42" s="32">
        <f t="shared" si="11"/>
        <v>191550</v>
      </c>
      <c r="F42" s="32">
        <f t="shared" si="11"/>
        <v>540435</v>
      </c>
      <c r="G42" s="32">
        <f t="shared" si="11"/>
        <v>16017</v>
      </c>
      <c r="H42" s="32">
        <f t="shared" si="11"/>
        <v>0</v>
      </c>
      <c r="I42" s="32">
        <f t="shared" si="11"/>
        <v>614419</v>
      </c>
      <c r="J42" s="32">
        <f t="shared" si="11"/>
        <v>0</v>
      </c>
      <c r="K42" s="32">
        <f t="shared" si="11"/>
        <v>-2459304</v>
      </c>
      <c r="L42" s="32">
        <f t="shared" si="11"/>
        <v>0</v>
      </c>
      <c r="M42" s="32">
        <f t="shared" si="11"/>
        <v>0</v>
      </c>
      <c r="N42" s="32">
        <f>SUM(D42:M42)</f>
        <v>231903</v>
      </c>
      <c r="O42" s="45">
        <f t="shared" si="9"/>
        <v>10.727310574521232</v>
      </c>
      <c r="P42" s="10"/>
    </row>
    <row r="43" spans="1:16">
      <c r="A43" s="12"/>
      <c r="B43" s="25">
        <v>361.1</v>
      </c>
      <c r="C43" s="20" t="s">
        <v>60</v>
      </c>
      <c r="D43" s="46">
        <v>80821</v>
      </c>
      <c r="E43" s="46">
        <v>1</v>
      </c>
      <c r="F43" s="46">
        <v>76394</v>
      </c>
      <c r="G43" s="46">
        <v>16017</v>
      </c>
      <c r="H43" s="46">
        <v>0</v>
      </c>
      <c r="I43" s="46">
        <v>108935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282168</v>
      </c>
      <c r="O43" s="47">
        <f t="shared" si="9"/>
        <v>13.052456286427976</v>
      </c>
      <c r="P43" s="9"/>
    </row>
    <row r="44" spans="1:16">
      <c r="A44" s="12"/>
      <c r="B44" s="25">
        <v>361.4</v>
      </c>
      <c r="C44" s="20" t="s">
        <v>118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-4086532</v>
      </c>
      <c r="L44" s="46">
        <v>0</v>
      </c>
      <c r="M44" s="46">
        <v>0</v>
      </c>
      <c r="N44" s="46">
        <f t="shared" ref="N44:N52" si="12">SUM(D44:M44)</f>
        <v>-4086532</v>
      </c>
      <c r="O44" s="47">
        <f t="shared" si="9"/>
        <v>-189.03376815616616</v>
      </c>
      <c r="P44" s="9"/>
    </row>
    <row r="45" spans="1:16">
      <c r="A45" s="12"/>
      <c r="B45" s="25">
        <v>363.11</v>
      </c>
      <c r="C45" s="20" t="s">
        <v>22</v>
      </c>
      <c r="D45" s="46">
        <v>0</v>
      </c>
      <c r="E45" s="46">
        <v>0</v>
      </c>
      <c r="F45" s="46">
        <v>464041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464041</v>
      </c>
      <c r="O45" s="47">
        <f t="shared" si="9"/>
        <v>21.465491719863078</v>
      </c>
      <c r="P45" s="9"/>
    </row>
    <row r="46" spans="1:16">
      <c r="A46" s="12"/>
      <c r="B46" s="25">
        <v>363.12</v>
      </c>
      <c r="C46" s="20" t="s">
        <v>119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434583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434583</v>
      </c>
      <c r="O46" s="47">
        <f t="shared" si="9"/>
        <v>20.102830974188176</v>
      </c>
      <c r="P46" s="9"/>
    </row>
    <row r="47" spans="1:16">
      <c r="A47" s="12"/>
      <c r="B47" s="25">
        <v>363.22</v>
      </c>
      <c r="C47" s="20" t="s">
        <v>120</v>
      </c>
      <c r="D47" s="46">
        <v>0</v>
      </c>
      <c r="E47" s="46">
        <v>33124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33124</v>
      </c>
      <c r="O47" s="47">
        <f t="shared" si="9"/>
        <v>1.5322416504764549</v>
      </c>
      <c r="P47" s="9"/>
    </row>
    <row r="48" spans="1:16">
      <c r="A48" s="12"/>
      <c r="B48" s="25">
        <v>363.24</v>
      </c>
      <c r="C48" s="20" t="s">
        <v>121</v>
      </c>
      <c r="D48" s="46">
        <v>0</v>
      </c>
      <c r="E48" s="46">
        <v>144826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144826</v>
      </c>
      <c r="O48" s="47">
        <f t="shared" si="9"/>
        <v>6.6993246368766766</v>
      </c>
      <c r="P48" s="9"/>
    </row>
    <row r="49" spans="1:119">
      <c r="A49" s="12"/>
      <c r="B49" s="25">
        <v>363.27</v>
      </c>
      <c r="C49" s="20" t="s">
        <v>122</v>
      </c>
      <c r="D49" s="46">
        <v>0</v>
      </c>
      <c r="E49" s="46">
        <v>10914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10914</v>
      </c>
      <c r="O49" s="47">
        <f t="shared" si="9"/>
        <v>0.50485706355814597</v>
      </c>
      <c r="P49" s="9"/>
    </row>
    <row r="50" spans="1:119">
      <c r="A50" s="12"/>
      <c r="B50" s="25">
        <v>365</v>
      </c>
      <c r="C50" s="20" t="s">
        <v>63</v>
      </c>
      <c r="D50" s="46">
        <v>1196965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1196965</v>
      </c>
      <c r="O50" s="47">
        <f t="shared" si="9"/>
        <v>55.368905541678231</v>
      </c>
      <c r="P50" s="9"/>
    </row>
    <row r="51" spans="1:119">
      <c r="A51" s="12"/>
      <c r="B51" s="25">
        <v>368</v>
      </c>
      <c r="C51" s="20" t="s">
        <v>64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1627228</v>
      </c>
      <c r="L51" s="46">
        <v>0</v>
      </c>
      <c r="M51" s="46">
        <v>0</v>
      </c>
      <c r="N51" s="46">
        <f t="shared" si="12"/>
        <v>1627228</v>
      </c>
      <c r="O51" s="47">
        <f t="shared" si="9"/>
        <v>75.271903043759835</v>
      </c>
      <c r="P51" s="9"/>
    </row>
    <row r="52" spans="1:119">
      <c r="A52" s="12"/>
      <c r="B52" s="25">
        <v>369.9</v>
      </c>
      <c r="C52" s="20" t="s">
        <v>65</v>
      </c>
      <c r="D52" s="46">
        <v>51000</v>
      </c>
      <c r="E52" s="46">
        <v>2685</v>
      </c>
      <c r="F52" s="46">
        <v>0</v>
      </c>
      <c r="G52" s="46">
        <v>0</v>
      </c>
      <c r="H52" s="46">
        <v>0</v>
      </c>
      <c r="I52" s="46">
        <v>70901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124586</v>
      </c>
      <c r="O52" s="47">
        <f t="shared" si="9"/>
        <v>5.7630678138588216</v>
      </c>
      <c r="P52" s="9"/>
    </row>
    <row r="53" spans="1:119" ht="15.75">
      <c r="A53" s="29" t="s">
        <v>44</v>
      </c>
      <c r="B53" s="30"/>
      <c r="C53" s="31"/>
      <c r="D53" s="32">
        <f t="shared" ref="D53:M53" si="13">SUM(D54:D55)</f>
        <v>876176</v>
      </c>
      <c r="E53" s="32">
        <f t="shared" si="13"/>
        <v>173404</v>
      </c>
      <c r="F53" s="32">
        <f t="shared" si="13"/>
        <v>372902</v>
      </c>
      <c r="G53" s="32">
        <f t="shared" si="13"/>
        <v>662424</v>
      </c>
      <c r="H53" s="32">
        <f t="shared" si="13"/>
        <v>0</v>
      </c>
      <c r="I53" s="32">
        <f t="shared" si="13"/>
        <v>1387418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3472324</v>
      </c>
      <c r="O53" s="45">
        <f t="shared" si="9"/>
        <v>160.62188916643538</v>
      </c>
      <c r="P53" s="9"/>
    </row>
    <row r="54" spans="1:119">
      <c r="A54" s="12"/>
      <c r="B54" s="25">
        <v>381</v>
      </c>
      <c r="C54" s="20" t="s">
        <v>66</v>
      </c>
      <c r="D54" s="46">
        <v>733160</v>
      </c>
      <c r="E54" s="46">
        <v>173404</v>
      </c>
      <c r="F54" s="46">
        <v>372902</v>
      </c>
      <c r="G54" s="46">
        <v>662424</v>
      </c>
      <c r="H54" s="46">
        <v>0</v>
      </c>
      <c r="I54" s="46">
        <v>1387418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3329308</v>
      </c>
      <c r="O54" s="47">
        <f t="shared" si="9"/>
        <v>154.00629105375151</v>
      </c>
      <c r="P54" s="9"/>
    </row>
    <row r="55" spans="1:119" ht="15.75" thickBot="1">
      <c r="A55" s="12"/>
      <c r="B55" s="25">
        <v>384</v>
      </c>
      <c r="C55" s="20" t="s">
        <v>97</v>
      </c>
      <c r="D55" s="46">
        <v>143016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143016</v>
      </c>
      <c r="O55" s="47">
        <f t="shared" si="9"/>
        <v>6.615598112683875</v>
      </c>
      <c r="P55" s="9"/>
    </row>
    <row r="56" spans="1:119" ht="16.5" thickBot="1">
      <c r="A56" s="14" t="s">
        <v>54</v>
      </c>
      <c r="B56" s="23"/>
      <c r="C56" s="22"/>
      <c r="D56" s="15">
        <f t="shared" ref="D56:M56" si="14">SUM(D5,D15,D20,D32,D40,D42,D53)</f>
        <v>14101041</v>
      </c>
      <c r="E56" s="15">
        <f t="shared" si="14"/>
        <v>514082</v>
      </c>
      <c r="F56" s="15">
        <f t="shared" si="14"/>
        <v>944857</v>
      </c>
      <c r="G56" s="15">
        <f t="shared" si="14"/>
        <v>678441</v>
      </c>
      <c r="H56" s="15">
        <f t="shared" si="14"/>
        <v>0</v>
      </c>
      <c r="I56" s="15">
        <f t="shared" si="14"/>
        <v>12604274</v>
      </c>
      <c r="J56" s="15">
        <f t="shared" si="14"/>
        <v>457386</v>
      </c>
      <c r="K56" s="15">
        <f t="shared" si="14"/>
        <v>-2181955</v>
      </c>
      <c r="L56" s="15">
        <f t="shared" si="14"/>
        <v>19700</v>
      </c>
      <c r="M56" s="15">
        <f t="shared" si="14"/>
        <v>0</v>
      </c>
      <c r="N56" s="15">
        <f>SUM(D56:M56)</f>
        <v>27137826</v>
      </c>
      <c r="O56" s="38">
        <f t="shared" si="9"/>
        <v>1255.3347210657785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123</v>
      </c>
      <c r="M58" s="48"/>
      <c r="N58" s="48"/>
      <c r="O58" s="43">
        <v>21618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99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8"/>
      <c r="M3" s="69"/>
      <c r="N3" s="36"/>
      <c r="O3" s="37"/>
      <c r="P3" s="70" t="s">
        <v>177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178</v>
      </c>
      <c r="N4" s="35" t="s">
        <v>9</v>
      </c>
      <c r="O4" s="35" t="s">
        <v>179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180</v>
      </c>
      <c r="B5" s="26"/>
      <c r="C5" s="26"/>
      <c r="D5" s="27">
        <f t="shared" ref="D5:N5" si="0">SUM(D6:D14)</f>
        <v>12145376</v>
      </c>
      <c r="E5" s="27">
        <f t="shared" si="0"/>
        <v>329734</v>
      </c>
      <c r="F5" s="27">
        <f t="shared" si="0"/>
        <v>278375</v>
      </c>
      <c r="G5" s="27">
        <f t="shared" si="0"/>
        <v>219538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12973023</v>
      </c>
      <c r="P5" s="33">
        <f t="shared" ref="P5:P36" si="1">(O5/P$72)</f>
        <v>543.82825403479353</v>
      </c>
      <c r="Q5" s="6"/>
    </row>
    <row r="6" spans="1:134">
      <c r="A6" s="12"/>
      <c r="B6" s="25">
        <v>311</v>
      </c>
      <c r="C6" s="20" t="s">
        <v>2</v>
      </c>
      <c r="D6" s="46">
        <v>8136885</v>
      </c>
      <c r="E6" s="46">
        <v>329734</v>
      </c>
      <c r="F6" s="46">
        <v>278375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8744994</v>
      </c>
      <c r="P6" s="47">
        <f t="shared" si="1"/>
        <v>366.58956193670087</v>
      </c>
      <c r="Q6" s="9"/>
    </row>
    <row r="7" spans="1:134">
      <c r="A7" s="12"/>
      <c r="B7" s="25">
        <v>312.43</v>
      </c>
      <c r="C7" s="20" t="s">
        <v>181</v>
      </c>
      <c r="D7" s="46">
        <v>559497</v>
      </c>
      <c r="E7" s="46">
        <v>0</v>
      </c>
      <c r="F7" s="46">
        <v>0</v>
      </c>
      <c r="G7" s="46">
        <v>219538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779035</v>
      </c>
      <c r="P7" s="47">
        <f t="shared" si="1"/>
        <v>32.65709494864808</v>
      </c>
      <c r="Q7" s="9"/>
    </row>
    <row r="8" spans="1:134">
      <c r="A8" s="12"/>
      <c r="B8" s="25">
        <v>312.51</v>
      </c>
      <c r="C8" s="20" t="s">
        <v>75</v>
      </c>
      <c r="D8" s="46">
        <v>201301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201301</v>
      </c>
      <c r="P8" s="47">
        <f t="shared" si="1"/>
        <v>8.4385244183609309</v>
      </c>
      <c r="Q8" s="9"/>
    </row>
    <row r="9" spans="1:134">
      <c r="A9" s="12"/>
      <c r="B9" s="25">
        <v>312.52</v>
      </c>
      <c r="C9" s="20" t="s">
        <v>125</v>
      </c>
      <c r="D9" s="46">
        <v>195502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195502</v>
      </c>
      <c r="P9" s="47">
        <f t="shared" si="1"/>
        <v>8.1954307273108356</v>
      </c>
      <c r="Q9" s="9"/>
    </row>
    <row r="10" spans="1:134">
      <c r="A10" s="12"/>
      <c r="B10" s="25">
        <v>314.10000000000002</v>
      </c>
      <c r="C10" s="20" t="s">
        <v>11</v>
      </c>
      <c r="D10" s="46">
        <v>1761438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1761438</v>
      </c>
      <c r="P10" s="47">
        <f t="shared" si="1"/>
        <v>73.839362817019492</v>
      </c>
      <c r="Q10" s="9"/>
    </row>
    <row r="11" spans="1:134">
      <c r="A11" s="12"/>
      <c r="B11" s="25">
        <v>314.3</v>
      </c>
      <c r="C11" s="20" t="s">
        <v>12</v>
      </c>
      <c r="D11" s="46">
        <v>465286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465286</v>
      </c>
      <c r="P11" s="47">
        <f t="shared" si="1"/>
        <v>19.50475791238734</v>
      </c>
      <c r="Q11" s="9"/>
    </row>
    <row r="12" spans="1:134">
      <c r="A12" s="12"/>
      <c r="B12" s="25">
        <v>314.39999999999998</v>
      </c>
      <c r="C12" s="20" t="s">
        <v>13</v>
      </c>
      <c r="D12" s="46">
        <v>88216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88216</v>
      </c>
      <c r="P12" s="47">
        <f t="shared" si="1"/>
        <v>3.6980088031859149</v>
      </c>
      <c r="Q12" s="9"/>
    </row>
    <row r="13" spans="1:134">
      <c r="A13" s="12"/>
      <c r="B13" s="25">
        <v>315.10000000000002</v>
      </c>
      <c r="C13" s="20" t="s">
        <v>182</v>
      </c>
      <c r="D13" s="46">
        <v>606143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606143</v>
      </c>
      <c r="P13" s="47">
        <f t="shared" si="1"/>
        <v>25.409473904841754</v>
      </c>
      <c r="Q13" s="9"/>
    </row>
    <row r="14" spans="1:134">
      <c r="A14" s="12"/>
      <c r="B14" s="25">
        <v>316</v>
      </c>
      <c r="C14" s="20" t="s">
        <v>127</v>
      </c>
      <c r="D14" s="46">
        <v>131108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131108</v>
      </c>
      <c r="P14" s="47">
        <f t="shared" si="1"/>
        <v>5.496038566338294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SUM(D16:D26)</f>
        <v>2321168</v>
      </c>
      <c r="E15" s="32">
        <f t="shared" si="3"/>
        <v>1294886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1060760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4676814</v>
      </c>
      <c r="P15" s="45">
        <f t="shared" si="1"/>
        <v>196.05172919723327</v>
      </c>
      <c r="Q15" s="10"/>
    </row>
    <row r="16" spans="1:134">
      <c r="A16" s="12"/>
      <c r="B16" s="25">
        <v>322</v>
      </c>
      <c r="C16" s="20" t="s">
        <v>183</v>
      </c>
      <c r="D16" s="46">
        <v>978658</v>
      </c>
      <c r="E16" s="46">
        <v>8305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986963</v>
      </c>
      <c r="P16" s="47">
        <f t="shared" si="1"/>
        <v>41.373422762523582</v>
      </c>
      <c r="Q16" s="9"/>
    </row>
    <row r="17" spans="1:17">
      <c r="A17" s="12"/>
      <c r="B17" s="25">
        <v>323.10000000000002</v>
      </c>
      <c r="C17" s="20" t="s">
        <v>17</v>
      </c>
      <c r="D17" s="46">
        <v>1342510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6" si="4">SUM(D17:N17)</f>
        <v>1342510</v>
      </c>
      <c r="P17" s="47">
        <f t="shared" si="1"/>
        <v>56.277929155313352</v>
      </c>
      <c r="Q17" s="9"/>
    </row>
    <row r="18" spans="1:17">
      <c r="A18" s="12"/>
      <c r="B18" s="25">
        <v>324.11</v>
      </c>
      <c r="C18" s="20" t="s">
        <v>19</v>
      </c>
      <c r="D18" s="46">
        <v>0</v>
      </c>
      <c r="E18" s="46">
        <v>256644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256644</v>
      </c>
      <c r="P18" s="47">
        <f t="shared" si="1"/>
        <v>10.758499266401174</v>
      </c>
      <c r="Q18" s="9"/>
    </row>
    <row r="19" spans="1:17">
      <c r="A19" s="12"/>
      <c r="B19" s="25">
        <v>324.12</v>
      </c>
      <c r="C19" s="20" t="s">
        <v>167</v>
      </c>
      <c r="D19" s="46">
        <v>0</v>
      </c>
      <c r="E19" s="46">
        <v>207823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207823</v>
      </c>
      <c r="P19" s="47">
        <f t="shared" si="1"/>
        <v>8.7119262209180466</v>
      </c>
      <c r="Q19" s="9"/>
    </row>
    <row r="20" spans="1:17">
      <c r="A20" s="12"/>
      <c r="B20" s="25">
        <v>324.20999999999998</v>
      </c>
      <c r="C20" s="20" t="s">
        <v>168</v>
      </c>
      <c r="D20" s="46">
        <v>0</v>
      </c>
      <c r="E20" s="46">
        <v>79192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79192</v>
      </c>
      <c r="P20" s="47">
        <f t="shared" si="1"/>
        <v>3.3197233284426746</v>
      </c>
      <c r="Q20" s="9"/>
    </row>
    <row r="21" spans="1:17">
      <c r="A21" s="12"/>
      <c r="B21" s="25">
        <v>324.22000000000003</v>
      </c>
      <c r="C21" s="20" t="s">
        <v>169</v>
      </c>
      <c r="D21" s="46">
        <v>0</v>
      </c>
      <c r="E21" s="46">
        <v>10554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10554</v>
      </c>
      <c r="P21" s="47">
        <f t="shared" si="1"/>
        <v>0.44242297212324461</v>
      </c>
      <c r="Q21" s="9"/>
    </row>
    <row r="22" spans="1:17">
      <c r="A22" s="12"/>
      <c r="B22" s="25">
        <v>324.31</v>
      </c>
      <c r="C22" s="20" t="s">
        <v>20</v>
      </c>
      <c r="D22" s="46">
        <v>0</v>
      </c>
      <c r="E22" s="46">
        <v>380184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380184</v>
      </c>
      <c r="P22" s="47">
        <f t="shared" si="1"/>
        <v>15.937287780339551</v>
      </c>
      <c r="Q22" s="9"/>
    </row>
    <row r="23" spans="1:17">
      <c r="A23" s="12"/>
      <c r="B23" s="25">
        <v>324.32</v>
      </c>
      <c r="C23" s="20" t="s">
        <v>170</v>
      </c>
      <c r="D23" s="46">
        <v>0</v>
      </c>
      <c r="E23" s="46">
        <v>177964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177964</v>
      </c>
      <c r="P23" s="47">
        <f t="shared" si="1"/>
        <v>7.4602389436176901</v>
      </c>
      <c r="Q23" s="9"/>
    </row>
    <row r="24" spans="1:17">
      <c r="A24" s="12"/>
      <c r="B24" s="25">
        <v>324.61</v>
      </c>
      <c r="C24" s="20" t="s">
        <v>21</v>
      </c>
      <c r="D24" s="46">
        <v>0</v>
      </c>
      <c r="E24" s="46">
        <v>174220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174220</v>
      </c>
      <c r="P24" s="47">
        <f t="shared" si="1"/>
        <v>7.3032907147348567</v>
      </c>
      <c r="Q24" s="9"/>
    </row>
    <row r="25" spans="1:17">
      <c r="A25" s="12"/>
      <c r="B25" s="25">
        <v>324.91000000000003</v>
      </c>
      <c r="C25" s="20" t="s">
        <v>191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1039820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1039820</v>
      </c>
      <c r="P25" s="47">
        <f t="shared" si="1"/>
        <v>43.58918465730455</v>
      </c>
      <c r="Q25" s="9"/>
    </row>
    <row r="26" spans="1:17">
      <c r="A26" s="12"/>
      <c r="B26" s="25">
        <v>324.92</v>
      </c>
      <c r="C26" s="20" t="s">
        <v>192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20940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20940</v>
      </c>
      <c r="P26" s="47">
        <f t="shared" si="1"/>
        <v>0.87780339551456721</v>
      </c>
      <c r="Q26" s="9"/>
    </row>
    <row r="27" spans="1:17" ht="15.75">
      <c r="A27" s="29" t="s">
        <v>184</v>
      </c>
      <c r="B27" s="30"/>
      <c r="C27" s="31"/>
      <c r="D27" s="32">
        <f t="shared" ref="D27:N27" si="5">SUM(D28:D42)</f>
        <v>3013629</v>
      </c>
      <c r="E27" s="32">
        <f t="shared" si="5"/>
        <v>10000000</v>
      </c>
      <c r="F27" s="32">
        <f t="shared" si="5"/>
        <v>0</v>
      </c>
      <c r="G27" s="32">
        <f t="shared" si="5"/>
        <v>520457</v>
      </c>
      <c r="H27" s="32">
        <f t="shared" si="5"/>
        <v>0</v>
      </c>
      <c r="I27" s="32">
        <f t="shared" si="5"/>
        <v>370138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13904224</v>
      </c>
      <c r="P27" s="45">
        <f t="shared" si="1"/>
        <v>582.86413749738006</v>
      </c>
      <c r="Q27" s="10"/>
    </row>
    <row r="28" spans="1:17">
      <c r="A28" s="12"/>
      <c r="B28" s="25">
        <v>331.1</v>
      </c>
      <c r="C28" s="20" t="s">
        <v>154</v>
      </c>
      <c r="D28" s="46">
        <v>107562</v>
      </c>
      <c r="E28" s="46">
        <v>10000000</v>
      </c>
      <c r="F28" s="46">
        <v>0</v>
      </c>
      <c r="G28" s="46">
        <v>6000</v>
      </c>
      <c r="H28" s="46">
        <v>0</v>
      </c>
      <c r="I28" s="46">
        <v>114448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10228010</v>
      </c>
      <c r="P28" s="47">
        <f t="shared" si="1"/>
        <v>428.75749318801093</v>
      </c>
      <c r="Q28" s="9"/>
    </row>
    <row r="29" spans="1:17">
      <c r="A29" s="12"/>
      <c r="B29" s="25">
        <v>331.2</v>
      </c>
      <c r="C29" s="20" t="s">
        <v>24</v>
      </c>
      <c r="D29" s="46">
        <v>53280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53280</v>
      </c>
      <c r="P29" s="47">
        <f t="shared" si="1"/>
        <v>2.233494026409558</v>
      </c>
      <c r="Q29" s="9"/>
    </row>
    <row r="30" spans="1:17">
      <c r="A30" s="12"/>
      <c r="B30" s="25">
        <v>334.1</v>
      </c>
      <c r="C30" s="20" t="s">
        <v>156</v>
      </c>
      <c r="D30" s="46">
        <v>9423</v>
      </c>
      <c r="E30" s="46">
        <v>0</v>
      </c>
      <c r="F30" s="46">
        <v>0</v>
      </c>
      <c r="G30" s="46">
        <v>0</v>
      </c>
      <c r="H30" s="46">
        <v>0</v>
      </c>
      <c r="I30" s="46">
        <v>2997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9" si="6">SUM(D30:N30)</f>
        <v>12420</v>
      </c>
      <c r="P30" s="47">
        <f t="shared" si="1"/>
        <v>0.52064556696709285</v>
      </c>
      <c r="Q30" s="9"/>
    </row>
    <row r="31" spans="1:17">
      <c r="A31" s="12"/>
      <c r="B31" s="25">
        <v>334.49</v>
      </c>
      <c r="C31" s="20" t="s">
        <v>27</v>
      </c>
      <c r="D31" s="46">
        <v>101396</v>
      </c>
      <c r="E31" s="46">
        <v>0</v>
      </c>
      <c r="F31" s="46">
        <v>0</v>
      </c>
      <c r="G31" s="46">
        <v>359984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461380</v>
      </c>
      <c r="P31" s="47">
        <f t="shared" si="1"/>
        <v>19.341018654370153</v>
      </c>
      <c r="Q31" s="9"/>
    </row>
    <row r="32" spans="1:17">
      <c r="A32" s="12"/>
      <c r="B32" s="25">
        <v>334.69</v>
      </c>
      <c r="C32" s="20" t="s">
        <v>194</v>
      </c>
      <c r="D32" s="46">
        <v>5625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5625</v>
      </c>
      <c r="P32" s="47">
        <f t="shared" si="1"/>
        <v>0.23579962272060365</v>
      </c>
      <c r="Q32" s="9"/>
    </row>
    <row r="33" spans="1:17">
      <c r="A33" s="12"/>
      <c r="B33" s="25">
        <v>334.9</v>
      </c>
      <c r="C33" s="20" t="s">
        <v>89</v>
      </c>
      <c r="D33" s="46">
        <v>0</v>
      </c>
      <c r="E33" s="46">
        <v>0</v>
      </c>
      <c r="F33" s="46">
        <v>0</v>
      </c>
      <c r="G33" s="46">
        <v>154473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154473</v>
      </c>
      <c r="P33" s="47">
        <f t="shared" si="1"/>
        <v>6.475497799203521</v>
      </c>
      <c r="Q33" s="9"/>
    </row>
    <row r="34" spans="1:17">
      <c r="A34" s="12"/>
      <c r="B34" s="25">
        <v>335.125</v>
      </c>
      <c r="C34" s="20" t="s">
        <v>185</v>
      </c>
      <c r="D34" s="46">
        <v>1003439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1003439</v>
      </c>
      <c r="P34" s="47">
        <f t="shared" si="1"/>
        <v>42.064095577447077</v>
      </c>
      <c r="Q34" s="9"/>
    </row>
    <row r="35" spans="1:17">
      <c r="A35" s="12"/>
      <c r="B35" s="25">
        <v>335.14</v>
      </c>
      <c r="C35" s="20" t="s">
        <v>130</v>
      </c>
      <c r="D35" s="46">
        <v>40840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40840</v>
      </c>
      <c r="P35" s="47">
        <f t="shared" si="1"/>
        <v>1.7120100607839028</v>
      </c>
      <c r="Q35" s="9"/>
    </row>
    <row r="36" spans="1:17">
      <c r="A36" s="12"/>
      <c r="B36" s="25">
        <v>335.15</v>
      </c>
      <c r="C36" s="20" t="s">
        <v>131</v>
      </c>
      <c r="D36" s="46">
        <v>8640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8640</v>
      </c>
      <c r="P36" s="47">
        <f t="shared" si="1"/>
        <v>0.36218822049884719</v>
      </c>
      <c r="Q36" s="9"/>
    </row>
    <row r="37" spans="1:17">
      <c r="A37" s="12"/>
      <c r="B37" s="25">
        <v>335.18</v>
      </c>
      <c r="C37" s="20" t="s">
        <v>186</v>
      </c>
      <c r="D37" s="46">
        <v>1652358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1652358</v>
      </c>
      <c r="P37" s="47">
        <f t="shared" ref="P37:P68" si="7">(O37/P$72)</f>
        <v>69.266736533221547</v>
      </c>
      <c r="Q37" s="9"/>
    </row>
    <row r="38" spans="1:17">
      <c r="A38" s="12"/>
      <c r="B38" s="25">
        <v>335.21</v>
      </c>
      <c r="C38" s="20" t="s">
        <v>33</v>
      </c>
      <c r="D38" s="46">
        <v>7228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7228</v>
      </c>
      <c r="P38" s="47">
        <f t="shared" si="7"/>
        <v>0.30299727520435965</v>
      </c>
      <c r="Q38" s="9"/>
    </row>
    <row r="39" spans="1:17">
      <c r="A39" s="12"/>
      <c r="B39" s="25">
        <v>335.29</v>
      </c>
      <c r="C39" s="20" t="s">
        <v>172</v>
      </c>
      <c r="D39" s="46">
        <v>150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150</v>
      </c>
      <c r="P39" s="47">
        <f t="shared" si="7"/>
        <v>6.2879899392160972E-3</v>
      </c>
      <c r="Q39" s="9"/>
    </row>
    <row r="40" spans="1:17">
      <c r="A40" s="12"/>
      <c r="B40" s="25">
        <v>335.45</v>
      </c>
      <c r="C40" s="20" t="s">
        <v>187</v>
      </c>
      <c r="D40" s="46">
        <v>22665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2" si="8">SUM(D40:N40)</f>
        <v>22665</v>
      </c>
      <c r="P40" s="47">
        <f t="shared" si="7"/>
        <v>0.95011527981555233</v>
      </c>
      <c r="Q40" s="9"/>
    </row>
    <row r="41" spans="1:17">
      <c r="A41" s="12"/>
      <c r="B41" s="25">
        <v>335.9</v>
      </c>
      <c r="C41" s="20" t="s">
        <v>133</v>
      </c>
      <c r="D41" s="46">
        <v>1023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1023</v>
      </c>
      <c r="P41" s="47">
        <f t="shared" si="7"/>
        <v>4.2884091385453786E-2</v>
      </c>
      <c r="Q41" s="9"/>
    </row>
    <row r="42" spans="1:17">
      <c r="A42" s="12"/>
      <c r="B42" s="25">
        <v>337.1</v>
      </c>
      <c r="C42" s="20" t="s">
        <v>35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252693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252693</v>
      </c>
      <c r="P42" s="47">
        <f t="shared" si="7"/>
        <v>10.592873611402222</v>
      </c>
      <c r="Q42" s="9"/>
    </row>
    <row r="43" spans="1:17" ht="15.75">
      <c r="A43" s="29" t="s">
        <v>42</v>
      </c>
      <c r="B43" s="30"/>
      <c r="C43" s="31"/>
      <c r="D43" s="32">
        <f t="shared" ref="D43:N43" si="9">SUM(D44:D54)</f>
        <v>2530639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19684994</v>
      </c>
      <c r="J43" s="32">
        <f t="shared" si="9"/>
        <v>4806606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>SUM(D43:N43)</f>
        <v>27022239</v>
      </c>
      <c r="P43" s="45">
        <f t="shared" si="7"/>
        <v>1132.7704464472856</v>
      </c>
      <c r="Q43" s="10"/>
    </row>
    <row r="44" spans="1:17">
      <c r="A44" s="12"/>
      <c r="B44" s="25">
        <v>341.1</v>
      </c>
      <c r="C44" s="20" t="s">
        <v>134</v>
      </c>
      <c r="D44" s="46">
        <v>6218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6218</v>
      </c>
      <c r="P44" s="47">
        <f t="shared" si="7"/>
        <v>0.26065814294697126</v>
      </c>
      <c r="Q44" s="9"/>
    </row>
    <row r="45" spans="1:17">
      <c r="A45" s="12"/>
      <c r="B45" s="25">
        <v>341.2</v>
      </c>
      <c r="C45" s="20" t="s">
        <v>135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4806606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3" si="10">SUM(D45:N45)</f>
        <v>4806606</v>
      </c>
      <c r="P45" s="47">
        <f t="shared" si="7"/>
        <v>201.4926011318382</v>
      </c>
      <c r="Q45" s="9"/>
    </row>
    <row r="46" spans="1:17">
      <c r="A46" s="12"/>
      <c r="B46" s="25">
        <v>341.9</v>
      </c>
      <c r="C46" s="20" t="s">
        <v>137</v>
      </c>
      <c r="D46" s="46">
        <v>1598139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1598139</v>
      </c>
      <c r="P46" s="47">
        <f t="shared" si="7"/>
        <v>66.993879689792493</v>
      </c>
      <c r="Q46" s="9"/>
    </row>
    <row r="47" spans="1:17">
      <c r="A47" s="12"/>
      <c r="B47" s="25">
        <v>342.1</v>
      </c>
      <c r="C47" s="20" t="s">
        <v>47</v>
      </c>
      <c r="D47" s="46">
        <v>55986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55986</v>
      </c>
      <c r="P47" s="47">
        <f t="shared" si="7"/>
        <v>2.3469293649130161</v>
      </c>
      <c r="Q47" s="9"/>
    </row>
    <row r="48" spans="1:17">
      <c r="A48" s="12"/>
      <c r="B48" s="25">
        <v>342.6</v>
      </c>
      <c r="C48" s="20" t="s">
        <v>138</v>
      </c>
      <c r="D48" s="46">
        <v>585465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585465</v>
      </c>
      <c r="P48" s="47">
        <f t="shared" si="7"/>
        <v>24.54265353175435</v>
      </c>
      <c r="Q48" s="9"/>
    </row>
    <row r="49" spans="1:17">
      <c r="A49" s="12"/>
      <c r="B49" s="25">
        <v>342.9</v>
      </c>
      <c r="C49" s="20" t="s">
        <v>92</v>
      </c>
      <c r="D49" s="46">
        <v>700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700</v>
      </c>
      <c r="P49" s="47">
        <f t="shared" si="7"/>
        <v>2.9343953049675121E-2</v>
      </c>
      <c r="Q49" s="9"/>
    </row>
    <row r="50" spans="1:17">
      <c r="A50" s="12"/>
      <c r="B50" s="25">
        <v>343.4</v>
      </c>
      <c r="C50" s="20" t="s">
        <v>49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3802904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3802904</v>
      </c>
      <c r="P50" s="47">
        <f t="shared" si="7"/>
        <v>159.41748061203103</v>
      </c>
      <c r="Q50" s="9"/>
    </row>
    <row r="51" spans="1:17">
      <c r="A51" s="12"/>
      <c r="B51" s="25">
        <v>343.6</v>
      </c>
      <c r="C51" s="20" t="s">
        <v>50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13557423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13557423</v>
      </c>
      <c r="P51" s="47">
        <f t="shared" si="7"/>
        <v>568.32626283797947</v>
      </c>
      <c r="Q51" s="9"/>
    </row>
    <row r="52" spans="1:17">
      <c r="A52" s="12"/>
      <c r="B52" s="25">
        <v>343.7</v>
      </c>
      <c r="C52" s="20" t="s">
        <v>51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2324667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2324667</v>
      </c>
      <c r="P52" s="47">
        <f t="shared" si="7"/>
        <v>97.449884720184443</v>
      </c>
      <c r="Q52" s="9"/>
    </row>
    <row r="53" spans="1:17">
      <c r="A53" s="12"/>
      <c r="B53" s="25">
        <v>347.2</v>
      </c>
      <c r="C53" s="20" t="s">
        <v>53</v>
      </c>
      <c r="D53" s="46">
        <v>4910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4910</v>
      </c>
      <c r="P53" s="47">
        <f t="shared" si="7"/>
        <v>0.20582687067700692</v>
      </c>
      <c r="Q53" s="9"/>
    </row>
    <row r="54" spans="1:17">
      <c r="A54" s="12"/>
      <c r="B54" s="25">
        <v>349</v>
      </c>
      <c r="C54" s="20" t="s">
        <v>188</v>
      </c>
      <c r="D54" s="46">
        <v>279221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279221</v>
      </c>
      <c r="P54" s="47">
        <f t="shared" si="7"/>
        <v>11.704925592119052</v>
      </c>
      <c r="Q54" s="9"/>
    </row>
    <row r="55" spans="1:17" ht="15.75">
      <c r="A55" s="29" t="s">
        <v>43</v>
      </c>
      <c r="B55" s="30"/>
      <c r="C55" s="31"/>
      <c r="D55" s="32">
        <f t="shared" ref="D55:N55" si="11">SUM(D56:D58)</f>
        <v>78866</v>
      </c>
      <c r="E55" s="32">
        <f t="shared" si="11"/>
        <v>17111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11"/>
        <v>0</v>
      </c>
      <c r="O55" s="32">
        <f>SUM(D55:N55)</f>
        <v>95977</v>
      </c>
      <c r="P55" s="45">
        <f t="shared" si="7"/>
        <v>4.0233494026409558</v>
      </c>
      <c r="Q55" s="10"/>
    </row>
    <row r="56" spans="1:17">
      <c r="A56" s="13"/>
      <c r="B56" s="39">
        <v>351.9</v>
      </c>
      <c r="C56" s="21" t="s">
        <v>189</v>
      </c>
      <c r="D56" s="46">
        <v>16237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57" si="12">SUM(D56:N56)</f>
        <v>16237</v>
      </c>
      <c r="P56" s="47">
        <f t="shared" si="7"/>
        <v>0.68065395095367842</v>
      </c>
      <c r="Q56" s="9"/>
    </row>
    <row r="57" spans="1:17">
      <c r="A57" s="13"/>
      <c r="B57" s="39">
        <v>354</v>
      </c>
      <c r="C57" s="21" t="s">
        <v>57</v>
      </c>
      <c r="D57" s="46">
        <v>62629</v>
      </c>
      <c r="E57" s="46">
        <v>11961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74590</v>
      </c>
      <c r="P57" s="47">
        <f t="shared" si="7"/>
        <v>3.1268077971075248</v>
      </c>
      <c r="Q57" s="9"/>
    </row>
    <row r="58" spans="1:17">
      <c r="A58" s="13"/>
      <c r="B58" s="39">
        <v>358.2</v>
      </c>
      <c r="C58" s="21" t="s">
        <v>195</v>
      </c>
      <c r="D58" s="46">
        <v>0</v>
      </c>
      <c r="E58" s="46">
        <v>5150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5150</v>
      </c>
      <c r="P58" s="47">
        <f t="shared" si="7"/>
        <v>0.21588765457975267</v>
      </c>
      <c r="Q58" s="9"/>
    </row>
    <row r="59" spans="1:17" ht="15.75">
      <c r="A59" s="29" t="s">
        <v>3</v>
      </c>
      <c r="B59" s="30"/>
      <c r="C59" s="31"/>
      <c r="D59" s="32">
        <f t="shared" ref="D59:N59" si="13">SUM(D60:D66)</f>
        <v>199384</v>
      </c>
      <c r="E59" s="32">
        <f t="shared" si="13"/>
        <v>47816</v>
      </c>
      <c r="F59" s="32">
        <f t="shared" si="13"/>
        <v>35</v>
      </c>
      <c r="G59" s="32">
        <f t="shared" si="13"/>
        <v>0</v>
      </c>
      <c r="H59" s="32">
        <f t="shared" si="13"/>
        <v>0</v>
      </c>
      <c r="I59" s="32">
        <f t="shared" si="13"/>
        <v>369233</v>
      </c>
      <c r="J59" s="32">
        <f t="shared" si="13"/>
        <v>2561</v>
      </c>
      <c r="K59" s="32">
        <f t="shared" si="13"/>
        <v>-4738555</v>
      </c>
      <c r="L59" s="32">
        <f t="shared" si="13"/>
        <v>0</v>
      </c>
      <c r="M59" s="32">
        <f t="shared" si="13"/>
        <v>0</v>
      </c>
      <c r="N59" s="32">
        <f t="shared" si="13"/>
        <v>0</v>
      </c>
      <c r="O59" s="32">
        <f>SUM(D59:N59)</f>
        <v>-4119526</v>
      </c>
      <c r="P59" s="45">
        <f t="shared" si="7"/>
        <v>-172.6902536155942</v>
      </c>
      <c r="Q59" s="10"/>
    </row>
    <row r="60" spans="1:17">
      <c r="A60" s="12"/>
      <c r="B60" s="25">
        <v>361.1</v>
      </c>
      <c r="C60" s="20" t="s">
        <v>60</v>
      </c>
      <c r="D60" s="46">
        <v>39548</v>
      </c>
      <c r="E60" s="46">
        <v>47816</v>
      </c>
      <c r="F60" s="46">
        <v>35</v>
      </c>
      <c r="G60" s="46">
        <v>0</v>
      </c>
      <c r="H60" s="46">
        <v>0</v>
      </c>
      <c r="I60" s="46">
        <v>87396</v>
      </c>
      <c r="J60" s="46">
        <v>425</v>
      </c>
      <c r="K60" s="46">
        <v>2012503</v>
      </c>
      <c r="L60" s="46">
        <v>0</v>
      </c>
      <c r="M60" s="46">
        <v>0</v>
      </c>
      <c r="N60" s="46">
        <v>0</v>
      </c>
      <c r="O60" s="46">
        <f>SUM(D60:N60)</f>
        <v>2187723</v>
      </c>
      <c r="P60" s="47">
        <f t="shared" si="7"/>
        <v>91.709201425277726</v>
      </c>
      <c r="Q60" s="9"/>
    </row>
    <row r="61" spans="1:17">
      <c r="A61" s="12"/>
      <c r="B61" s="25">
        <v>361.3</v>
      </c>
      <c r="C61" s="20" t="s">
        <v>61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-9547222</v>
      </c>
      <c r="L61" s="46">
        <v>0</v>
      </c>
      <c r="M61" s="46">
        <v>0</v>
      </c>
      <c r="N61" s="46">
        <v>0</v>
      </c>
      <c r="O61" s="46">
        <f t="shared" ref="O61:O69" si="14">SUM(D61:N61)</f>
        <v>-9547222</v>
      </c>
      <c r="P61" s="47">
        <f t="shared" si="7"/>
        <v>-400.2189058897506</v>
      </c>
      <c r="Q61" s="9"/>
    </row>
    <row r="62" spans="1:17">
      <c r="A62" s="12"/>
      <c r="B62" s="25">
        <v>362</v>
      </c>
      <c r="C62" s="20" t="s">
        <v>62</v>
      </c>
      <c r="D62" s="46">
        <v>49189</v>
      </c>
      <c r="E62" s="46">
        <v>0</v>
      </c>
      <c r="F62" s="46">
        <v>0</v>
      </c>
      <c r="G62" s="46">
        <v>0</v>
      </c>
      <c r="H62" s="46">
        <v>0</v>
      </c>
      <c r="I62" s="46">
        <v>119177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168366</v>
      </c>
      <c r="P62" s="47">
        <f t="shared" si="7"/>
        <v>7.0578914273737166</v>
      </c>
      <c r="Q62" s="9"/>
    </row>
    <row r="63" spans="1:17">
      <c r="A63" s="12"/>
      <c r="B63" s="25">
        <v>365</v>
      </c>
      <c r="C63" s="20" t="s">
        <v>151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5770</v>
      </c>
      <c r="J63" s="46">
        <v>2136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7906</v>
      </c>
      <c r="P63" s="47">
        <f t="shared" si="7"/>
        <v>0.33141898972961642</v>
      </c>
      <c r="Q63" s="9"/>
    </row>
    <row r="64" spans="1:17">
      <c r="A64" s="12"/>
      <c r="B64" s="25">
        <v>368</v>
      </c>
      <c r="C64" s="20" t="s">
        <v>64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2796164</v>
      </c>
      <c r="L64" s="46">
        <v>0</v>
      </c>
      <c r="M64" s="46">
        <v>0</v>
      </c>
      <c r="N64" s="46">
        <v>0</v>
      </c>
      <c r="O64" s="46">
        <f t="shared" si="14"/>
        <v>2796164</v>
      </c>
      <c r="P64" s="47">
        <f t="shared" si="7"/>
        <v>117.21500733598826</v>
      </c>
      <c r="Q64" s="9"/>
    </row>
    <row r="65" spans="1:120">
      <c r="A65" s="12"/>
      <c r="B65" s="25">
        <v>369.3</v>
      </c>
      <c r="C65" s="20" t="s">
        <v>107</v>
      </c>
      <c r="D65" s="46">
        <v>5855</v>
      </c>
      <c r="E65" s="46">
        <v>0</v>
      </c>
      <c r="F65" s="46">
        <v>0</v>
      </c>
      <c r="G65" s="46">
        <v>0</v>
      </c>
      <c r="H65" s="46">
        <v>0</v>
      </c>
      <c r="I65" s="46">
        <v>713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6568</v>
      </c>
      <c r="P65" s="47">
        <f t="shared" si="7"/>
        <v>0.27533011947180885</v>
      </c>
      <c r="Q65" s="9"/>
    </row>
    <row r="66" spans="1:120">
      <c r="A66" s="12"/>
      <c r="B66" s="25">
        <v>369.9</v>
      </c>
      <c r="C66" s="20" t="s">
        <v>65</v>
      </c>
      <c r="D66" s="46">
        <v>104792</v>
      </c>
      <c r="E66" s="46">
        <v>0</v>
      </c>
      <c r="F66" s="46">
        <v>0</v>
      </c>
      <c r="G66" s="46">
        <v>0</v>
      </c>
      <c r="H66" s="46">
        <v>0</v>
      </c>
      <c r="I66" s="46">
        <v>156177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260969</v>
      </c>
      <c r="P66" s="47">
        <f t="shared" si="7"/>
        <v>10.939802976315239</v>
      </c>
      <c r="Q66" s="9"/>
    </row>
    <row r="67" spans="1:120" ht="15.75">
      <c r="A67" s="29" t="s">
        <v>44</v>
      </c>
      <c r="B67" s="30"/>
      <c r="C67" s="31"/>
      <c r="D67" s="32">
        <f t="shared" ref="D67:N67" si="15">SUM(D68:D69)</f>
        <v>1139075</v>
      </c>
      <c r="E67" s="32">
        <f t="shared" si="15"/>
        <v>0</v>
      </c>
      <c r="F67" s="32">
        <f t="shared" si="15"/>
        <v>161013</v>
      </c>
      <c r="G67" s="32">
        <f t="shared" si="15"/>
        <v>857352</v>
      </c>
      <c r="H67" s="32">
        <f t="shared" si="15"/>
        <v>0</v>
      </c>
      <c r="I67" s="32">
        <f t="shared" si="15"/>
        <v>222959</v>
      </c>
      <c r="J67" s="32">
        <f t="shared" si="15"/>
        <v>1599258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 t="shared" si="15"/>
        <v>0</v>
      </c>
      <c r="O67" s="32">
        <f t="shared" si="14"/>
        <v>3979657</v>
      </c>
      <c r="P67" s="45">
        <f t="shared" si="7"/>
        <v>166.82695451687277</v>
      </c>
      <c r="Q67" s="9"/>
    </row>
    <row r="68" spans="1:120">
      <c r="A68" s="12"/>
      <c r="B68" s="25">
        <v>381</v>
      </c>
      <c r="C68" s="20" t="s">
        <v>66</v>
      </c>
      <c r="D68" s="46">
        <v>1139075</v>
      </c>
      <c r="E68" s="46">
        <v>0</v>
      </c>
      <c r="F68" s="46">
        <v>161013</v>
      </c>
      <c r="G68" s="46">
        <v>857352</v>
      </c>
      <c r="H68" s="46">
        <v>0</v>
      </c>
      <c r="I68" s="46">
        <v>10650</v>
      </c>
      <c r="J68" s="46">
        <v>1599258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3767348</v>
      </c>
      <c r="P68" s="47">
        <f t="shared" si="7"/>
        <v>157.92697547683923</v>
      </c>
      <c r="Q68" s="9"/>
    </row>
    <row r="69" spans="1:120" ht="15.75" thickBot="1">
      <c r="A69" s="12"/>
      <c r="B69" s="25">
        <v>389.8</v>
      </c>
      <c r="C69" s="20" t="s">
        <v>190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212309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212309</v>
      </c>
      <c r="P69" s="47">
        <f t="shared" ref="P69:P70" si="16">(O69/P$72)</f>
        <v>8.8999790400335357</v>
      </c>
      <c r="Q69" s="9"/>
    </row>
    <row r="70" spans="1:120" ht="16.5" thickBot="1">
      <c r="A70" s="14" t="s">
        <v>54</v>
      </c>
      <c r="B70" s="23"/>
      <c r="C70" s="22"/>
      <c r="D70" s="15">
        <f t="shared" ref="D70:N70" si="17">SUM(D5,D15,D27,D43,D55,D59,D67)</f>
        <v>21428137</v>
      </c>
      <c r="E70" s="15">
        <f t="shared" si="17"/>
        <v>11689547</v>
      </c>
      <c r="F70" s="15">
        <f t="shared" si="17"/>
        <v>439423</v>
      </c>
      <c r="G70" s="15">
        <f t="shared" si="17"/>
        <v>1597347</v>
      </c>
      <c r="H70" s="15">
        <f t="shared" si="17"/>
        <v>0</v>
      </c>
      <c r="I70" s="15">
        <f t="shared" si="17"/>
        <v>21708084</v>
      </c>
      <c r="J70" s="15">
        <f t="shared" si="17"/>
        <v>6408425</v>
      </c>
      <c r="K70" s="15">
        <f t="shared" si="17"/>
        <v>-4738555</v>
      </c>
      <c r="L70" s="15">
        <f t="shared" si="17"/>
        <v>0</v>
      </c>
      <c r="M70" s="15">
        <f t="shared" si="17"/>
        <v>0</v>
      </c>
      <c r="N70" s="15">
        <f t="shared" si="17"/>
        <v>0</v>
      </c>
      <c r="O70" s="15">
        <f>SUM(D70:N70)</f>
        <v>58532408</v>
      </c>
      <c r="P70" s="38">
        <f t="shared" si="16"/>
        <v>2453.6746174806121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48" t="s">
        <v>196</v>
      </c>
      <c r="N72" s="48"/>
      <c r="O72" s="48"/>
      <c r="P72" s="43">
        <v>23855</v>
      </c>
    </row>
    <row r="73" spans="1:120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1"/>
    </row>
    <row r="74" spans="1:120" ht="15.75" customHeight="1" thickBot="1">
      <c r="A74" s="52" t="s">
        <v>99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4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8"/>
      <c r="M3" s="69"/>
      <c r="N3" s="36"/>
      <c r="O3" s="37"/>
      <c r="P3" s="70" t="s">
        <v>177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178</v>
      </c>
      <c r="N4" s="35" t="s">
        <v>9</v>
      </c>
      <c r="O4" s="35" t="s">
        <v>179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180</v>
      </c>
      <c r="B5" s="26"/>
      <c r="C5" s="26"/>
      <c r="D5" s="27">
        <f t="shared" ref="D5:N5" si="0">SUM(D6:D14)</f>
        <v>11259239</v>
      </c>
      <c r="E5" s="27">
        <f t="shared" si="0"/>
        <v>315360</v>
      </c>
      <c r="F5" s="27">
        <f t="shared" si="0"/>
        <v>278694</v>
      </c>
      <c r="G5" s="27">
        <f t="shared" si="0"/>
        <v>211468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12064761</v>
      </c>
      <c r="P5" s="33">
        <f t="shared" ref="P5:P36" si="1">(O5/P$68)</f>
        <v>517.57876447876447</v>
      </c>
      <c r="Q5" s="6"/>
    </row>
    <row r="6" spans="1:134">
      <c r="A6" s="12"/>
      <c r="B6" s="25">
        <v>311</v>
      </c>
      <c r="C6" s="20" t="s">
        <v>2</v>
      </c>
      <c r="D6" s="46">
        <v>7514400</v>
      </c>
      <c r="E6" s="46">
        <v>315360</v>
      </c>
      <c r="F6" s="46">
        <v>278694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8108454</v>
      </c>
      <c r="P6" s="47">
        <f t="shared" si="1"/>
        <v>347.85302445302443</v>
      </c>
      <c r="Q6" s="9"/>
    </row>
    <row r="7" spans="1:134">
      <c r="A7" s="12"/>
      <c r="B7" s="25">
        <v>312.43</v>
      </c>
      <c r="C7" s="20" t="s">
        <v>181</v>
      </c>
      <c r="D7" s="46">
        <v>510816</v>
      </c>
      <c r="E7" s="46">
        <v>0</v>
      </c>
      <c r="F7" s="46">
        <v>0</v>
      </c>
      <c r="G7" s="46">
        <v>211468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722284</v>
      </c>
      <c r="P7" s="47">
        <f t="shared" si="1"/>
        <v>30.986014586014587</v>
      </c>
      <c r="Q7" s="9"/>
    </row>
    <row r="8" spans="1:134">
      <c r="A8" s="12"/>
      <c r="B8" s="25">
        <v>312.51</v>
      </c>
      <c r="C8" s="20" t="s">
        <v>75</v>
      </c>
      <c r="D8" s="46">
        <v>186156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186156</v>
      </c>
      <c r="P8" s="47">
        <f t="shared" si="1"/>
        <v>7.9861003861003859</v>
      </c>
      <c r="Q8" s="9"/>
    </row>
    <row r="9" spans="1:134">
      <c r="A9" s="12"/>
      <c r="B9" s="25">
        <v>312.52</v>
      </c>
      <c r="C9" s="20" t="s">
        <v>125</v>
      </c>
      <c r="D9" s="46">
        <v>180475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180475</v>
      </c>
      <c r="P9" s="47">
        <f t="shared" si="1"/>
        <v>7.7423852423852422</v>
      </c>
      <c r="Q9" s="9"/>
    </row>
    <row r="10" spans="1:134">
      <c r="A10" s="12"/>
      <c r="B10" s="25">
        <v>314.10000000000002</v>
      </c>
      <c r="C10" s="20" t="s">
        <v>11</v>
      </c>
      <c r="D10" s="46">
        <v>1656723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1656723</v>
      </c>
      <c r="P10" s="47">
        <f t="shared" si="1"/>
        <v>71.07348777348777</v>
      </c>
      <c r="Q10" s="9"/>
    </row>
    <row r="11" spans="1:134">
      <c r="A11" s="12"/>
      <c r="B11" s="25">
        <v>314.3</v>
      </c>
      <c r="C11" s="20" t="s">
        <v>12</v>
      </c>
      <c r="D11" s="46">
        <v>429774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429774</v>
      </c>
      <c r="P11" s="47">
        <f t="shared" si="1"/>
        <v>18.437323037323036</v>
      </c>
      <c r="Q11" s="9"/>
    </row>
    <row r="12" spans="1:134">
      <c r="A12" s="12"/>
      <c r="B12" s="25">
        <v>314.39999999999998</v>
      </c>
      <c r="C12" s="20" t="s">
        <v>13</v>
      </c>
      <c r="D12" s="46">
        <v>72742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72742</v>
      </c>
      <c r="P12" s="47">
        <f t="shared" si="1"/>
        <v>3.1206349206349207</v>
      </c>
      <c r="Q12" s="9"/>
    </row>
    <row r="13" spans="1:134">
      <c r="A13" s="12"/>
      <c r="B13" s="25">
        <v>315.10000000000002</v>
      </c>
      <c r="C13" s="20" t="s">
        <v>182</v>
      </c>
      <c r="D13" s="46">
        <v>582839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582839</v>
      </c>
      <c r="P13" s="47">
        <f t="shared" si="1"/>
        <v>25.003818103818105</v>
      </c>
      <c r="Q13" s="9"/>
    </row>
    <row r="14" spans="1:134">
      <c r="A14" s="12"/>
      <c r="B14" s="25">
        <v>316</v>
      </c>
      <c r="C14" s="20" t="s">
        <v>127</v>
      </c>
      <c r="D14" s="46">
        <v>125314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125314</v>
      </c>
      <c r="P14" s="47">
        <f t="shared" si="1"/>
        <v>5.375975975975976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SUM(D16:D23)</f>
        <v>2053304</v>
      </c>
      <c r="E15" s="32">
        <f t="shared" si="3"/>
        <v>1257087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1494459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4804850</v>
      </c>
      <c r="P15" s="45">
        <f t="shared" si="1"/>
        <v>206.12827112827114</v>
      </c>
      <c r="Q15" s="10"/>
    </row>
    <row r="16" spans="1:134">
      <c r="A16" s="12"/>
      <c r="B16" s="25">
        <v>322</v>
      </c>
      <c r="C16" s="20" t="s">
        <v>183</v>
      </c>
      <c r="D16" s="46">
        <v>907393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907393</v>
      </c>
      <c r="P16" s="47">
        <f t="shared" si="1"/>
        <v>38.927198627198628</v>
      </c>
      <c r="Q16" s="9"/>
    </row>
    <row r="17" spans="1:17">
      <c r="A17" s="12"/>
      <c r="B17" s="25">
        <v>323.10000000000002</v>
      </c>
      <c r="C17" s="20" t="s">
        <v>17</v>
      </c>
      <c r="D17" s="46">
        <v>1145911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4">SUM(D17:N17)</f>
        <v>1145911</v>
      </c>
      <c r="P17" s="47">
        <f t="shared" si="1"/>
        <v>49.15963105963106</v>
      </c>
      <c r="Q17" s="9"/>
    </row>
    <row r="18" spans="1:17">
      <c r="A18" s="12"/>
      <c r="B18" s="25">
        <v>324.11</v>
      </c>
      <c r="C18" s="20" t="s">
        <v>19</v>
      </c>
      <c r="D18" s="46">
        <v>0</v>
      </c>
      <c r="E18" s="46">
        <v>355731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355731</v>
      </c>
      <c r="P18" s="47">
        <f t="shared" si="1"/>
        <v>15.260875160875161</v>
      </c>
      <c r="Q18" s="9"/>
    </row>
    <row r="19" spans="1:17">
      <c r="A19" s="12"/>
      <c r="B19" s="25">
        <v>324.12</v>
      </c>
      <c r="C19" s="20" t="s">
        <v>167</v>
      </c>
      <c r="D19" s="46">
        <v>0</v>
      </c>
      <c r="E19" s="46">
        <v>8509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8509</v>
      </c>
      <c r="P19" s="47">
        <f t="shared" si="1"/>
        <v>0.36503646503646503</v>
      </c>
      <c r="Q19" s="9"/>
    </row>
    <row r="20" spans="1:17">
      <c r="A20" s="12"/>
      <c r="B20" s="25">
        <v>324.20999999999998</v>
      </c>
      <c r="C20" s="20" t="s">
        <v>168</v>
      </c>
      <c r="D20" s="46">
        <v>0</v>
      </c>
      <c r="E20" s="46">
        <v>5044</v>
      </c>
      <c r="F20" s="46">
        <v>0</v>
      </c>
      <c r="G20" s="46">
        <v>0</v>
      </c>
      <c r="H20" s="46">
        <v>0</v>
      </c>
      <c r="I20" s="46">
        <v>1494459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1499503</v>
      </c>
      <c r="P20" s="47">
        <f t="shared" si="1"/>
        <v>64.328743028743034</v>
      </c>
      <c r="Q20" s="9"/>
    </row>
    <row r="21" spans="1:17">
      <c r="A21" s="12"/>
      <c r="B21" s="25">
        <v>324.31</v>
      </c>
      <c r="C21" s="20" t="s">
        <v>20</v>
      </c>
      <c r="D21" s="46">
        <v>0</v>
      </c>
      <c r="E21" s="46">
        <v>617619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617619</v>
      </c>
      <c r="P21" s="47">
        <f t="shared" si="1"/>
        <v>26.495881595881595</v>
      </c>
      <c r="Q21" s="9"/>
    </row>
    <row r="22" spans="1:17">
      <c r="A22" s="12"/>
      <c r="B22" s="25">
        <v>324.32</v>
      </c>
      <c r="C22" s="20" t="s">
        <v>170</v>
      </c>
      <c r="D22" s="46">
        <v>0</v>
      </c>
      <c r="E22" s="46">
        <v>20235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20235</v>
      </c>
      <c r="P22" s="47">
        <f t="shared" si="1"/>
        <v>0.86808236808236805</v>
      </c>
      <c r="Q22" s="9"/>
    </row>
    <row r="23" spans="1:17">
      <c r="A23" s="12"/>
      <c r="B23" s="25">
        <v>324.61</v>
      </c>
      <c r="C23" s="20" t="s">
        <v>21</v>
      </c>
      <c r="D23" s="46">
        <v>0</v>
      </c>
      <c r="E23" s="46">
        <v>249949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249949</v>
      </c>
      <c r="P23" s="47">
        <f t="shared" si="1"/>
        <v>10.722822822822822</v>
      </c>
      <c r="Q23" s="9"/>
    </row>
    <row r="24" spans="1:17" ht="15.75">
      <c r="A24" s="29" t="s">
        <v>184</v>
      </c>
      <c r="B24" s="30"/>
      <c r="C24" s="31"/>
      <c r="D24" s="32">
        <f t="shared" ref="D24:N24" si="5">SUM(D25:D38)</f>
        <v>2928897</v>
      </c>
      <c r="E24" s="32">
        <f t="shared" si="5"/>
        <v>0</v>
      </c>
      <c r="F24" s="32">
        <f t="shared" si="5"/>
        <v>0</v>
      </c>
      <c r="G24" s="32">
        <f t="shared" si="5"/>
        <v>34843</v>
      </c>
      <c r="H24" s="32">
        <f t="shared" si="5"/>
        <v>0</v>
      </c>
      <c r="I24" s="32">
        <f t="shared" si="5"/>
        <v>134403</v>
      </c>
      <c r="J24" s="32">
        <f t="shared" si="5"/>
        <v>984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3099127</v>
      </c>
      <c r="P24" s="45">
        <f t="shared" si="1"/>
        <v>132.95268125268126</v>
      </c>
      <c r="Q24" s="10"/>
    </row>
    <row r="25" spans="1:17">
      <c r="A25" s="12"/>
      <c r="B25" s="25">
        <v>331.1</v>
      </c>
      <c r="C25" s="20" t="s">
        <v>154</v>
      </c>
      <c r="D25" s="46">
        <v>223081</v>
      </c>
      <c r="E25" s="46">
        <v>0</v>
      </c>
      <c r="F25" s="46">
        <v>0</v>
      </c>
      <c r="G25" s="46">
        <v>0</v>
      </c>
      <c r="H25" s="46">
        <v>0</v>
      </c>
      <c r="I25" s="46">
        <v>134403</v>
      </c>
      <c r="J25" s="46">
        <v>984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358468</v>
      </c>
      <c r="P25" s="47">
        <f t="shared" si="1"/>
        <v>15.378292578292578</v>
      </c>
      <c r="Q25" s="9"/>
    </row>
    <row r="26" spans="1:17">
      <c r="A26" s="12"/>
      <c r="B26" s="25">
        <v>331.2</v>
      </c>
      <c r="C26" s="20" t="s">
        <v>24</v>
      </c>
      <c r="D26" s="46">
        <v>190377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190377</v>
      </c>
      <c r="P26" s="47">
        <f t="shared" si="1"/>
        <v>8.167181467181468</v>
      </c>
      <c r="Q26" s="9"/>
    </row>
    <row r="27" spans="1:17">
      <c r="A27" s="12"/>
      <c r="B27" s="25">
        <v>331.69</v>
      </c>
      <c r="C27" s="20" t="s">
        <v>87</v>
      </c>
      <c r="D27" s="46">
        <v>0</v>
      </c>
      <c r="E27" s="46">
        <v>0</v>
      </c>
      <c r="F27" s="46">
        <v>0</v>
      </c>
      <c r="G27" s="46">
        <v>34843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5" si="6">SUM(D27:N27)</f>
        <v>34843</v>
      </c>
      <c r="P27" s="47">
        <f t="shared" si="1"/>
        <v>1.4947661947661948</v>
      </c>
      <c r="Q27" s="9"/>
    </row>
    <row r="28" spans="1:17">
      <c r="A28" s="12"/>
      <c r="B28" s="25">
        <v>331.7</v>
      </c>
      <c r="C28" s="20" t="s">
        <v>164</v>
      </c>
      <c r="D28" s="46">
        <v>13914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13914</v>
      </c>
      <c r="P28" s="47">
        <f t="shared" si="1"/>
        <v>0.59691119691119687</v>
      </c>
      <c r="Q28" s="9"/>
    </row>
    <row r="29" spans="1:17">
      <c r="A29" s="12"/>
      <c r="B29" s="25">
        <v>334.49</v>
      </c>
      <c r="C29" s="20" t="s">
        <v>27</v>
      </c>
      <c r="D29" s="46">
        <v>108869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108869</v>
      </c>
      <c r="P29" s="47">
        <f t="shared" si="1"/>
        <v>4.6704847704847703</v>
      </c>
      <c r="Q29" s="9"/>
    </row>
    <row r="30" spans="1:17">
      <c r="A30" s="12"/>
      <c r="B30" s="25">
        <v>335.125</v>
      </c>
      <c r="C30" s="20" t="s">
        <v>185</v>
      </c>
      <c r="D30" s="46">
        <v>792085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792085</v>
      </c>
      <c r="P30" s="47">
        <f t="shared" si="1"/>
        <v>33.98048048048048</v>
      </c>
      <c r="Q30" s="9"/>
    </row>
    <row r="31" spans="1:17">
      <c r="A31" s="12"/>
      <c r="B31" s="25">
        <v>335.14</v>
      </c>
      <c r="C31" s="20" t="s">
        <v>130</v>
      </c>
      <c r="D31" s="46">
        <v>40243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40243</v>
      </c>
      <c r="P31" s="47">
        <f t="shared" si="1"/>
        <v>1.7264264264264264</v>
      </c>
      <c r="Q31" s="9"/>
    </row>
    <row r="32" spans="1:17">
      <c r="A32" s="12"/>
      <c r="B32" s="25">
        <v>335.15</v>
      </c>
      <c r="C32" s="20" t="s">
        <v>131</v>
      </c>
      <c r="D32" s="46">
        <v>13142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13142</v>
      </c>
      <c r="P32" s="47">
        <f t="shared" si="1"/>
        <v>0.56379236379236375</v>
      </c>
      <c r="Q32" s="9"/>
    </row>
    <row r="33" spans="1:17">
      <c r="A33" s="12"/>
      <c r="B33" s="25">
        <v>335.18</v>
      </c>
      <c r="C33" s="20" t="s">
        <v>186</v>
      </c>
      <c r="D33" s="46">
        <v>1514928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1514928</v>
      </c>
      <c r="P33" s="47">
        <f t="shared" si="1"/>
        <v>64.990476190476187</v>
      </c>
      <c r="Q33" s="9"/>
    </row>
    <row r="34" spans="1:17">
      <c r="A34" s="12"/>
      <c r="B34" s="25">
        <v>335.21</v>
      </c>
      <c r="C34" s="20" t="s">
        <v>33</v>
      </c>
      <c r="D34" s="46">
        <v>8057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8057</v>
      </c>
      <c r="P34" s="47">
        <f t="shared" si="1"/>
        <v>0.34564564564564565</v>
      </c>
      <c r="Q34" s="9"/>
    </row>
    <row r="35" spans="1:17">
      <c r="A35" s="12"/>
      <c r="B35" s="25">
        <v>335.29</v>
      </c>
      <c r="C35" s="20" t="s">
        <v>172</v>
      </c>
      <c r="D35" s="46">
        <v>195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195</v>
      </c>
      <c r="P35" s="47">
        <f t="shared" si="1"/>
        <v>8.3655083655083656E-3</v>
      </c>
      <c r="Q35" s="9"/>
    </row>
    <row r="36" spans="1:17">
      <c r="A36" s="12"/>
      <c r="B36" s="25">
        <v>335.45</v>
      </c>
      <c r="C36" s="20" t="s">
        <v>187</v>
      </c>
      <c r="D36" s="46">
        <v>22087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22087</v>
      </c>
      <c r="P36" s="47">
        <f t="shared" si="1"/>
        <v>0.94753324753324752</v>
      </c>
      <c r="Q36" s="9"/>
    </row>
    <row r="37" spans="1:17">
      <c r="A37" s="12"/>
      <c r="B37" s="25">
        <v>335.9</v>
      </c>
      <c r="C37" s="20" t="s">
        <v>133</v>
      </c>
      <c r="D37" s="46">
        <v>1009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1009</v>
      </c>
      <c r="P37" s="47">
        <f t="shared" ref="P37:P66" si="7">(O37/P$68)</f>
        <v>4.3286143286143289E-2</v>
      </c>
      <c r="Q37" s="9"/>
    </row>
    <row r="38" spans="1:17">
      <c r="A38" s="12"/>
      <c r="B38" s="25">
        <v>337.1</v>
      </c>
      <c r="C38" s="20" t="s">
        <v>35</v>
      </c>
      <c r="D38" s="46">
        <v>910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910</v>
      </c>
      <c r="P38" s="47">
        <f t="shared" si="7"/>
        <v>3.903903903903904E-2</v>
      </c>
      <c r="Q38" s="9"/>
    </row>
    <row r="39" spans="1:17" ht="15.75">
      <c r="A39" s="29" t="s">
        <v>42</v>
      </c>
      <c r="B39" s="30"/>
      <c r="C39" s="31"/>
      <c r="D39" s="32">
        <f t="shared" ref="D39:N39" si="8">SUM(D40:D50)</f>
        <v>2073160</v>
      </c>
      <c r="E39" s="32">
        <f t="shared" si="8"/>
        <v>9400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18374169</v>
      </c>
      <c r="J39" s="32">
        <f t="shared" si="8"/>
        <v>4466944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8"/>
        <v>0</v>
      </c>
      <c r="O39" s="32">
        <f>SUM(D39:N39)</f>
        <v>24923673</v>
      </c>
      <c r="P39" s="45">
        <f t="shared" si="7"/>
        <v>1069.226640926641</v>
      </c>
      <c r="Q39" s="10"/>
    </row>
    <row r="40" spans="1:17">
      <c r="A40" s="12"/>
      <c r="B40" s="25">
        <v>341.1</v>
      </c>
      <c r="C40" s="20" t="s">
        <v>134</v>
      </c>
      <c r="D40" s="46">
        <v>5529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5529</v>
      </c>
      <c r="P40" s="47">
        <f t="shared" si="7"/>
        <v>0.23719433719433719</v>
      </c>
      <c r="Q40" s="9"/>
    </row>
    <row r="41" spans="1:17">
      <c r="A41" s="12"/>
      <c r="B41" s="25">
        <v>341.2</v>
      </c>
      <c r="C41" s="20" t="s">
        <v>135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4466944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50" si="9">SUM(D41:N41)</f>
        <v>4466944</v>
      </c>
      <c r="P41" s="47">
        <f t="shared" si="7"/>
        <v>191.63208923208924</v>
      </c>
      <c r="Q41" s="9"/>
    </row>
    <row r="42" spans="1:17">
      <c r="A42" s="12"/>
      <c r="B42" s="25">
        <v>341.9</v>
      </c>
      <c r="C42" s="20" t="s">
        <v>137</v>
      </c>
      <c r="D42" s="46">
        <v>1351429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1351429</v>
      </c>
      <c r="P42" s="47">
        <f t="shared" si="7"/>
        <v>57.976362076362079</v>
      </c>
      <c r="Q42" s="9"/>
    </row>
    <row r="43" spans="1:17">
      <c r="A43" s="12"/>
      <c r="B43" s="25">
        <v>342.1</v>
      </c>
      <c r="C43" s="20" t="s">
        <v>47</v>
      </c>
      <c r="D43" s="46">
        <v>37837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37837</v>
      </c>
      <c r="P43" s="47">
        <f t="shared" si="7"/>
        <v>1.6232089232089233</v>
      </c>
      <c r="Q43" s="9"/>
    </row>
    <row r="44" spans="1:17">
      <c r="A44" s="12"/>
      <c r="B44" s="25">
        <v>342.6</v>
      </c>
      <c r="C44" s="20" t="s">
        <v>138</v>
      </c>
      <c r="D44" s="46">
        <v>556230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556230</v>
      </c>
      <c r="P44" s="47">
        <f t="shared" si="7"/>
        <v>23.862290862290862</v>
      </c>
      <c r="Q44" s="9"/>
    </row>
    <row r="45" spans="1:17">
      <c r="A45" s="12"/>
      <c r="B45" s="25">
        <v>343.4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3685503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3685503</v>
      </c>
      <c r="P45" s="47">
        <f t="shared" si="7"/>
        <v>158.1082368082368</v>
      </c>
      <c r="Q45" s="9"/>
    </row>
    <row r="46" spans="1:17">
      <c r="A46" s="12"/>
      <c r="B46" s="25">
        <v>343.6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12533913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12533913</v>
      </c>
      <c r="P46" s="47">
        <f t="shared" si="7"/>
        <v>537.70540540540537</v>
      </c>
      <c r="Q46" s="9"/>
    </row>
    <row r="47" spans="1:17">
      <c r="A47" s="12"/>
      <c r="B47" s="25">
        <v>343.7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2154753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2154753</v>
      </c>
      <c r="P47" s="47">
        <f t="shared" si="7"/>
        <v>92.438996138996146</v>
      </c>
      <c r="Q47" s="9"/>
    </row>
    <row r="48" spans="1:17">
      <c r="A48" s="12"/>
      <c r="B48" s="25">
        <v>343.9</v>
      </c>
      <c r="C48" s="20" t="s">
        <v>175</v>
      </c>
      <c r="D48" s="46">
        <v>453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453</v>
      </c>
      <c r="P48" s="47">
        <f t="shared" si="7"/>
        <v>1.9433719433719434E-2</v>
      </c>
      <c r="Q48" s="9"/>
    </row>
    <row r="49" spans="1:17">
      <c r="A49" s="12"/>
      <c r="B49" s="25">
        <v>347.2</v>
      </c>
      <c r="C49" s="20" t="s">
        <v>53</v>
      </c>
      <c r="D49" s="46">
        <v>5185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5185</v>
      </c>
      <c r="P49" s="47">
        <f t="shared" si="7"/>
        <v>0.22243672243672244</v>
      </c>
      <c r="Q49" s="9"/>
    </row>
    <row r="50" spans="1:17">
      <c r="A50" s="12"/>
      <c r="B50" s="25">
        <v>349</v>
      </c>
      <c r="C50" s="20" t="s">
        <v>188</v>
      </c>
      <c r="D50" s="46">
        <v>116497</v>
      </c>
      <c r="E50" s="46">
        <v>9400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125897</v>
      </c>
      <c r="P50" s="47">
        <f t="shared" si="7"/>
        <v>5.4009867009867012</v>
      </c>
      <c r="Q50" s="9"/>
    </row>
    <row r="51" spans="1:17" ht="15.75">
      <c r="A51" s="29" t="s">
        <v>43</v>
      </c>
      <c r="B51" s="30"/>
      <c r="C51" s="31"/>
      <c r="D51" s="32">
        <f t="shared" ref="D51:N51" si="10">SUM(D52:D53)</f>
        <v>105392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si="10"/>
        <v>0</v>
      </c>
      <c r="O51" s="32">
        <f>SUM(D51:N51)</f>
        <v>105392</v>
      </c>
      <c r="P51" s="45">
        <f t="shared" si="7"/>
        <v>4.521321321321321</v>
      </c>
      <c r="Q51" s="10"/>
    </row>
    <row r="52" spans="1:17">
      <c r="A52" s="13"/>
      <c r="B52" s="39">
        <v>351.9</v>
      </c>
      <c r="C52" s="21" t="s">
        <v>189</v>
      </c>
      <c r="D52" s="46">
        <v>31095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31095</v>
      </c>
      <c r="P52" s="47">
        <f t="shared" si="7"/>
        <v>1.3339768339768341</v>
      </c>
      <c r="Q52" s="9"/>
    </row>
    <row r="53" spans="1:17">
      <c r="A53" s="13"/>
      <c r="B53" s="39">
        <v>354</v>
      </c>
      <c r="C53" s="21" t="s">
        <v>57</v>
      </c>
      <c r="D53" s="46">
        <v>74297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74297</v>
      </c>
      <c r="P53" s="47">
        <f t="shared" si="7"/>
        <v>3.1873444873444874</v>
      </c>
      <c r="Q53" s="9"/>
    </row>
    <row r="54" spans="1:17" ht="15.75">
      <c r="A54" s="29" t="s">
        <v>3</v>
      </c>
      <c r="B54" s="30"/>
      <c r="C54" s="31"/>
      <c r="D54" s="32">
        <f t="shared" ref="D54:N54" si="11">SUM(D55:D62)</f>
        <v>137057</v>
      </c>
      <c r="E54" s="32">
        <f t="shared" si="11"/>
        <v>2338</v>
      </c>
      <c r="F54" s="32">
        <f t="shared" si="11"/>
        <v>278</v>
      </c>
      <c r="G54" s="32">
        <f t="shared" si="11"/>
        <v>0</v>
      </c>
      <c r="H54" s="32">
        <f t="shared" si="11"/>
        <v>0</v>
      </c>
      <c r="I54" s="32">
        <f t="shared" si="11"/>
        <v>283625</v>
      </c>
      <c r="J54" s="32">
        <f t="shared" si="11"/>
        <v>5586</v>
      </c>
      <c r="K54" s="32">
        <f t="shared" si="11"/>
        <v>10502539</v>
      </c>
      <c r="L54" s="32">
        <f t="shared" si="11"/>
        <v>0</v>
      </c>
      <c r="M54" s="32">
        <f t="shared" si="11"/>
        <v>0</v>
      </c>
      <c r="N54" s="32">
        <f t="shared" si="11"/>
        <v>0</v>
      </c>
      <c r="O54" s="32">
        <f>SUM(D54:N54)</f>
        <v>10931423</v>
      </c>
      <c r="P54" s="45">
        <f t="shared" si="7"/>
        <v>468.95851565851564</v>
      </c>
      <c r="Q54" s="10"/>
    </row>
    <row r="55" spans="1:17">
      <c r="A55" s="12"/>
      <c r="B55" s="25">
        <v>361.1</v>
      </c>
      <c r="C55" s="20" t="s">
        <v>60</v>
      </c>
      <c r="D55" s="46">
        <v>28531</v>
      </c>
      <c r="E55" s="46">
        <v>2338</v>
      </c>
      <c r="F55" s="46">
        <v>278</v>
      </c>
      <c r="G55" s="46">
        <v>0</v>
      </c>
      <c r="H55" s="46">
        <v>0</v>
      </c>
      <c r="I55" s="46">
        <v>23189</v>
      </c>
      <c r="J55" s="46">
        <v>2748</v>
      </c>
      <c r="K55" s="46">
        <v>1240610</v>
      </c>
      <c r="L55" s="46">
        <v>0</v>
      </c>
      <c r="M55" s="46">
        <v>0</v>
      </c>
      <c r="N55" s="46">
        <v>0</v>
      </c>
      <c r="O55" s="46">
        <f>SUM(D55:N55)</f>
        <v>1297694</v>
      </c>
      <c r="P55" s="47">
        <f t="shared" si="7"/>
        <v>55.671128271128268</v>
      </c>
      <c r="Q55" s="9"/>
    </row>
    <row r="56" spans="1:17">
      <c r="A56" s="12"/>
      <c r="B56" s="25">
        <v>361.3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6423749</v>
      </c>
      <c r="L56" s="46">
        <v>0</v>
      </c>
      <c r="M56" s="46">
        <v>0</v>
      </c>
      <c r="N56" s="46">
        <v>0</v>
      </c>
      <c r="O56" s="46">
        <f t="shared" ref="O56:O62" si="12">SUM(D56:N56)</f>
        <v>6423749</v>
      </c>
      <c r="P56" s="47">
        <f t="shared" si="7"/>
        <v>275.57910767910766</v>
      </c>
      <c r="Q56" s="9"/>
    </row>
    <row r="57" spans="1:17">
      <c r="A57" s="12"/>
      <c r="B57" s="25">
        <v>362</v>
      </c>
      <c r="C57" s="20" t="s">
        <v>62</v>
      </c>
      <c r="D57" s="46">
        <v>21350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21350</v>
      </c>
      <c r="P57" s="47">
        <f t="shared" si="7"/>
        <v>0.91591591591591592</v>
      </c>
      <c r="Q57" s="9"/>
    </row>
    <row r="58" spans="1:17">
      <c r="A58" s="12"/>
      <c r="B58" s="25">
        <v>364</v>
      </c>
      <c r="C58" s="20" t="s">
        <v>140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77501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77501</v>
      </c>
      <c r="P58" s="47">
        <f t="shared" si="7"/>
        <v>3.3247962247962248</v>
      </c>
      <c r="Q58" s="9"/>
    </row>
    <row r="59" spans="1:17">
      <c r="A59" s="12"/>
      <c r="B59" s="25">
        <v>365</v>
      </c>
      <c r="C59" s="20" t="s">
        <v>151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6405</v>
      </c>
      <c r="J59" s="46">
        <v>1571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7976</v>
      </c>
      <c r="P59" s="47">
        <f t="shared" si="7"/>
        <v>0.34217074217074217</v>
      </c>
      <c r="Q59" s="9"/>
    </row>
    <row r="60" spans="1:17">
      <c r="A60" s="12"/>
      <c r="B60" s="25">
        <v>368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2838180</v>
      </c>
      <c r="L60" s="46">
        <v>0</v>
      </c>
      <c r="M60" s="46">
        <v>0</v>
      </c>
      <c r="N60" s="46">
        <v>0</v>
      </c>
      <c r="O60" s="46">
        <f t="shared" si="12"/>
        <v>2838180</v>
      </c>
      <c r="P60" s="47">
        <f t="shared" si="7"/>
        <v>121.75804375804375</v>
      </c>
      <c r="Q60" s="9"/>
    </row>
    <row r="61" spans="1:17">
      <c r="A61" s="12"/>
      <c r="B61" s="25">
        <v>369.3</v>
      </c>
      <c r="C61" s="20" t="s">
        <v>107</v>
      </c>
      <c r="D61" s="46">
        <v>4052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4052</v>
      </c>
      <c r="P61" s="47">
        <f t="shared" si="7"/>
        <v>0.17383097383097382</v>
      </c>
      <c r="Q61" s="9"/>
    </row>
    <row r="62" spans="1:17">
      <c r="A62" s="12"/>
      <c r="B62" s="25">
        <v>369.9</v>
      </c>
      <c r="C62" s="20" t="s">
        <v>65</v>
      </c>
      <c r="D62" s="46">
        <v>83124</v>
      </c>
      <c r="E62" s="46">
        <v>0</v>
      </c>
      <c r="F62" s="46">
        <v>0</v>
      </c>
      <c r="G62" s="46">
        <v>0</v>
      </c>
      <c r="H62" s="46">
        <v>0</v>
      </c>
      <c r="I62" s="46">
        <v>176530</v>
      </c>
      <c r="J62" s="46">
        <v>1267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260921</v>
      </c>
      <c r="P62" s="47">
        <f t="shared" si="7"/>
        <v>11.193522093522093</v>
      </c>
      <c r="Q62" s="9"/>
    </row>
    <row r="63" spans="1:17" ht="15.75">
      <c r="A63" s="29" t="s">
        <v>44</v>
      </c>
      <c r="B63" s="30"/>
      <c r="C63" s="31"/>
      <c r="D63" s="32">
        <f t="shared" ref="D63:N63" si="13">SUM(D64:D65)</f>
        <v>1062068</v>
      </c>
      <c r="E63" s="32">
        <f t="shared" si="13"/>
        <v>0</v>
      </c>
      <c r="F63" s="32">
        <f t="shared" si="13"/>
        <v>161917</v>
      </c>
      <c r="G63" s="32">
        <f t="shared" si="13"/>
        <v>427285</v>
      </c>
      <c r="H63" s="32">
        <f t="shared" si="13"/>
        <v>0</v>
      </c>
      <c r="I63" s="32">
        <f t="shared" si="13"/>
        <v>686034</v>
      </c>
      <c r="J63" s="32">
        <f t="shared" si="13"/>
        <v>689276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 t="shared" si="13"/>
        <v>0</v>
      </c>
      <c r="O63" s="32">
        <f>SUM(D63:N63)</f>
        <v>3026580</v>
      </c>
      <c r="P63" s="45">
        <f t="shared" si="7"/>
        <v>129.84041184041183</v>
      </c>
      <c r="Q63" s="9"/>
    </row>
    <row r="64" spans="1:17">
      <c r="A64" s="12"/>
      <c r="B64" s="25">
        <v>381</v>
      </c>
      <c r="C64" s="20" t="s">
        <v>66</v>
      </c>
      <c r="D64" s="46">
        <v>1062068</v>
      </c>
      <c r="E64" s="46">
        <v>0</v>
      </c>
      <c r="F64" s="46">
        <v>161917</v>
      </c>
      <c r="G64" s="46">
        <v>427285</v>
      </c>
      <c r="H64" s="46">
        <v>0</v>
      </c>
      <c r="I64" s="46">
        <v>352639</v>
      </c>
      <c r="J64" s="46">
        <v>689276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2693185</v>
      </c>
      <c r="P64" s="47">
        <f t="shared" si="7"/>
        <v>115.53775203775204</v>
      </c>
      <c r="Q64" s="9"/>
    </row>
    <row r="65" spans="1:120" ht="15.75" thickBot="1">
      <c r="A65" s="12"/>
      <c r="B65" s="25">
        <v>389.8</v>
      </c>
      <c r="C65" s="20" t="s">
        <v>190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333395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333395</v>
      </c>
      <c r="P65" s="47">
        <f t="shared" si="7"/>
        <v>14.302659802659802</v>
      </c>
      <c r="Q65" s="9"/>
    </row>
    <row r="66" spans="1:120" ht="16.5" thickBot="1">
      <c r="A66" s="14" t="s">
        <v>54</v>
      </c>
      <c r="B66" s="23"/>
      <c r="C66" s="22"/>
      <c r="D66" s="15">
        <f t="shared" ref="D66:N66" si="14">SUM(D5,D15,D24,D39,D51,D54,D63)</f>
        <v>19619117</v>
      </c>
      <c r="E66" s="15">
        <f t="shared" si="14"/>
        <v>1584185</v>
      </c>
      <c r="F66" s="15">
        <f t="shared" si="14"/>
        <v>440889</v>
      </c>
      <c r="G66" s="15">
        <f t="shared" si="14"/>
        <v>673596</v>
      </c>
      <c r="H66" s="15">
        <f t="shared" si="14"/>
        <v>0</v>
      </c>
      <c r="I66" s="15">
        <f t="shared" si="14"/>
        <v>20972690</v>
      </c>
      <c r="J66" s="15">
        <f t="shared" si="14"/>
        <v>5162790</v>
      </c>
      <c r="K66" s="15">
        <f t="shared" si="14"/>
        <v>10502539</v>
      </c>
      <c r="L66" s="15">
        <f t="shared" si="14"/>
        <v>0</v>
      </c>
      <c r="M66" s="15">
        <f t="shared" si="14"/>
        <v>0</v>
      </c>
      <c r="N66" s="15">
        <f t="shared" si="14"/>
        <v>0</v>
      </c>
      <c r="O66" s="15">
        <f>SUM(D66:N66)</f>
        <v>58955806</v>
      </c>
      <c r="P66" s="38">
        <f t="shared" si="7"/>
        <v>2529.2066066066068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8" t="s">
        <v>176</v>
      </c>
      <c r="N68" s="48"/>
      <c r="O68" s="48"/>
      <c r="P68" s="43">
        <v>23310</v>
      </c>
    </row>
    <row r="69" spans="1:120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1"/>
    </row>
    <row r="70" spans="1:120" ht="15.75" customHeight="1" thickBot="1">
      <c r="A70" s="52" t="s">
        <v>99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4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10338925</v>
      </c>
      <c r="E5" s="27">
        <f t="shared" si="0"/>
        <v>0</v>
      </c>
      <c r="F5" s="27">
        <f t="shared" si="0"/>
        <v>275635</v>
      </c>
      <c r="G5" s="27">
        <f t="shared" si="0"/>
        <v>213989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209055</v>
      </c>
      <c r="N5" s="28">
        <f>SUM(D5:M5)</f>
        <v>11037604</v>
      </c>
      <c r="O5" s="33">
        <f t="shared" ref="O5:O36" si="1">(N5/O$76)</f>
        <v>463.41439247627846</v>
      </c>
      <c r="P5" s="6"/>
    </row>
    <row r="6" spans="1:133">
      <c r="A6" s="12"/>
      <c r="B6" s="25">
        <v>311</v>
      </c>
      <c r="C6" s="20" t="s">
        <v>2</v>
      </c>
      <c r="D6" s="46">
        <v>6752032</v>
      </c>
      <c r="E6" s="46">
        <v>0</v>
      </c>
      <c r="F6" s="46">
        <v>275635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209055</v>
      </c>
      <c r="N6" s="46">
        <f>SUM(D6:M6)</f>
        <v>7236722</v>
      </c>
      <c r="O6" s="47">
        <f t="shared" si="1"/>
        <v>303.83415903938197</v>
      </c>
      <c r="P6" s="9"/>
    </row>
    <row r="7" spans="1:133">
      <c r="A7" s="12"/>
      <c r="B7" s="25">
        <v>312.42</v>
      </c>
      <c r="C7" s="20" t="s">
        <v>81</v>
      </c>
      <c r="D7" s="46">
        <v>483970</v>
      </c>
      <c r="E7" s="46">
        <v>0</v>
      </c>
      <c r="F7" s="46">
        <v>0</v>
      </c>
      <c r="G7" s="46">
        <v>213989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697959</v>
      </c>
      <c r="O7" s="47">
        <f t="shared" si="1"/>
        <v>29.303845830884207</v>
      </c>
      <c r="P7" s="9"/>
    </row>
    <row r="8" spans="1:133">
      <c r="A8" s="12"/>
      <c r="B8" s="25">
        <v>312.51</v>
      </c>
      <c r="C8" s="20" t="s">
        <v>75</v>
      </c>
      <c r="D8" s="46">
        <v>166106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166106</v>
      </c>
      <c r="O8" s="47">
        <f t="shared" si="1"/>
        <v>6.9739692669409692</v>
      </c>
      <c r="P8" s="9"/>
    </row>
    <row r="9" spans="1:133">
      <c r="A9" s="12"/>
      <c r="B9" s="25">
        <v>312.52</v>
      </c>
      <c r="C9" s="20" t="s">
        <v>125</v>
      </c>
      <c r="D9" s="46">
        <v>177890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177890</v>
      </c>
      <c r="O9" s="47">
        <f t="shared" si="1"/>
        <v>7.4687211352758416</v>
      </c>
      <c r="P9" s="9"/>
    </row>
    <row r="10" spans="1:133">
      <c r="A10" s="12"/>
      <c r="B10" s="25">
        <v>314.10000000000002</v>
      </c>
      <c r="C10" s="20" t="s">
        <v>11</v>
      </c>
      <c r="D10" s="46">
        <v>1616241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1616241</v>
      </c>
      <c r="O10" s="47">
        <f t="shared" si="1"/>
        <v>67.857964564615003</v>
      </c>
      <c r="P10" s="9"/>
    </row>
    <row r="11" spans="1:133">
      <c r="A11" s="12"/>
      <c r="B11" s="25">
        <v>314.3</v>
      </c>
      <c r="C11" s="20" t="s">
        <v>12</v>
      </c>
      <c r="D11" s="46">
        <v>396852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396852</v>
      </c>
      <c r="O11" s="47">
        <f t="shared" si="1"/>
        <v>16.661852380552524</v>
      </c>
      <c r="P11" s="9"/>
    </row>
    <row r="12" spans="1:133">
      <c r="A12" s="12"/>
      <c r="B12" s="25">
        <v>314.39999999999998</v>
      </c>
      <c r="C12" s="20" t="s">
        <v>13</v>
      </c>
      <c r="D12" s="46">
        <v>70130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70130</v>
      </c>
      <c r="O12" s="47">
        <f t="shared" si="1"/>
        <v>2.9444117894029724</v>
      </c>
      <c r="P12" s="9"/>
    </row>
    <row r="13" spans="1:133">
      <c r="A13" s="12"/>
      <c r="B13" s="25">
        <v>315</v>
      </c>
      <c r="C13" s="20" t="s">
        <v>126</v>
      </c>
      <c r="D13" s="46">
        <v>553012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553012</v>
      </c>
      <c r="O13" s="47">
        <f t="shared" si="1"/>
        <v>23.21823830716265</v>
      </c>
      <c r="P13" s="9"/>
    </row>
    <row r="14" spans="1:133">
      <c r="A14" s="12"/>
      <c r="B14" s="25">
        <v>316</v>
      </c>
      <c r="C14" s="20" t="s">
        <v>127</v>
      </c>
      <c r="D14" s="46">
        <v>122692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122692</v>
      </c>
      <c r="O14" s="47">
        <f t="shared" si="1"/>
        <v>5.1512301620623058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SUM(D16:D26)</f>
        <v>1576615</v>
      </c>
      <c r="E15" s="32">
        <f t="shared" si="3"/>
        <v>422811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385661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2385087</v>
      </c>
      <c r="O15" s="45">
        <f t="shared" si="1"/>
        <v>100.13800487026619</v>
      </c>
      <c r="P15" s="10"/>
    </row>
    <row r="16" spans="1:133">
      <c r="A16" s="12"/>
      <c r="B16" s="25">
        <v>322</v>
      </c>
      <c r="C16" s="20" t="s">
        <v>0</v>
      </c>
      <c r="D16" s="46">
        <v>495932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495932</v>
      </c>
      <c r="O16" s="47">
        <f t="shared" si="1"/>
        <v>20.821731463598958</v>
      </c>
      <c r="P16" s="9"/>
    </row>
    <row r="17" spans="1:16">
      <c r="A17" s="12"/>
      <c r="B17" s="25">
        <v>323.10000000000002</v>
      </c>
      <c r="C17" s="20" t="s">
        <v>17</v>
      </c>
      <c r="D17" s="46">
        <v>1080683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1080683</v>
      </c>
      <c r="O17" s="47">
        <f t="shared" si="1"/>
        <v>45.372533378117389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81106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81106</v>
      </c>
      <c r="O18" s="47">
        <f t="shared" si="1"/>
        <v>3.4052397346544629</v>
      </c>
      <c r="P18" s="9"/>
    </row>
    <row r="19" spans="1:16">
      <c r="A19" s="12"/>
      <c r="B19" s="25">
        <v>324.12</v>
      </c>
      <c r="C19" s="20" t="s">
        <v>167</v>
      </c>
      <c r="D19" s="46">
        <v>0</v>
      </c>
      <c r="E19" s="46">
        <v>722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722</v>
      </c>
      <c r="O19" s="47">
        <f t="shared" si="1"/>
        <v>3.0313208497774791E-2</v>
      </c>
      <c r="P19" s="9"/>
    </row>
    <row r="20" spans="1:16">
      <c r="A20" s="12"/>
      <c r="B20" s="25">
        <v>324.20999999999998</v>
      </c>
      <c r="C20" s="20" t="s">
        <v>168</v>
      </c>
      <c r="D20" s="46">
        <v>0</v>
      </c>
      <c r="E20" s="46">
        <v>79779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79779</v>
      </c>
      <c r="O20" s="47">
        <f t="shared" si="1"/>
        <v>3.3495255688974725</v>
      </c>
      <c r="P20" s="9"/>
    </row>
    <row r="21" spans="1:16">
      <c r="A21" s="12"/>
      <c r="B21" s="25">
        <v>324.22000000000003</v>
      </c>
      <c r="C21" s="20" t="s">
        <v>169</v>
      </c>
      <c r="D21" s="46">
        <v>0</v>
      </c>
      <c r="E21" s="46">
        <v>2560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2560</v>
      </c>
      <c r="O21" s="47">
        <f t="shared" si="1"/>
        <v>0.10748173650180536</v>
      </c>
      <c r="P21" s="9"/>
    </row>
    <row r="22" spans="1:16">
      <c r="A22" s="12"/>
      <c r="B22" s="25">
        <v>324.31</v>
      </c>
      <c r="C22" s="20" t="s">
        <v>20</v>
      </c>
      <c r="D22" s="46">
        <v>0</v>
      </c>
      <c r="E22" s="46">
        <v>175665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175665</v>
      </c>
      <c r="O22" s="47">
        <f t="shared" si="1"/>
        <v>7.3753043916365773</v>
      </c>
      <c r="P22" s="9"/>
    </row>
    <row r="23" spans="1:16">
      <c r="A23" s="12"/>
      <c r="B23" s="25">
        <v>324.32</v>
      </c>
      <c r="C23" s="20" t="s">
        <v>170</v>
      </c>
      <c r="D23" s="46">
        <v>0</v>
      </c>
      <c r="E23" s="46">
        <v>3944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3944</v>
      </c>
      <c r="O23" s="47">
        <f t="shared" si="1"/>
        <v>0.16558905029809387</v>
      </c>
      <c r="P23" s="9"/>
    </row>
    <row r="24" spans="1:16">
      <c r="A24" s="12"/>
      <c r="B24" s="25">
        <v>324.61</v>
      </c>
      <c r="C24" s="20" t="s">
        <v>21</v>
      </c>
      <c r="D24" s="46">
        <v>0</v>
      </c>
      <c r="E24" s="46">
        <v>79035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79035</v>
      </c>
      <c r="O24" s="47">
        <f t="shared" si="1"/>
        <v>3.3182886892266352</v>
      </c>
      <c r="P24" s="9"/>
    </row>
    <row r="25" spans="1:16">
      <c r="A25" s="12"/>
      <c r="B25" s="25">
        <v>324.91000000000003</v>
      </c>
      <c r="C25" s="20" t="s">
        <v>191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378648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378648</v>
      </c>
      <c r="O25" s="47">
        <f t="shared" si="1"/>
        <v>15.897556469896717</v>
      </c>
      <c r="P25" s="9"/>
    </row>
    <row r="26" spans="1:16">
      <c r="A26" s="12"/>
      <c r="B26" s="25">
        <v>324.92</v>
      </c>
      <c r="C26" s="20" t="s">
        <v>192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7013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7013</v>
      </c>
      <c r="O26" s="47">
        <f t="shared" si="1"/>
        <v>0.29444117894029725</v>
      </c>
      <c r="P26" s="9"/>
    </row>
    <row r="27" spans="1:16" ht="15.75">
      <c r="A27" s="29" t="s">
        <v>25</v>
      </c>
      <c r="B27" s="30"/>
      <c r="C27" s="31"/>
      <c r="D27" s="32">
        <f t="shared" ref="D27:M27" si="5">SUM(D28:D43)</f>
        <v>3302724</v>
      </c>
      <c r="E27" s="32">
        <f t="shared" si="5"/>
        <v>0</v>
      </c>
      <c r="F27" s="32">
        <f t="shared" si="5"/>
        <v>0</v>
      </c>
      <c r="G27" s="32">
        <f t="shared" si="5"/>
        <v>520075</v>
      </c>
      <c r="H27" s="32">
        <f t="shared" si="5"/>
        <v>0</v>
      </c>
      <c r="I27" s="32">
        <f t="shared" si="5"/>
        <v>77994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 t="shared" ref="N27:N33" si="6">SUM(D27:M27)</f>
        <v>3900793</v>
      </c>
      <c r="O27" s="45">
        <f t="shared" si="1"/>
        <v>163.77500209925267</v>
      </c>
      <c r="P27" s="10"/>
    </row>
    <row r="28" spans="1:16">
      <c r="A28" s="12"/>
      <c r="B28" s="25">
        <v>331.1</v>
      </c>
      <c r="C28" s="20" t="s">
        <v>154</v>
      </c>
      <c r="D28" s="46">
        <v>250195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250195</v>
      </c>
      <c r="O28" s="47">
        <f t="shared" si="1"/>
        <v>10.504450415652029</v>
      </c>
      <c r="P28" s="9"/>
    </row>
    <row r="29" spans="1:16">
      <c r="A29" s="12"/>
      <c r="B29" s="25">
        <v>331.2</v>
      </c>
      <c r="C29" s="20" t="s">
        <v>24</v>
      </c>
      <c r="D29" s="46">
        <v>49447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49447</v>
      </c>
      <c r="O29" s="47">
        <f t="shared" si="1"/>
        <v>2.0760349315643629</v>
      </c>
      <c r="P29" s="9"/>
    </row>
    <row r="30" spans="1:16">
      <c r="A30" s="12"/>
      <c r="B30" s="25">
        <v>331.69</v>
      </c>
      <c r="C30" s="20" t="s">
        <v>87</v>
      </c>
      <c r="D30" s="46">
        <v>0</v>
      </c>
      <c r="E30" s="46">
        <v>0</v>
      </c>
      <c r="F30" s="46">
        <v>0</v>
      </c>
      <c r="G30" s="46">
        <v>49500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49500</v>
      </c>
      <c r="O30" s="47">
        <f t="shared" si="1"/>
        <v>2.0782601393903772</v>
      </c>
      <c r="P30" s="9"/>
    </row>
    <row r="31" spans="1:16">
      <c r="A31" s="12"/>
      <c r="B31" s="25">
        <v>331.7</v>
      </c>
      <c r="C31" s="20" t="s">
        <v>164</v>
      </c>
      <c r="D31" s="46">
        <v>13914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13914</v>
      </c>
      <c r="O31" s="47">
        <f t="shared" si="1"/>
        <v>0.58418003190864054</v>
      </c>
      <c r="P31" s="9"/>
    </row>
    <row r="32" spans="1:16">
      <c r="A32" s="12"/>
      <c r="B32" s="25">
        <v>332</v>
      </c>
      <c r="C32" s="20" t="s">
        <v>171</v>
      </c>
      <c r="D32" s="46">
        <v>832291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832291</v>
      </c>
      <c r="O32" s="47">
        <f t="shared" si="1"/>
        <v>34.943782013603155</v>
      </c>
      <c r="P32" s="9"/>
    </row>
    <row r="33" spans="1:16">
      <c r="A33" s="12"/>
      <c r="B33" s="25">
        <v>334.1</v>
      </c>
      <c r="C33" s="20" t="s">
        <v>156</v>
      </c>
      <c r="D33" s="46">
        <v>10547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10547</v>
      </c>
      <c r="O33" s="47">
        <f t="shared" si="1"/>
        <v>0.44281635737677388</v>
      </c>
      <c r="P33" s="9"/>
    </row>
    <row r="34" spans="1:16">
      <c r="A34" s="12"/>
      <c r="B34" s="25">
        <v>334.9</v>
      </c>
      <c r="C34" s="20" t="s">
        <v>89</v>
      </c>
      <c r="D34" s="46">
        <v>94256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7">SUM(D34:M34)</f>
        <v>94256</v>
      </c>
      <c r="O34" s="47">
        <f t="shared" si="1"/>
        <v>3.9573431858258461</v>
      </c>
      <c r="P34" s="9"/>
    </row>
    <row r="35" spans="1:16">
      <c r="A35" s="12"/>
      <c r="B35" s="25">
        <v>335.12</v>
      </c>
      <c r="C35" s="20" t="s">
        <v>129</v>
      </c>
      <c r="D35" s="46">
        <v>669362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669362</v>
      </c>
      <c r="O35" s="47">
        <f t="shared" si="1"/>
        <v>28.103199261063061</v>
      </c>
      <c r="P35" s="9"/>
    </row>
    <row r="36" spans="1:16">
      <c r="A36" s="12"/>
      <c r="B36" s="25">
        <v>335.14</v>
      </c>
      <c r="C36" s="20" t="s">
        <v>130</v>
      </c>
      <c r="D36" s="46">
        <v>37010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37010</v>
      </c>
      <c r="O36" s="47">
        <f t="shared" si="1"/>
        <v>1.5538668234108657</v>
      </c>
      <c r="P36" s="9"/>
    </row>
    <row r="37" spans="1:16">
      <c r="A37" s="12"/>
      <c r="B37" s="25">
        <v>335.15</v>
      </c>
      <c r="C37" s="20" t="s">
        <v>131</v>
      </c>
      <c r="D37" s="46">
        <v>8420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8420</v>
      </c>
      <c r="O37" s="47">
        <f t="shared" ref="O37:O68" si="8">(N37/O$76)</f>
        <v>0.35351414896296918</v>
      </c>
      <c r="P37" s="9"/>
    </row>
    <row r="38" spans="1:16">
      <c r="A38" s="12"/>
      <c r="B38" s="25">
        <v>335.18</v>
      </c>
      <c r="C38" s="20" t="s">
        <v>132</v>
      </c>
      <c r="D38" s="46">
        <v>1308984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1308984</v>
      </c>
      <c r="O38" s="47">
        <f t="shared" si="8"/>
        <v>54.957763036359054</v>
      </c>
      <c r="P38" s="9"/>
    </row>
    <row r="39" spans="1:16">
      <c r="A39" s="12"/>
      <c r="B39" s="25">
        <v>335.21</v>
      </c>
      <c r="C39" s="20" t="s">
        <v>33</v>
      </c>
      <c r="D39" s="46">
        <v>6758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6758</v>
      </c>
      <c r="O39" s="47">
        <f t="shared" si="8"/>
        <v>0.28373499034343774</v>
      </c>
      <c r="P39" s="9"/>
    </row>
    <row r="40" spans="1:16">
      <c r="A40" s="12"/>
      <c r="B40" s="25">
        <v>335.29</v>
      </c>
      <c r="C40" s="20" t="s">
        <v>172</v>
      </c>
      <c r="D40" s="46">
        <v>185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185</v>
      </c>
      <c r="O40" s="47">
        <f t="shared" si="8"/>
        <v>7.7672348643882776E-3</v>
      </c>
      <c r="P40" s="9"/>
    </row>
    <row r="41" spans="1:16">
      <c r="A41" s="12"/>
      <c r="B41" s="25">
        <v>335.49</v>
      </c>
      <c r="C41" s="20" t="s">
        <v>34</v>
      </c>
      <c r="D41" s="46">
        <v>21355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21355</v>
      </c>
      <c r="O41" s="47">
        <f t="shared" si="8"/>
        <v>0.89659081367033333</v>
      </c>
      <c r="P41" s="9"/>
    </row>
    <row r="42" spans="1:16">
      <c r="A42" s="12"/>
      <c r="B42" s="25">
        <v>337.6</v>
      </c>
      <c r="C42" s="20" t="s">
        <v>36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77994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77994</v>
      </c>
      <c r="O42" s="47">
        <f t="shared" si="8"/>
        <v>3.2745822487194558</v>
      </c>
      <c r="P42" s="9"/>
    </row>
    <row r="43" spans="1:16">
      <c r="A43" s="12"/>
      <c r="B43" s="25">
        <v>337.7</v>
      </c>
      <c r="C43" s="20" t="s">
        <v>102</v>
      </c>
      <c r="D43" s="46">
        <v>0</v>
      </c>
      <c r="E43" s="46">
        <v>0</v>
      </c>
      <c r="F43" s="46">
        <v>0</v>
      </c>
      <c r="G43" s="46">
        <v>470575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470575</v>
      </c>
      <c r="O43" s="47">
        <f t="shared" si="8"/>
        <v>19.757116466537912</v>
      </c>
      <c r="P43" s="9"/>
    </row>
    <row r="44" spans="1:16" ht="15.75">
      <c r="A44" s="29" t="s">
        <v>42</v>
      </c>
      <c r="B44" s="30"/>
      <c r="C44" s="31"/>
      <c r="D44" s="32">
        <f t="shared" ref="D44:M44" si="9">SUM(D45:D55)</f>
        <v>2059948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17820034</v>
      </c>
      <c r="J44" s="32">
        <f t="shared" si="9"/>
        <v>4257688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24137670</v>
      </c>
      <c r="O44" s="45">
        <f t="shared" si="8"/>
        <v>1013.4213619951297</v>
      </c>
      <c r="P44" s="10"/>
    </row>
    <row r="45" spans="1:16">
      <c r="A45" s="12"/>
      <c r="B45" s="25">
        <v>341.1</v>
      </c>
      <c r="C45" s="20" t="s">
        <v>134</v>
      </c>
      <c r="D45" s="46">
        <v>4591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4591</v>
      </c>
      <c r="O45" s="47">
        <f t="shared" si="8"/>
        <v>0.19275337979679233</v>
      </c>
      <c r="P45" s="9"/>
    </row>
    <row r="46" spans="1:16">
      <c r="A46" s="12"/>
      <c r="B46" s="25">
        <v>341.2</v>
      </c>
      <c r="C46" s="20" t="s">
        <v>135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4257688</v>
      </c>
      <c r="K46" s="46">
        <v>0</v>
      </c>
      <c r="L46" s="46">
        <v>0</v>
      </c>
      <c r="M46" s="46">
        <v>0</v>
      </c>
      <c r="N46" s="46">
        <f t="shared" ref="N46:N55" si="10">SUM(D46:M46)</f>
        <v>4257688</v>
      </c>
      <c r="O46" s="47">
        <f t="shared" si="8"/>
        <v>178.75925770425729</v>
      </c>
      <c r="P46" s="9"/>
    </row>
    <row r="47" spans="1:16">
      <c r="A47" s="12"/>
      <c r="B47" s="25">
        <v>341.9</v>
      </c>
      <c r="C47" s="20" t="s">
        <v>137</v>
      </c>
      <c r="D47" s="46">
        <v>1381831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1381831</v>
      </c>
      <c r="O47" s="47">
        <f t="shared" si="8"/>
        <v>58.016248215635237</v>
      </c>
      <c r="P47" s="9"/>
    </row>
    <row r="48" spans="1:16">
      <c r="A48" s="12"/>
      <c r="B48" s="25">
        <v>342.1</v>
      </c>
      <c r="C48" s="20" t="s">
        <v>47</v>
      </c>
      <c r="D48" s="46">
        <v>27759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27759</v>
      </c>
      <c r="O48" s="47">
        <f t="shared" si="8"/>
        <v>1.1654630951381308</v>
      </c>
      <c r="P48" s="9"/>
    </row>
    <row r="49" spans="1:16">
      <c r="A49" s="12"/>
      <c r="B49" s="25">
        <v>342.6</v>
      </c>
      <c r="C49" s="20" t="s">
        <v>138</v>
      </c>
      <c r="D49" s="46">
        <v>517907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517907</v>
      </c>
      <c r="O49" s="47">
        <f t="shared" si="8"/>
        <v>21.744353010328322</v>
      </c>
      <c r="P49" s="9"/>
    </row>
    <row r="50" spans="1:16">
      <c r="A50" s="12"/>
      <c r="B50" s="25">
        <v>342.9</v>
      </c>
      <c r="C50" s="20" t="s">
        <v>92</v>
      </c>
      <c r="D50" s="46">
        <v>995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995</v>
      </c>
      <c r="O50" s="47">
        <f t="shared" si="8"/>
        <v>4.1775128054412629E-2</v>
      </c>
      <c r="P50" s="9"/>
    </row>
    <row r="51" spans="1:16">
      <c r="A51" s="12"/>
      <c r="B51" s="25">
        <v>343.4</v>
      </c>
      <c r="C51" s="20" t="s">
        <v>49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3982177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3982177</v>
      </c>
      <c r="O51" s="47">
        <f t="shared" si="8"/>
        <v>167.19191367873037</v>
      </c>
      <c r="P51" s="9"/>
    </row>
    <row r="52" spans="1:16">
      <c r="A52" s="12"/>
      <c r="B52" s="25">
        <v>343.6</v>
      </c>
      <c r="C52" s="20" t="s">
        <v>50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11748365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11748365</v>
      </c>
      <c r="O52" s="47">
        <f t="shared" si="8"/>
        <v>493.2557309597783</v>
      </c>
      <c r="P52" s="9"/>
    </row>
    <row r="53" spans="1:16">
      <c r="A53" s="12"/>
      <c r="B53" s="25">
        <v>343.7</v>
      </c>
      <c r="C53" s="20" t="s">
        <v>51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2089492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2089492</v>
      </c>
      <c r="O53" s="47">
        <f t="shared" si="8"/>
        <v>87.727433033839958</v>
      </c>
      <c r="P53" s="9"/>
    </row>
    <row r="54" spans="1:16">
      <c r="A54" s="12"/>
      <c r="B54" s="25">
        <v>347.2</v>
      </c>
      <c r="C54" s="20" t="s">
        <v>53</v>
      </c>
      <c r="D54" s="46">
        <v>3840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3840</v>
      </c>
      <c r="O54" s="47">
        <f t="shared" si="8"/>
        <v>0.16122260475270803</v>
      </c>
      <c r="P54" s="9"/>
    </row>
    <row r="55" spans="1:16">
      <c r="A55" s="12"/>
      <c r="B55" s="25">
        <v>349</v>
      </c>
      <c r="C55" s="20" t="s">
        <v>104</v>
      </c>
      <c r="D55" s="46">
        <v>123025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123025</v>
      </c>
      <c r="O55" s="47">
        <f t="shared" si="8"/>
        <v>5.1652111848182045</v>
      </c>
      <c r="P55" s="9"/>
    </row>
    <row r="56" spans="1:16" ht="15.75">
      <c r="A56" s="29" t="s">
        <v>43</v>
      </c>
      <c r="B56" s="30"/>
      <c r="C56" s="31"/>
      <c r="D56" s="32">
        <f t="shared" ref="D56:M56" si="11">SUM(D57:D60)</f>
        <v>74445</v>
      </c>
      <c r="E56" s="32">
        <f t="shared" si="11"/>
        <v>31766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ref="N56:N62" si="12">SUM(D56:M56)</f>
        <v>106211</v>
      </c>
      <c r="O56" s="45">
        <f t="shared" si="8"/>
        <v>4.4592744982786128</v>
      </c>
      <c r="P56" s="10"/>
    </row>
    <row r="57" spans="1:16">
      <c r="A57" s="13"/>
      <c r="B57" s="39">
        <v>351.9</v>
      </c>
      <c r="C57" s="21" t="s">
        <v>139</v>
      </c>
      <c r="D57" s="46">
        <v>14539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14539</v>
      </c>
      <c r="O57" s="47">
        <f t="shared" si="8"/>
        <v>0.61042069023427659</v>
      </c>
      <c r="P57" s="9"/>
    </row>
    <row r="58" spans="1:16">
      <c r="A58" s="13"/>
      <c r="B58" s="39">
        <v>354</v>
      </c>
      <c r="C58" s="21" t="s">
        <v>57</v>
      </c>
      <c r="D58" s="46">
        <v>59906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59906</v>
      </c>
      <c r="O58" s="47">
        <f t="shared" si="8"/>
        <v>2.5151566042488875</v>
      </c>
      <c r="P58" s="9"/>
    </row>
    <row r="59" spans="1:16">
      <c r="A59" s="13"/>
      <c r="B59" s="39">
        <v>356</v>
      </c>
      <c r="C59" s="21" t="s">
        <v>160</v>
      </c>
      <c r="D59" s="46">
        <v>0</v>
      </c>
      <c r="E59" s="46">
        <v>25230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25230</v>
      </c>
      <c r="O59" s="47">
        <f t="shared" si="8"/>
        <v>1.059282895289277</v>
      </c>
      <c r="P59" s="9"/>
    </row>
    <row r="60" spans="1:16">
      <c r="A60" s="13"/>
      <c r="B60" s="39">
        <v>359</v>
      </c>
      <c r="C60" s="21" t="s">
        <v>58</v>
      </c>
      <c r="D60" s="46">
        <v>0</v>
      </c>
      <c r="E60" s="46">
        <v>6536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6536</v>
      </c>
      <c r="O60" s="47">
        <f t="shared" si="8"/>
        <v>0.27441430850617182</v>
      </c>
      <c r="P60" s="9"/>
    </row>
    <row r="61" spans="1:16" ht="15.75">
      <c r="A61" s="29" t="s">
        <v>3</v>
      </c>
      <c r="B61" s="30"/>
      <c r="C61" s="31"/>
      <c r="D61" s="32">
        <f t="shared" ref="D61:M61" si="13">SUM(D62:D69)</f>
        <v>266367</v>
      </c>
      <c r="E61" s="32">
        <f t="shared" si="13"/>
        <v>1198</v>
      </c>
      <c r="F61" s="32">
        <f t="shared" si="13"/>
        <v>308</v>
      </c>
      <c r="G61" s="32">
        <f t="shared" si="13"/>
        <v>0</v>
      </c>
      <c r="H61" s="32">
        <f t="shared" si="13"/>
        <v>0</v>
      </c>
      <c r="I61" s="32">
        <f t="shared" si="13"/>
        <v>330563</v>
      </c>
      <c r="J61" s="32">
        <f t="shared" si="13"/>
        <v>4313</v>
      </c>
      <c r="K61" s="32">
        <f t="shared" si="13"/>
        <v>7734833</v>
      </c>
      <c r="L61" s="32">
        <f t="shared" si="13"/>
        <v>0</v>
      </c>
      <c r="M61" s="32">
        <f t="shared" si="13"/>
        <v>692</v>
      </c>
      <c r="N61" s="32">
        <f t="shared" si="12"/>
        <v>8338274</v>
      </c>
      <c r="O61" s="45">
        <f t="shared" si="8"/>
        <v>350.08287849525567</v>
      </c>
      <c r="P61" s="10"/>
    </row>
    <row r="62" spans="1:16">
      <c r="A62" s="12"/>
      <c r="B62" s="25">
        <v>361.1</v>
      </c>
      <c r="C62" s="20" t="s">
        <v>60</v>
      </c>
      <c r="D62" s="46">
        <v>52366</v>
      </c>
      <c r="E62" s="46">
        <v>1198</v>
      </c>
      <c r="F62" s="46">
        <v>308</v>
      </c>
      <c r="G62" s="46">
        <v>0</v>
      </c>
      <c r="H62" s="46">
        <v>0</v>
      </c>
      <c r="I62" s="46">
        <v>51955</v>
      </c>
      <c r="J62" s="46">
        <v>2730</v>
      </c>
      <c r="K62" s="46">
        <v>1142319</v>
      </c>
      <c r="L62" s="46">
        <v>0</v>
      </c>
      <c r="M62" s="46">
        <v>692</v>
      </c>
      <c r="N62" s="46">
        <f t="shared" si="12"/>
        <v>1251568</v>
      </c>
      <c r="O62" s="47">
        <f t="shared" si="8"/>
        <v>52.547149214879504</v>
      </c>
      <c r="P62" s="9"/>
    </row>
    <row r="63" spans="1:16">
      <c r="A63" s="12"/>
      <c r="B63" s="25">
        <v>361.3</v>
      </c>
      <c r="C63" s="20" t="s">
        <v>61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3848721</v>
      </c>
      <c r="L63" s="46">
        <v>0</v>
      </c>
      <c r="M63" s="46">
        <v>0</v>
      </c>
      <c r="N63" s="46">
        <f t="shared" ref="N63:N69" si="14">SUM(D63:M63)</f>
        <v>3848721</v>
      </c>
      <c r="O63" s="47">
        <f t="shared" si="8"/>
        <v>161.58875640272063</v>
      </c>
      <c r="P63" s="9"/>
    </row>
    <row r="64" spans="1:16">
      <c r="A64" s="12"/>
      <c r="B64" s="25">
        <v>362</v>
      </c>
      <c r="C64" s="20" t="s">
        <v>62</v>
      </c>
      <c r="D64" s="46">
        <v>45350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45350</v>
      </c>
      <c r="O64" s="47">
        <f t="shared" si="8"/>
        <v>1.9040221681081535</v>
      </c>
      <c r="P64" s="9"/>
    </row>
    <row r="65" spans="1:119">
      <c r="A65" s="12"/>
      <c r="B65" s="25">
        <v>364</v>
      </c>
      <c r="C65" s="20" t="s">
        <v>140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10732</v>
      </c>
      <c r="J65" s="46">
        <v>536</v>
      </c>
      <c r="K65" s="46">
        <v>0</v>
      </c>
      <c r="L65" s="46">
        <v>0</v>
      </c>
      <c r="M65" s="46">
        <v>0</v>
      </c>
      <c r="N65" s="46">
        <f t="shared" si="14"/>
        <v>11268</v>
      </c>
      <c r="O65" s="47">
        <f t="shared" si="8"/>
        <v>0.47308758082122765</v>
      </c>
      <c r="P65" s="9"/>
    </row>
    <row r="66" spans="1:119">
      <c r="A66" s="12"/>
      <c r="B66" s="25">
        <v>365</v>
      </c>
      <c r="C66" s="20" t="s">
        <v>151</v>
      </c>
      <c r="D66" s="46">
        <v>30751</v>
      </c>
      <c r="E66" s="46">
        <v>0</v>
      </c>
      <c r="F66" s="46">
        <v>0</v>
      </c>
      <c r="G66" s="46">
        <v>0</v>
      </c>
      <c r="H66" s="46">
        <v>0</v>
      </c>
      <c r="I66" s="46">
        <v>47135</v>
      </c>
      <c r="J66" s="46">
        <v>598</v>
      </c>
      <c r="K66" s="46">
        <v>0</v>
      </c>
      <c r="L66" s="46">
        <v>0</v>
      </c>
      <c r="M66" s="46">
        <v>0</v>
      </c>
      <c r="N66" s="46">
        <f t="shared" si="14"/>
        <v>78484</v>
      </c>
      <c r="O66" s="47">
        <f t="shared" si="8"/>
        <v>3.2951549248467544</v>
      </c>
      <c r="P66" s="9"/>
    </row>
    <row r="67" spans="1:119">
      <c r="A67" s="12"/>
      <c r="B67" s="25">
        <v>368</v>
      </c>
      <c r="C67" s="20" t="s">
        <v>64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2740210</v>
      </c>
      <c r="L67" s="46">
        <v>0</v>
      </c>
      <c r="M67" s="46">
        <v>0</v>
      </c>
      <c r="N67" s="46">
        <f t="shared" si="14"/>
        <v>2740210</v>
      </c>
      <c r="O67" s="47">
        <f t="shared" si="8"/>
        <v>115.04786296078596</v>
      </c>
      <c r="P67" s="9"/>
    </row>
    <row r="68" spans="1:119">
      <c r="A68" s="12"/>
      <c r="B68" s="25">
        <v>369.3</v>
      </c>
      <c r="C68" s="20" t="s">
        <v>107</v>
      </c>
      <c r="D68" s="46">
        <v>20041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20041</v>
      </c>
      <c r="O68" s="47">
        <f t="shared" si="8"/>
        <v>0.84142245360651613</v>
      </c>
      <c r="P68" s="9"/>
    </row>
    <row r="69" spans="1:119">
      <c r="A69" s="12"/>
      <c r="B69" s="25">
        <v>369.9</v>
      </c>
      <c r="C69" s="20" t="s">
        <v>65</v>
      </c>
      <c r="D69" s="46">
        <v>117859</v>
      </c>
      <c r="E69" s="46">
        <v>0</v>
      </c>
      <c r="F69" s="46">
        <v>0</v>
      </c>
      <c r="G69" s="46">
        <v>0</v>
      </c>
      <c r="H69" s="46">
        <v>0</v>
      </c>
      <c r="I69" s="46">
        <v>220741</v>
      </c>
      <c r="J69" s="46">
        <v>449</v>
      </c>
      <c r="K69" s="46">
        <v>3583</v>
      </c>
      <c r="L69" s="46">
        <v>0</v>
      </c>
      <c r="M69" s="46">
        <v>0</v>
      </c>
      <c r="N69" s="46">
        <f t="shared" si="14"/>
        <v>342632</v>
      </c>
      <c r="O69" s="47">
        <f t="shared" ref="O69:O74" si="15">(N69/O$76)</f>
        <v>14.385422789486944</v>
      </c>
      <c r="P69" s="9"/>
    </row>
    <row r="70" spans="1:119" ht="15.75">
      <c r="A70" s="29" t="s">
        <v>44</v>
      </c>
      <c r="B70" s="30"/>
      <c r="C70" s="31"/>
      <c r="D70" s="32">
        <f t="shared" ref="D70:M70" si="16">SUM(D71:D73)</f>
        <v>1648513</v>
      </c>
      <c r="E70" s="32">
        <f t="shared" si="16"/>
        <v>0</v>
      </c>
      <c r="F70" s="32">
        <f t="shared" si="16"/>
        <v>161917</v>
      </c>
      <c r="G70" s="32">
        <f t="shared" si="16"/>
        <v>1010593</v>
      </c>
      <c r="H70" s="32">
        <f t="shared" si="16"/>
        <v>0</v>
      </c>
      <c r="I70" s="32">
        <f t="shared" si="16"/>
        <v>217213</v>
      </c>
      <c r="J70" s="32">
        <f t="shared" si="16"/>
        <v>2115576</v>
      </c>
      <c r="K70" s="32">
        <f t="shared" si="16"/>
        <v>0</v>
      </c>
      <c r="L70" s="32">
        <f t="shared" si="16"/>
        <v>0</v>
      </c>
      <c r="M70" s="32">
        <f t="shared" si="16"/>
        <v>0</v>
      </c>
      <c r="N70" s="32">
        <f>SUM(D70:M70)</f>
        <v>5153812</v>
      </c>
      <c r="O70" s="45">
        <f t="shared" si="15"/>
        <v>216.38307162650096</v>
      </c>
      <c r="P70" s="9"/>
    </row>
    <row r="71" spans="1:119">
      <c r="A71" s="12"/>
      <c r="B71" s="25">
        <v>381</v>
      </c>
      <c r="C71" s="20" t="s">
        <v>66</v>
      </c>
      <c r="D71" s="46">
        <v>1028513</v>
      </c>
      <c r="E71" s="46">
        <v>0</v>
      </c>
      <c r="F71" s="46">
        <v>161917</v>
      </c>
      <c r="G71" s="46">
        <v>1010593</v>
      </c>
      <c r="H71" s="46">
        <v>0</v>
      </c>
      <c r="I71" s="46">
        <v>77617</v>
      </c>
      <c r="J71" s="46">
        <v>2115576</v>
      </c>
      <c r="K71" s="46">
        <v>0</v>
      </c>
      <c r="L71" s="46">
        <v>0</v>
      </c>
      <c r="M71" s="46">
        <v>0</v>
      </c>
      <c r="N71" s="46">
        <f>SUM(D71:M71)</f>
        <v>4394216</v>
      </c>
      <c r="O71" s="47">
        <f t="shared" si="15"/>
        <v>184.4913930640692</v>
      </c>
      <c r="P71" s="9"/>
    </row>
    <row r="72" spans="1:119">
      <c r="A72" s="12"/>
      <c r="B72" s="25">
        <v>383</v>
      </c>
      <c r="C72" s="20" t="s">
        <v>67</v>
      </c>
      <c r="D72" s="46">
        <v>620000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620000</v>
      </c>
      <c r="O72" s="47">
        <f t="shared" si="15"/>
        <v>26.030733059030986</v>
      </c>
      <c r="P72" s="9"/>
    </row>
    <row r="73" spans="1:119" ht="15.75" thickBot="1">
      <c r="A73" s="12"/>
      <c r="B73" s="25">
        <v>389.9</v>
      </c>
      <c r="C73" s="20" t="s">
        <v>161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139596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139596</v>
      </c>
      <c r="O73" s="47">
        <f t="shared" si="15"/>
        <v>5.8609455034007896</v>
      </c>
      <c r="P73" s="9"/>
    </row>
    <row r="74" spans="1:119" ht="16.5" thickBot="1">
      <c r="A74" s="14" t="s">
        <v>54</v>
      </c>
      <c r="B74" s="23"/>
      <c r="C74" s="22"/>
      <c r="D74" s="15">
        <f t="shared" ref="D74:M74" si="17">SUM(D5,D15,D27,D44,D56,D61,D70)</f>
        <v>19267537</v>
      </c>
      <c r="E74" s="15">
        <f t="shared" si="17"/>
        <v>455775</v>
      </c>
      <c r="F74" s="15">
        <f t="shared" si="17"/>
        <v>437860</v>
      </c>
      <c r="G74" s="15">
        <f t="shared" si="17"/>
        <v>1744657</v>
      </c>
      <c r="H74" s="15">
        <f t="shared" si="17"/>
        <v>0</v>
      </c>
      <c r="I74" s="15">
        <f t="shared" si="17"/>
        <v>18831465</v>
      </c>
      <c r="J74" s="15">
        <f t="shared" si="17"/>
        <v>6377577</v>
      </c>
      <c r="K74" s="15">
        <f t="shared" si="17"/>
        <v>7734833</v>
      </c>
      <c r="L74" s="15">
        <f t="shared" si="17"/>
        <v>0</v>
      </c>
      <c r="M74" s="15">
        <f t="shared" si="17"/>
        <v>209747</v>
      </c>
      <c r="N74" s="15">
        <f>SUM(D74:M74)</f>
        <v>55059451</v>
      </c>
      <c r="O74" s="38">
        <f t="shared" si="15"/>
        <v>2311.6739860609623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8" t="s">
        <v>173</v>
      </c>
      <c r="M76" s="48"/>
      <c r="N76" s="48"/>
      <c r="O76" s="43">
        <v>23818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99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9747960</v>
      </c>
      <c r="E5" s="27">
        <f t="shared" si="0"/>
        <v>0</v>
      </c>
      <c r="F5" s="27">
        <f t="shared" si="0"/>
        <v>280671</v>
      </c>
      <c r="G5" s="27">
        <f t="shared" si="0"/>
        <v>208261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154233</v>
      </c>
      <c r="N5" s="28">
        <f>SUM(D5:M5)</f>
        <v>10391125</v>
      </c>
      <c r="O5" s="33">
        <f t="shared" ref="O5:O36" si="1">(N5/O$69)</f>
        <v>443.02387550628862</v>
      </c>
      <c r="P5" s="6"/>
    </row>
    <row r="6" spans="1:133">
      <c r="A6" s="12"/>
      <c r="B6" s="25">
        <v>311</v>
      </c>
      <c r="C6" s="20" t="s">
        <v>2</v>
      </c>
      <c r="D6" s="46">
        <v>6206999</v>
      </c>
      <c r="E6" s="46">
        <v>0</v>
      </c>
      <c r="F6" s="46">
        <v>280671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154233</v>
      </c>
      <c r="N6" s="46">
        <f>SUM(D6:M6)</f>
        <v>6641903</v>
      </c>
      <c r="O6" s="47">
        <f t="shared" si="1"/>
        <v>283.17642293754</v>
      </c>
      <c r="P6" s="9"/>
    </row>
    <row r="7" spans="1:133">
      <c r="A7" s="12"/>
      <c r="B7" s="25">
        <v>312.10000000000002</v>
      </c>
      <c r="C7" s="20" t="s">
        <v>10</v>
      </c>
      <c r="D7" s="46">
        <v>500282</v>
      </c>
      <c r="E7" s="46">
        <v>0</v>
      </c>
      <c r="F7" s="46">
        <v>0</v>
      </c>
      <c r="G7" s="46">
        <v>208261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708543</v>
      </c>
      <c r="O7" s="47">
        <f t="shared" si="1"/>
        <v>30.208612236196974</v>
      </c>
      <c r="P7" s="9"/>
    </row>
    <row r="8" spans="1:133">
      <c r="A8" s="12"/>
      <c r="B8" s="25">
        <v>312.51</v>
      </c>
      <c r="C8" s="20" t="s">
        <v>75</v>
      </c>
      <c r="D8" s="46">
        <v>154258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154258</v>
      </c>
      <c r="O8" s="47">
        <f t="shared" si="1"/>
        <v>6.5767640162012366</v>
      </c>
      <c r="P8" s="9"/>
    </row>
    <row r="9" spans="1:133">
      <c r="A9" s="12"/>
      <c r="B9" s="25">
        <v>312.52</v>
      </c>
      <c r="C9" s="20" t="s">
        <v>125</v>
      </c>
      <c r="D9" s="46">
        <v>177174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177174</v>
      </c>
      <c r="O9" s="47">
        <f t="shared" si="1"/>
        <v>7.5537838413984222</v>
      </c>
      <c r="P9" s="9"/>
    </row>
    <row r="10" spans="1:133">
      <c r="A10" s="12"/>
      <c r="B10" s="25">
        <v>314.10000000000002</v>
      </c>
      <c r="C10" s="20" t="s">
        <v>11</v>
      </c>
      <c r="D10" s="46">
        <v>1616805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1616805</v>
      </c>
      <c r="O10" s="47">
        <f t="shared" si="1"/>
        <v>68.932210616073334</v>
      </c>
      <c r="P10" s="9"/>
    </row>
    <row r="11" spans="1:133">
      <c r="A11" s="12"/>
      <c r="B11" s="25">
        <v>314.3</v>
      </c>
      <c r="C11" s="20" t="s">
        <v>12</v>
      </c>
      <c r="D11" s="46">
        <v>369748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369748</v>
      </c>
      <c r="O11" s="47">
        <f t="shared" si="1"/>
        <v>15.764144105734385</v>
      </c>
      <c r="P11" s="9"/>
    </row>
    <row r="12" spans="1:133">
      <c r="A12" s="12"/>
      <c r="B12" s="25">
        <v>314.39999999999998</v>
      </c>
      <c r="C12" s="20" t="s">
        <v>13</v>
      </c>
      <c r="D12" s="46">
        <v>71280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71280</v>
      </c>
      <c r="O12" s="47">
        <f t="shared" si="1"/>
        <v>3.0390108718823279</v>
      </c>
      <c r="P12" s="9"/>
    </row>
    <row r="13" spans="1:133">
      <c r="A13" s="12"/>
      <c r="B13" s="25">
        <v>315</v>
      </c>
      <c r="C13" s="20" t="s">
        <v>126</v>
      </c>
      <c r="D13" s="46">
        <v>535215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535215</v>
      </c>
      <c r="O13" s="47">
        <f t="shared" si="1"/>
        <v>22.818801961202301</v>
      </c>
      <c r="P13" s="9"/>
    </row>
    <row r="14" spans="1:133">
      <c r="A14" s="12"/>
      <c r="B14" s="25">
        <v>316</v>
      </c>
      <c r="C14" s="20" t="s">
        <v>127</v>
      </c>
      <c r="D14" s="46">
        <v>116199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116199</v>
      </c>
      <c r="O14" s="47">
        <f t="shared" si="1"/>
        <v>4.9541249200596891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SUM(D16:D21)</f>
        <v>1489736</v>
      </c>
      <c r="E15" s="32">
        <f t="shared" si="3"/>
        <v>251400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9" si="4">SUM(D15:M15)</f>
        <v>1741136</v>
      </c>
      <c r="O15" s="45">
        <f t="shared" si="1"/>
        <v>74.233041995310174</v>
      </c>
      <c r="P15" s="10"/>
    </row>
    <row r="16" spans="1:133">
      <c r="A16" s="12"/>
      <c r="B16" s="25">
        <v>322</v>
      </c>
      <c r="C16" s="20" t="s">
        <v>0</v>
      </c>
      <c r="D16" s="46">
        <v>359585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359585</v>
      </c>
      <c r="O16" s="47">
        <f t="shared" si="1"/>
        <v>15.330846301428267</v>
      </c>
      <c r="P16" s="9"/>
    </row>
    <row r="17" spans="1:16">
      <c r="A17" s="12"/>
      <c r="B17" s="25">
        <v>323.10000000000002</v>
      </c>
      <c r="C17" s="20" t="s">
        <v>17</v>
      </c>
      <c r="D17" s="46">
        <v>1130151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1130151</v>
      </c>
      <c r="O17" s="47">
        <f t="shared" si="1"/>
        <v>48.183798763589856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26968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26968</v>
      </c>
      <c r="O18" s="47">
        <f t="shared" si="1"/>
        <v>1.149776167128544</v>
      </c>
      <c r="P18" s="9"/>
    </row>
    <row r="19" spans="1:16">
      <c r="A19" s="12"/>
      <c r="B19" s="25">
        <v>324.31</v>
      </c>
      <c r="C19" s="20" t="s">
        <v>20</v>
      </c>
      <c r="D19" s="46">
        <v>0</v>
      </c>
      <c r="E19" s="46">
        <v>96655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96655</v>
      </c>
      <c r="O19" s="47">
        <f t="shared" si="1"/>
        <v>4.1208697505862286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27433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27433</v>
      </c>
      <c r="O20" s="47">
        <f t="shared" si="1"/>
        <v>1.169601364314645</v>
      </c>
      <c r="P20" s="9"/>
    </row>
    <row r="21" spans="1:16">
      <c r="A21" s="12"/>
      <c r="B21" s="25">
        <v>329</v>
      </c>
      <c r="C21" s="20" t="s">
        <v>23</v>
      </c>
      <c r="D21" s="46">
        <v>0</v>
      </c>
      <c r="E21" s="46">
        <v>100344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100344</v>
      </c>
      <c r="O21" s="47">
        <f t="shared" si="1"/>
        <v>4.2781496482626302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SUM(D23:D39)</f>
        <v>3246633</v>
      </c>
      <c r="E22" s="32">
        <f t="shared" si="5"/>
        <v>1819</v>
      </c>
      <c r="F22" s="32">
        <f t="shared" si="5"/>
        <v>0</v>
      </c>
      <c r="G22" s="32">
        <f t="shared" si="5"/>
        <v>273715</v>
      </c>
      <c r="H22" s="32">
        <f t="shared" si="5"/>
        <v>0</v>
      </c>
      <c r="I22" s="32">
        <f t="shared" si="5"/>
        <v>1375925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4898092</v>
      </c>
      <c r="O22" s="45">
        <f t="shared" si="1"/>
        <v>208.82933276486889</v>
      </c>
      <c r="P22" s="10"/>
    </row>
    <row r="23" spans="1:16">
      <c r="A23" s="12"/>
      <c r="B23" s="25">
        <v>331.1</v>
      </c>
      <c r="C23" s="20" t="s">
        <v>154</v>
      </c>
      <c r="D23" s="46">
        <v>868329</v>
      </c>
      <c r="E23" s="46">
        <v>0</v>
      </c>
      <c r="F23" s="46">
        <v>0</v>
      </c>
      <c r="G23" s="46">
        <v>0</v>
      </c>
      <c r="H23" s="46">
        <v>0</v>
      </c>
      <c r="I23" s="46">
        <v>217954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1086283</v>
      </c>
      <c r="O23" s="47">
        <f t="shared" si="1"/>
        <v>46.313493924536346</v>
      </c>
      <c r="P23" s="9"/>
    </row>
    <row r="24" spans="1:16">
      <c r="A24" s="12"/>
      <c r="B24" s="25">
        <v>331.2</v>
      </c>
      <c r="C24" s="20" t="s">
        <v>24</v>
      </c>
      <c r="D24" s="46">
        <v>77532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77532</v>
      </c>
      <c r="O24" s="47">
        <f t="shared" si="1"/>
        <v>3.3055638456619056</v>
      </c>
      <c r="P24" s="9"/>
    </row>
    <row r="25" spans="1:16">
      <c r="A25" s="12"/>
      <c r="B25" s="25">
        <v>331.49</v>
      </c>
      <c r="C25" s="20" t="s">
        <v>110</v>
      </c>
      <c r="D25" s="46">
        <v>0</v>
      </c>
      <c r="E25" s="46">
        <v>0</v>
      </c>
      <c r="F25" s="46">
        <v>0</v>
      </c>
      <c r="G25" s="46">
        <v>17430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17430</v>
      </c>
      <c r="O25" s="47">
        <f t="shared" si="1"/>
        <v>0.7431251332338521</v>
      </c>
      <c r="P25" s="9"/>
    </row>
    <row r="26" spans="1:16">
      <c r="A26" s="12"/>
      <c r="B26" s="25">
        <v>331.69</v>
      </c>
      <c r="C26" s="20" t="s">
        <v>87</v>
      </c>
      <c r="D26" s="46">
        <v>0</v>
      </c>
      <c r="E26" s="46">
        <v>0</v>
      </c>
      <c r="F26" s="46">
        <v>0</v>
      </c>
      <c r="G26" s="46">
        <v>123921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123921</v>
      </c>
      <c r="O26" s="47">
        <f t="shared" si="1"/>
        <v>5.2833510978469409</v>
      </c>
      <c r="P26" s="9"/>
    </row>
    <row r="27" spans="1:16">
      <c r="A27" s="12"/>
      <c r="B27" s="25">
        <v>331.7</v>
      </c>
      <c r="C27" s="20" t="s">
        <v>164</v>
      </c>
      <c r="D27" s="46">
        <v>13984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13984</v>
      </c>
      <c r="O27" s="47">
        <f t="shared" si="1"/>
        <v>0.59620549989341287</v>
      </c>
      <c r="P27" s="9"/>
    </row>
    <row r="28" spans="1:16">
      <c r="A28" s="12"/>
      <c r="B28" s="25">
        <v>334.1</v>
      </c>
      <c r="C28" s="20" t="s">
        <v>156</v>
      </c>
      <c r="D28" s="46">
        <v>48242</v>
      </c>
      <c r="E28" s="46">
        <v>0</v>
      </c>
      <c r="F28" s="46">
        <v>0</v>
      </c>
      <c r="G28" s="46">
        <v>0</v>
      </c>
      <c r="H28" s="46">
        <v>0</v>
      </c>
      <c r="I28" s="46">
        <v>12113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60355</v>
      </c>
      <c r="O28" s="47">
        <f t="shared" si="1"/>
        <v>2.5732253250905992</v>
      </c>
      <c r="P28" s="9"/>
    </row>
    <row r="29" spans="1:16">
      <c r="A29" s="12"/>
      <c r="B29" s="25">
        <v>334.2</v>
      </c>
      <c r="C29" s="20" t="s">
        <v>26</v>
      </c>
      <c r="D29" s="46">
        <v>0</v>
      </c>
      <c r="E29" s="46">
        <v>1819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1819</v>
      </c>
      <c r="O29" s="47">
        <f t="shared" si="1"/>
        <v>7.755276060541462E-2</v>
      </c>
      <c r="P29" s="9"/>
    </row>
    <row r="30" spans="1:16">
      <c r="A30" s="12"/>
      <c r="B30" s="25">
        <v>334.49</v>
      </c>
      <c r="C30" s="20" t="s">
        <v>27</v>
      </c>
      <c r="D30" s="46">
        <v>88366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88366</v>
      </c>
      <c r="O30" s="47">
        <f t="shared" si="1"/>
        <v>3.7674696226817308</v>
      </c>
      <c r="P30" s="9"/>
    </row>
    <row r="31" spans="1:16">
      <c r="A31" s="12"/>
      <c r="B31" s="25">
        <v>335.12</v>
      </c>
      <c r="C31" s="20" t="s">
        <v>129</v>
      </c>
      <c r="D31" s="46">
        <v>733707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733707</v>
      </c>
      <c r="O31" s="47">
        <f t="shared" si="1"/>
        <v>31.281475165209976</v>
      </c>
      <c r="P31" s="9"/>
    </row>
    <row r="32" spans="1:16">
      <c r="A32" s="12"/>
      <c r="B32" s="25">
        <v>335.14</v>
      </c>
      <c r="C32" s="20" t="s">
        <v>130</v>
      </c>
      <c r="D32" s="46">
        <v>36799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36799</v>
      </c>
      <c r="O32" s="47">
        <f t="shared" si="1"/>
        <v>1.5689192069921125</v>
      </c>
      <c r="P32" s="9"/>
    </row>
    <row r="33" spans="1:16">
      <c r="A33" s="12"/>
      <c r="B33" s="25">
        <v>335.15</v>
      </c>
      <c r="C33" s="20" t="s">
        <v>131</v>
      </c>
      <c r="D33" s="46">
        <v>9179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9179</v>
      </c>
      <c r="O33" s="47">
        <f t="shared" si="1"/>
        <v>0.39134512897036877</v>
      </c>
      <c r="P33" s="9"/>
    </row>
    <row r="34" spans="1:16">
      <c r="A34" s="12"/>
      <c r="B34" s="25">
        <v>335.18</v>
      </c>
      <c r="C34" s="20" t="s">
        <v>132</v>
      </c>
      <c r="D34" s="46">
        <v>1342464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1342464</v>
      </c>
      <c r="O34" s="47">
        <f t="shared" si="1"/>
        <v>57.235727989767639</v>
      </c>
      <c r="P34" s="9"/>
    </row>
    <row r="35" spans="1:16">
      <c r="A35" s="12"/>
      <c r="B35" s="25">
        <v>335.21</v>
      </c>
      <c r="C35" s="20" t="s">
        <v>33</v>
      </c>
      <c r="D35" s="46">
        <v>5742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5742</v>
      </c>
      <c r="O35" s="47">
        <f t="shared" si="1"/>
        <v>0.24480920912385418</v>
      </c>
      <c r="P35" s="9"/>
    </row>
    <row r="36" spans="1:16">
      <c r="A36" s="12"/>
      <c r="B36" s="25">
        <v>335.49</v>
      </c>
      <c r="C36" s="20" t="s">
        <v>34</v>
      </c>
      <c r="D36" s="46">
        <v>21514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21514</v>
      </c>
      <c r="O36" s="47">
        <f t="shared" si="1"/>
        <v>0.91724578981027505</v>
      </c>
      <c r="P36" s="9"/>
    </row>
    <row r="37" spans="1:16">
      <c r="A37" s="12"/>
      <c r="B37" s="25">
        <v>335.9</v>
      </c>
      <c r="C37" s="20" t="s">
        <v>133</v>
      </c>
      <c r="D37" s="46">
        <v>775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775</v>
      </c>
      <c r="O37" s="47">
        <f t="shared" ref="O37:O67" si="7">(N37/O$69)</f>
        <v>3.3041995310168409E-2</v>
      </c>
      <c r="P37" s="9"/>
    </row>
    <row r="38" spans="1:16">
      <c r="A38" s="12"/>
      <c r="B38" s="25">
        <v>337.6</v>
      </c>
      <c r="C38" s="20" t="s">
        <v>36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1145858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1145858</v>
      </c>
      <c r="O38" s="47">
        <f t="shared" si="7"/>
        <v>48.853464080153486</v>
      </c>
      <c r="P38" s="9"/>
    </row>
    <row r="39" spans="1:16">
      <c r="A39" s="12"/>
      <c r="B39" s="25">
        <v>337.7</v>
      </c>
      <c r="C39" s="20" t="s">
        <v>102</v>
      </c>
      <c r="D39" s="46">
        <v>0</v>
      </c>
      <c r="E39" s="46">
        <v>0</v>
      </c>
      <c r="F39" s="46">
        <v>0</v>
      </c>
      <c r="G39" s="46">
        <v>132364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132364</v>
      </c>
      <c r="O39" s="47">
        <f t="shared" si="7"/>
        <v>5.6433169899808142</v>
      </c>
      <c r="P39" s="9"/>
    </row>
    <row r="40" spans="1:16" ht="15.75">
      <c r="A40" s="29" t="s">
        <v>42</v>
      </c>
      <c r="B40" s="30"/>
      <c r="C40" s="31"/>
      <c r="D40" s="32">
        <f t="shared" ref="D40:M40" si="8">SUM(D41:D51)</f>
        <v>2038905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16748843</v>
      </c>
      <c r="J40" s="32">
        <f t="shared" si="8"/>
        <v>4493377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23281125</v>
      </c>
      <c r="O40" s="45">
        <f t="shared" si="7"/>
        <v>992.58686847154127</v>
      </c>
      <c r="P40" s="10"/>
    </row>
    <row r="41" spans="1:16">
      <c r="A41" s="12"/>
      <c r="B41" s="25">
        <v>341.1</v>
      </c>
      <c r="C41" s="20" t="s">
        <v>134</v>
      </c>
      <c r="D41" s="46">
        <v>4289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4289</v>
      </c>
      <c r="O41" s="47">
        <f t="shared" si="7"/>
        <v>0.18286079727137072</v>
      </c>
      <c r="P41" s="9"/>
    </row>
    <row r="42" spans="1:16">
      <c r="A42" s="12"/>
      <c r="B42" s="25">
        <v>341.2</v>
      </c>
      <c r="C42" s="20" t="s">
        <v>135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4493377</v>
      </c>
      <c r="K42" s="46">
        <v>0</v>
      </c>
      <c r="L42" s="46">
        <v>0</v>
      </c>
      <c r="M42" s="46">
        <v>0</v>
      </c>
      <c r="N42" s="46">
        <f t="shared" ref="N42:N51" si="9">SUM(D42:M42)</f>
        <v>4493377</v>
      </c>
      <c r="O42" s="47">
        <f t="shared" si="7"/>
        <v>191.57437646557239</v>
      </c>
      <c r="P42" s="9"/>
    </row>
    <row r="43" spans="1:16">
      <c r="A43" s="12"/>
      <c r="B43" s="25">
        <v>341.9</v>
      </c>
      <c r="C43" s="20" t="s">
        <v>137</v>
      </c>
      <c r="D43" s="46">
        <v>1330387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1330387</v>
      </c>
      <c r="O43" s="47">
        <f t="shared" si="7"/>
        <v>56.720827115753572</v>
      </c>
      <c r="P43" s="9"/>
    </row>
    <row r="44" spans="1:16">
      <c r="A44" s="12"/>
      <c r="B44" s="25">
        <v>342.1</v>
      </c>
      <c r="C44" s="20" t="s">
        <v>47</v>
      </c>
      <c r="D44" s="46">
        <v>94218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94218</v>
      </c>
      <c r="O44" s="47">
        <f t="shared" si="7"/>
        <v>4.0169686633979964</v>
      </c>
      <c r="P44" s="9"/>
    </row>
    <row r="45" spans="1:16">
      <c r="A45" s="12"/>
      <c r="B45" s="25">
        <v>342.6</v>
      </c>
      <c r="C45" s="20" t="s">
        <v>138</v>
      </c>
      <c r="D45" s="46">
        <v>495133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495133</v>
      </c>
      <c r="O45" s="47">
        <f t="shared" si="7"/>
        <v>21.109912598593052</v>
      </c>
      <c r="P45" s="9"/>
    </row>
    <row r="46" spans="1:16">
      <c r="A46" s="12"/>
      <c r="B46" s="25">
        <v>342.9</v>
      </c>
      <c r="C46" s="20" t="s">
        <v>92</v>
      </c>
      <c r="D46" s="46">
        <v>2192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2192</v>
      </c>
      <c r="O46" s="47">
        <f t="shared" si="7"/>
        <v>9.3455553186953741E-2</v>
      </c>
      <c r="P46" s="9"/>
    </row>
    <row r="47" spans="1:16">
      <c r="A47" s="12"/>
      <c r="B47" s="25">
        <v>343.4</v>
      </c>
      <c r="C47" s="20" t="s">
        <v>49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3767242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3767242</v>
      </c>
      <c r="O47" s="47">
        <f t="shared" si="7"/>
        <v>160.61573225325091</v>
      </c>
      <c r="P47" s="9"/>
    </row>
    <row r="48" spans="1:16">
      <c r="A48" s="12"/>
      <c r="B48" s="25">
        <v>343.6</v>
      </c>
      <c r="C48" s="20" t="s">
        <v>50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11084416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11084416</v>
      </c>
      <c r="O48" s="47">
        <f t="shared" si="7"/>
        <v>472.58222127478149</v>
      </c>
      <c r="P48" s="9"/>
    </row>
    <row r="49" spans="1:16">
      <c r="A49" s="12"/>
      <c r="B49" s="25">
        <v>343.7</v>
      </c>
      <c r="C49" s="20" t="s">
        <v>51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1897185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1897185</v>
      </c>
      <c r="O49" s="47">
        <f t="shared" si="7"/>
        <v>80.886164996802393</v>
      </c>
      <c r="P49" s="9"/>
    </row>
    <row r="50" spans="1:16">
      <c r="A50" s="12"/>
      <c r="B50" s="25">
        <v>347.2</v>
      </c>
      <c r="C50" s="20" t="s">
        <v>53</v>
      </c>
      <c r="D50" s="46">
        <v>1545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1545</v>
      </c>
      <c r="O50" s="47">
        <f t="shared" si="7"/>
        <v>6.58708164570454E-2</v>
      </c>
      <c r="P50" s="9"/>
    </row>
    <row r="51" spans="1:16">
      <c r="A51" s="12"/>
      <c r="B51" s="25">
        <v>349</v>
      </c>
      <c r="C51" s="20" t="s">
        <v>104</v>
      </c>
      <c r="D51" s="46">
        <v>111141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111141</v>
      </c>
      <c r="O51" s="47">
        <f t="shared" si="7"/>
        <v>4.7384779364740996</v>
      </c>
      <c r="P51" s="9"/>
    </row>
    <row r="52" spans="1:16" ht="15.75">
      <c r="A52" s="29" t="s">
        <v>43</v>
      </c>
      <c r="B52" s="30"/>
      <c r="C52" s="31"/>
      <c r="D52" s="32">
        <f t="shared" ref="D52:M52" si="10">SUM(D53:D55)</f>
        <v>153345</v>
      </c>
      <c r="E52" s="32">
        <f t="shared" si="10"/>
        <v>1513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7" si="11">SUM(D52:M52)</f>
        <v>154858</v>
      </c>
      <c r="O52" s="45">
        <f t="shared" si="7"/>
        <v>6.6023449157962055</v>
      </c>
      <c r="P52" s="10"/>
    </row>
    <row r="53" spans="1:16">
      <c r="A53" s="13"/>
      <c r="B53" s="39">
        <v>351.9</v>
      </c>
      <c r="C53" s="21" t="s">
        <v>139</v>
      </c>
      <c r="D53" s="46">
        <v>10274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10274</v>
      </c>
      <c r="O53" s="47">
        <f t="shared" si="7"/>
        <v>0.43803027073118739</v>
      </c>
      <c r="P53" s="9"/>
    </row>
    <row r="54" spans="1:16">
      <c r="A54" s="13"/>
      <c r="B54" s="39">
        <v>354</v>
      </c>
      <c r="C54" s="21" t="s">
        <v>57</v>
      </c>
      <c r="D54" s="46">
        <v>143071</v>
      </c>
      <c r="E54" s="46">
        <v>110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143181</v>
      </c>
      <c r="O54" s="47">
        <f t="shared" si="7"/>
        <v>6.1044979748454491</v>
      </c>
      <c r="P54" s="9"/>
    </row>
    <row r="55" spans="1:16">
      <c r="A55" s="13"/>
      <c r="B55" s="39">
        <v>356</v>
      </c>
      <c r="C55" s="21" t="s">
        <v>160</v>
      </c>
      <c r="D55" s="46">
        <v>0</v>
      </c>
      <c r="E55" s="46">
        <v>1403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1403</v>
      </c>
      <c r="O55" s="47">
        <f t="shared" si="7"/>
        <v>5.9816670219569386E-2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SUM(D57:D63)</f>
        <v>221804</v>
      </c>
      <c r="E56" s="32">
        <f t="shared" si="12"/>
        <v>1100</v>
      </c>
      <c r="F56" s="32">
        <f t="shared" si="12"/>
        <v>290</v>
      </c>
      <c r="G56" s="32">
        <f t="shared" si="12"/>
        <v>17665</v>
      </c>
      <c r="H56" s="32">
        <f t="shared" si="12"/>
        <v>0</v>
      </c>
      <c r="I56" s="32">
        <f t="shared" si="12"/>
        <v>177968</v>
      </c>
      <c r="J56" s="32">
        <f t="shared" si="12"/>
        <v>1119</v>
      </c>
      <c r="K56" s="32">
        <f t="shared" si="12"/>
        <v>4311363</v>
      </c>
      <c r="L56" s="32">
        <f t="shared" si="12"/>
        <v>0</v>
      </c>
      <c r="M56" s="32">
        <f t="shared" si="12"/>
        <v>408</v>
      </c>
      <c r="N56" s="32">
        <f t="shared" si="11"/>
        <v>4731717</v>
      </c>
      <c r="O56" s="45">
        <f t="shared" si="7"/>
        <v>201.73596248134726</v>
      </c>
      <c r="P56" s="10"/>
    </row>
    <row r="57" spans="1:16">
      <c r="A57" s="12"/>
      <c r="B57" s="25">
        <v>361.1</v>
      </c>
      <c r="C57" s="20" t="s">
        <v>60</v>
      </c>
      <c r="D57" s="46">
        <v>85857</v>
      </c>
      <c r="E57" s="46">
        <v>900</v>
      </c>
      <c r="F57" s="46">
        <v>290</v>
      </c>
      <c r="G57" s="46">
        <v>17665</v>
      </c>
      <c r="H57" s="46">
        <v>0</v>
      </c>
      <c r="I57" s="46">
        <v>37838</v>
      </c>
      <c r="J57" s="46">
        <v>1119</v>
      </c>
      <c r="K57" s="46">
        <v>1406347</v>
      </c>
      <c r="L57" s="46">
        <v>0</v>
      </c>
      <c r="M57" s="46">
        <v>408</v>
      </c>
      <c r="N57" s="46">
        <f t="shared" si="11"/>
        <v>1550424</v>
      </c>
      <c r="O57" s="47">
        <f t="shared" si="7"/>
        <v>66.102067789383923</v>
      </c>
      <c r="P57" s="9"/>
    </row>
    <row r="58" spans="1:16">
      <c r="A58" s="12"/>
      <c r="B58" s="25">
        <v>361.3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416950</v>
      </c>
      <c r="L58" s="46">
        <v>0</v>
      </c>
      <c r="M58" s="46">
        <v>0</v>
      </c>
      <c r="N58" s="46">
        <f t="shared" ref="N58:N63" si="13">SUM(D58:M58)</f>
        <v>416950</v>
      </c>
      <c r="O58" s="47">
        <f t="shared" si="7"/>
        <v>17.776593476870602</v>
      </c>
      <c r="P58" s="9"/>
    </row>
    <row r="59" spans="1:16">
      <c r="A59" s="12"/>
      <c r="B59" s="25">
        <v>362</v>
      </c>
      <c r="C59" s="20" t="s">
        <v>62</v>
      </c>
      <c r="D59" s="46">
        <v>45350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45350</v>
      </c>
      <c r="O59" s="47">
        <f t="shared" si="7"/>
        <v>1.9334896610530803</v>
      </c>
      <c r="P59" s="9"/>
    </row>
    <row r="60" spans="1:16">
      <c r="A60" s="12"/>
      <c r="B60" s="25">
        <v>365</v>
      </c>
      <c r="C60" s="20" t="s">
        <v>151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917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917</v>
      </c>
      <c r="O60" s="47">
        <f t="shared" si="7"/>
        <v>3.9096141547644424E-2</v>
      </c>
      <c r="P60" s="9"/>
    </row>
    <row r="61" spans="1:16">
      <c r="A61" s="12"/>
      <c r="B61" s="25">
        <v>368</v>
      </c>
      <c r="C61" s="20" t="s">
        <v>64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2488066</v>
      </c>
      <c r="L61" s="46">
        <v>0</v>
      </c>
      <c r="M61" s="46">
        <v>0</v>
      </c>
      <c r="N61" s="46">
        <f t="shared" si="13"/>
        <v>2488066</v>
      </c>
      <c r="O61" s="47">
        <f t="shared" si="7"/>
        <v>106.07827755276061</v>
      </c>
      <c r="P61" s="9"/>
    </row>
    <row r="62" spans="1:16">
      <c r="A62" s="12"/>
      <c r="B62" s="25">
        <v>369.3</v>
      </c>
      <c r="C62" s="20" t="s">
        <v>107</v>
      </c>
      <c r="D62" s="46">
        <v>12571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12571</v>
      </c>
      <c r="O62" s="47">
        <f t="shared" si="7"/>
        <v>0.53596248134726077</v>
      </c>
      <c r="P62" s="9"/>
    </row>
    <row r="63" spans="1:16">
      <c r="A63" s="12"/>
      <c r="B63" s="25">
        <v>369.9</v>
      </c>
      <c r="C63" s="20" t="s">
        <v>65</v>
      </c>
      <c r="D63" s="46">
        <v>78026</v>
      </c>
      <c r="E63" s="46">
        <v>200</v>
      </c>
      <c r="F63" s="46">
        <v>0</v>
      </c>
      <c r="G63" s="46">
        <v>0</v>
      </c>
      <c r="H63" s="46">
        <v>0</v>
      </c>
      <c r="I63" s="46">
        <v>139213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217439</v>
      </c>
      <c r="O63" s="47">
        <f t="shared" si="7"/>
        <v>9.2704753783841394</v>
      </c>
      <c r="P63" s="9"/>
    </row>
    <row r="64" spans="1:16" ht="15.75">
      <c r="A64" s="29" t="s">
        <v>44</v>
      </c>
      <c r="B64" s="30"/>
      <c r="C64" s="31"/>
      <c r="D64" s="32">
        <f t="shared" ref="D64:M64" si="14">SUM(D65:D66)</f>
        <v>960117</v>
      </c>
      <c r="E64" s="32">
        <f t="shared" si="14"/>
        <v>0</v>
      </c>
      <c r="F64" s="32">
        <f t="shared" si="14"/>
        <v>161757</v>
      </c>
      <c r="G64" s="32">
        <f t="shared" si="14"/>
        <v>183312</v>
      </c>
      <c r="H64" s="32">
        <f t="shared" si="14"/>
        <v>0</v>
      </c>
      <c r="I64" s="32">
        <f t="shared" si="14"/>
        <v>271916</v>
      </c>
      <c r="J64" s="32">
        <f t="shared" si="14"/>
        <v>693121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2270223</v>
      </c>
      <c r="O64" s="45">
        <f t="shared" si="7"/>
        <v>96.790577701982514</v>
      </c>
      <c r="P64" s="9"/>
    </row>
    <row r="65" spans="1:119">
      <c r="A65" s="12"/>
      <c r="B65" s="25">
        <v>381</v>
      </c>
      <c r="C65" s="20" t="s">
        <v>66</v>
      </c>
      <c r="D65" s="46">
        <v>960117</v>
      </c>
      <c r="E65" s="46">
        <v>0</v>
      </c>
      <c r="F65" s="46">
        <v>161757</v>
      </c>
      <c r="G65" s="46">
        <v>183312</v>
      </c>
      <c r="H65" s="46">
        <v>0</v>
      </c>
      <c r="I65" s="46">
        <v>0</v>
      </c>
      <c r="J65" s="46">
        <v>693121</v>
      </c>
      <c r="K65" s="46">
        <v>0</v>
      </c>
      <c r="L65" s="46">
        <v>0</v>
      </c>
      <c r="M65" s="46">
        <v>0</v>
      </c>
      <c r="N65" s="46">
        <f>SUM(D65:M65)</f>
        <v>1998307</v>
      </c>
      <c r="O65" s="47">
        <f t="shared" si="7"/>
        <v>85.197484544873163</v>
      </c>
      <c r="P65" s="9"/>
    </row>
    <row r="66" spans="1:119" ht="15.75" thickBot="1">
      <c r="A66" s="12"/>
      <c r="B66" s="25">
        <v>389.8</v>
      </c>
      <c r="C66" s="20" t="s">
        <v>141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271916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271916</v>
      </c>
      <c r="O66" s="47">
        <f t="shared" si="7"/>
        <v>11.593093157109358</v>
      </c>
      <c r="P66" s="9"/>
    </row>
    <row r="67" spans="1:119" ht="16.5" thickBot="1">
      <c r="A67" s="14" t="s">
        <v>54</v>
      </c>
      <c r="B67" s="23"/>
      <c r="C67" s="22"/>
      <c r="D67" s="15">
        <f t="shared" ref="D67:M67" si="15">SUM(D5,D15,D22,D40,D52,D56,D64)</f>
        <v>17858500</v>
      </c>
      <c r="E67" s="15">
        <f t="shared" si="15"/>
        <v>255832</v>
      </c>
      <c r="F67" s="15">
        <f t="shared" si="15"/>
        <v>442718</v>
      </c>
      <c r="G67" s="15">
        <f t="shared" si="15"/>
        <v>682953</v>
      </c>
      <c r="H67" s="15">
        <f t="shared" si="15"/>
        <v>0</v>
      </c>
      <c r="I67" s="15">
        <f t="shared" si="15"/>
        <v>18574652</v>
      </c>
      <c r="J67" s="15">
        <f t="shared" si="15"/>
        <v>5187617</v>
      </c>
      <c r="K67" s="15">
        <f t="shared" si="15"/>
        <v>4311363</v>
      </c>
      <c r="L67" s="15">
        <f t="shared" si="15"/>
        <v>0</v>
      </c>
      <c r="M67" s="15">
        <f t="shared" si="15"/>
        <v>154641</v>
      </c>
      <c r="N67" s="15">
        <f>SUM(D67:M67)</f>
        <v>47468276</v>
      </c>
      <c r="O67" s="38">
        <f t="shared" si="7"/>
        <v>2023.8020038371349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165</v>
      </c>
      <c r="M69" s="48"/>
      <c r="N69" s="48"/>
      <c r="O69" s="43">
        <v>23455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99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9047783</v>
      </c>
      <c r="E5" s="27">
        <f t="shared" si="0"/>
        <v>0</v>
      </c>
      <c r="F5" s="27">
        <f t="shared" si="0"/>
        <v>288480</v>
      </c>
      <c r="G5" s="27">
        <f t="shared" si="0"/>
        <v>209345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112081</v>
      </c>
      <c r="N5" s="28">
        <f>SUM(D5:M5)</f>
        <v>9657689</v>
      </c>
      <c r="O5" s="33">
        <f t="shared" ref="O5:O36" si="1">(N5/O$67)</f>
        <v>414.15536686821906</v>
      </c>
      <c r="P5" s="6"/>
    </row>
    <row r="6" spans="1:133">
      <c r="A6" s="12"/>
      <c r="B6" s="25">
        <v>311</v>
      </c>
      <c r="C6" s="20" t="s">
        <v>2</v>
      </c>
      <c r="D6" s="46">
        <v>5625376</v>
      </c>
      <c r="E6" s="46">
        <v>0</v>
      </c>
      <c r="F6" s="46">
        <v>288480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112081</v>
      </c>
      <c r="N6" s="46">
        <f>SUM(D6:M6)</f>
        <v>6025937</v>
      </c>
      <c r="O6" s="47">
        <f t="shared" si="1"/>
        <v>258.41318238346412</v>
      </c>
      <c r="P6" s="9"/>
    </row>
    <row r="7" spans="1:133">
      <c r="A7" s="12"/>
      <c r="B7" s="25">
        <v>312.10000000000002</v>
      </c>
      <c r="C7" s="20" t="s">
        <v>10</v>
      </c>
      <c r="D7" s="46">
        <v>487637</v>
      </c>
      <c r="E7" s="46">
        <v>0</v>
      </c>
      <c r="F7" s="46">
        <v>0</v>
      </c>
      <c r="G7" s="46">
        <v>209345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696982</v>
      </c>
      <c r="O7" s="47">
        <f t="shared" si="1"/>
        <v>29.889017539345598</v>
      </c>
      <c r="P7" s="9"/>
    </row>
    <row r="8" spans="1:133">
      <c r="A8" s="12"/>
      <c r="B8" s="25">
        <v>312.51</v>
      </c>
      <c r="C8" s="20" t="s">
        <v>75</v>
      </c>
      <c r="D8" s="46">
        <v>151680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151680</v>
      </c>
      <c r="O8" s="47">
        <f t="shared" si="1"/>
        <v>6.5045670912131737</v>
      </c>
      <c r="P8" s="9"/>
    </row>
    <row r="9" spans="1:133">
      <c r="A9" s="12"/>
      <c r="B9" s="25">
        <v>312.52</v>
      </c>
      <c r="C9" s="20" t="s">
        <v>125</v>
      </c>
      <c r="D9" s="46">
        <v>163282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163282</v>
      </c>
      <c r="O9" s="47">
        <f t="shared" si="1"/>
        <v>7.0021012907929157</v>
      </c>
      <c r="P9" s="9"/>
    </row>
    <row r="10" spans="1:133">
      <c r="A10" s="12"/>
      <c r="B10" s="25">
        <v>314.10000000000002</v>
      </c>
      <c r="C10" s="20" t="s">
        <v>11</v>
      </c>
      <c r="D10" s="46">
        <v>1564419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1564419</v>
      </c>
      <c r="O10" s="47">
        <f t="shared" si="1"/>
        <v>67.087739611475627</v>
      </c>
      <c r="P10" s="9"/>
    </row>
    <row r="11" spans="1:133">
      <c r="A11" s="12"/>
      <c r="B11" s="25">
        <v>314.3</v>
      </c>
      <c r="C11" s="20" t="s">
        <v>12</v>
      </c>
      <c r="D11" s="46">
        <v>341624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341624</v>
      </c>
      <c r="O11" s="47">
        <f t="shared" si="1"/>
        <v>14.65002787426562</v>
      </c>
      <c r="P11" s="9"/>
    </row>
    <row r="12" spans="1:133">
      <c r="A12" s="12"/>
      <c r="B12" s="25">
        <v>314.39999999999998</v>
      </c>
      <c r="C12" s="20" t="s">
        <v>13</v>
      </c>
      <c r="D12" s="46">
        <v>63411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63411</v>
      </c>
      <c r="O12" s="47">
        <f t="shared" si="1"/>
        <v>2.7192847034606973</v>
      </c>
      <c r="P12" s="9"/>
    </row>
    <row r="13" spans="1:133">
      <c r="A13" s="12"/>
      <c r="B13" s="25">
        <v>315</v>
      </c>
      <c r="C13" s="20" t="s">
        <v>126</v>
      </c>
      <c r="D13" s="46">
        <v>551016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551016</v>
      </c>
      <c r="O13" s="47">
        <f t="shared" si="1"/>
        <v>23.62948668467773</v>
      </c>
      <c r="P13" s="9"/>
    </row>
    <row r="14" spans="1:133">
      <c r="A14" s="12"/>
      <c r="B14" s="25">
        <v>316</v>
      </c>
      <c r="C14" s="20" t="s">
        <v>127</v>
      </c>
      <c r="D14" s="46">
        <v>99338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99338</v>
      </c>
      <c r="O14" s="47">
        <f t="shared" si="1"/>
        <v>4.2599596895235647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1508345</v>
      </c>
      <c r="E15" s="32">
        <f t="shared" si="3"/>
        <v>185507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1693852</v>
      </c>
      <c r="O15" s="45">
        <f t="shared" si="1"/>
        <v>72.638277799219523</v>
      </c>
      <c r="P15" s="10"/>
    </row>
    <row r="16" spans="1:133">
      <c r="A16" s="12"/>
      <c r="B16" s="25">
        <v>322</v>
      </c>
      <c r="C16" s="20" t="s">
        <v>0</v>
      </c>
      <c r="D16" s="46">
        <v>420277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420277</v>
      </c>
      <c r="O16" s="47">
        <f t="shared" si="1"/>
        <v>18.022942664779794</v>
      </c>
      <c r="P16" s="9"/>
    </row>
    <row r="17" spans="1:16">
      <c r="A17" s="12"/>
      <c r="B17" s="25">
        <v>323.10000000000002</v>
      </c>
      <c r="C17" s="20" t="s">
        <v>17</v>
      </c>
      <c r="D17" s="46">
        <v>1088068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1088068</v>
      </c>
      <c r="O17" s="47">
        <f t="shared" si="1"/>
        <v>46.660148376860072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35878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35878</v>
      </c>
      <c r="O18" s="47">
        <f t="shared" si="1"/>
        <v>1.5385736952699516</v>
      </c>
      <c r="P18" s="9"/>
    </row>
    <row r="19" spans="1:16">
      <c r="A19" s="12"/>
      <c r="B19" s="25">
        <v>324.31</v>
      </c>
      <c r="C19" s="20" t="s">
        <v>20</v>
      </c>
      <c r="D19" s="46">
        <v>0</v>
      </c>
      <c r="E19" s="46">
        <v>129043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129043</v>
      </c>
      <c r="O19" s="47">
        <f t="shared" si="1"/>
        <v>5.5338136283717141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20586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20586</v>
      </c>
      <c r="O20" s="47">
        <f t="shared" si="1"/>
        <v>0.88279943393799043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SUM(D22:D35)</f>
        <v>2141924</v>
      </c>
      <c r="E21" s="32">
        <f t="shared" si="5"/>
        <v>0</v>
      </c>
      <c r="F21" s="32">
        <f t="shared" si="5"/>
        <v>0</v>
      </c>
      <c r="G21" s="32">
        <f t="shared" si="5"/>
        <v>1059113</v>
      </c>
      <c r="H21" s="32">
        <f t="shared" si="5"/>
        <v>0</v>
      </c>
      <c r="I21" s="32">
        <f t="shared" si="5"/>
        <v>16136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3217173</v>
      </c>
      <c r="O21" s="45">
        <f t="shared" si="1"/>
        <v>137.96359192075133</v>
      </c>
      <c r="P21" s="10"/>
    </row>
    <row r="22" spans="1:16">
      <c r="A22" s="12"/>
      <c r="B22" s="25">
        <v>331.2</v>
      </c>
      <c r="C22" s="20" t="s">
        <v>24</v>
      </c>
      <c r="D22" s="46">
        <v>41048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41048</v>
      </c>
      <c r="O22" s="47">
        <f t="shared" si="1"/>
        <v>1.7602813156653372</v>
      </c>
      <c r="P22" s="9"/>
    </row>
    <row r="23" spans="1:16">
      <c r="A23" s="12"/>
      <c r="B23" s="25">
        <v>331.49</v>
      </c>
      <c r="C23" s="20" t="s">
        <v>110</v>
      </c>
      <c r="D23" s="46">
        <v>0</v>
      </c>
      <c r="E23" s="46">
        <v>0</v>
      </c>
      <c r="F23" s="46">
        <v>0</v>
      </c>
      <c r="G23" s="46">
        <v>356070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356070</v>
      </c>
      <c r="O23" s="47">
        <f t="shared" si="1"/>
        <v>15.26952270680561</v>
      </c>
      <c r="P23" s="9"/>
    </row>
    <row r="24" spans="1:16">
      <c r="A24" s="12"/>
      <c r="B24" s="25">
        <v>331.69</v>
      </c>
      <c r="C24" s="20" t="s">
        <v>87</v>
      </c>
      <c r="D24" s="46">
        <v>0</v>
      </c>
      <c r="E24" s="46">
        <v>0</v>
      </c>
      <c r="F24" s="46">
        <v>0</v>
      </c>
      <c r="G24" s="46">
        <v>71190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71190</v>
      </c>
      <c r="O24" s="47">
        <f t="shared" si="1"/>
        <v>3.0528753377074489</v>
      </c>
      <c r="P24" s="9"/>
    </row>
    <row r="25" spans="1:16">
      <c r="A25" s="12"/>
      <c r="B25" s="25">
        <v>331.9</v>
      </c>
      <c r="C25" s="20" t="s">
        <v>155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6886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6886</v>
      </c>
      <c r="O25" s="47">
        <f t="shared" si="1"/>
        <v>0.29529568163300313</v>
      </c>
      <c r="P25" s="9"/>
    </row>
    <row r="26" spans="1:16">
      <c r="A26" s="12"/>
      <c r="B26" s="25">
        <v>334.31</v>
      </c>
      <c r="C26" s="20" t="s">
        <v>116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9250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9250</v>
      </c>
      <c r="O26" s="47">
        <f t="shared" si="1"/>
        <v>0.39667224151979075</v>
      </c>
      <c r="P26" s="9"/>
    </row>
    <row r="27" spans="1:16">
      <c r="A27" s="12"/>
      <c r="B27" s="25">
        <v>334.49</v>
      </c>
      <c r="C27" s="20" t="s">
        <v>27</v>
      </c>
      <c r="D27" s="46">
        <v>87333</v>
      </c>
      <c r="E27" s="46">
        <v>0</v>
      </c>
      <c r="F27" s="46">
        <v>0</v>
      </c>
      <c r="G27" s="46">
        <v>364217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451550</v>
      </c>
      <c r="O27" s="47">
        <f t="shared" si="1"/>
        <v>19.364037909001244</v>
      </c>
      <c r="P27" s="9"/>
    </row>
    <row r="28" spans="1:16">
      <c r="A28" s="12"/>
      <c r="B28" s="25">
        <v>335.12</v>
      </c>
      <c r="C28" s="20" t="s">
        <v>129</v>
      </c>
      <c r="D28" s="46">
        <v>666623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666623</v>
      </c>
      <c r="O28" s="47">
        <f t="shared" si="1"/>
        <v>28.587117800934859</v>
      </c>
      <c r="P28" s="9"/>
    </row>
    <row r="29" spans="1:16">
      <c r="A29" s="12"/>
      <c r="B29" s="25">
        <v>335.14</v>
      </c>
      <c r="C29" s="20" t="s">
        <v>130</v>
      </c>
      <c r="D29" s="46">
        <v>36614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36614</v>
      </c>
      <c r="O29" s="47">
        <f t="shared" si="1"/>
        <v>1.5701359406492559</v>
      </c>
      <c r="P29" s="9"/>
    </row>
    <row r="30" spans="1:16">
      <c r="A30" s="12"/>
      <c r="B30" s="25">
        <v>335.15</v>
      </c>
      <c r="C30" s="20" t="s">
        <v>131</v>
      </c>
      <c r="D30" s="46">
        <v>9512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9512</v>
      </c>
      <c r="O30" s="47">
        <f t="shared" si="1"/>
        <v>0.40790771473905402</v>
      </c>
      <c r="P30" s="9"/>
    </row>
    <row r="31" spans="1:16">
      <c r="A31" s="12"/>
      <c r="B31" s="25">
        <v>335.18</v>
      </c>
      <c r="C31" s="20" t="s">
        <v>132</v>
      </c>
      <c r="D31" s="46">
        <v>1253928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1253928</v>
      </c>
      <c r="O31" s="47">
        <f t="shared" si="1"/>
        <v>53.772803293451695</v>
      </c>
      <c r="P31" s="9"/>
    </row>
    <row r="32" spans="1:16">
      <c r="A32" s="12"/>
      <c r="B32" s="25">
        <v>335.21</v>
      </c>
      <c r="C32" s="20" t="s">
        <v>33</v>
      </c>
      <c r="D32" s="46">
        <v>26228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26228</v>
      </c>
      <c r="O32" s="47">
        <f t="shared" si="1"/>
        <v>1.1247480595222781</v>
      </c>
      <c r="P32" s="9"/>
    </row>
    <row r="33" spans="1:16">
      <c r="A33" s="12"/>
      <c r="B33" s="25">
        <v>335.49</v>
      </c>
      <c r="C33" s="20" t="s">
        <v>34</v>
      </c>
      <c r="D33" s="46">
        <v>19712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19712</v>
      </c>
      <c r="O33" s="47">
        <f t="shared" si="1"/>
        <v>0.84531926755006648</v>
      </c>
      <c r="P33" s="9"/>
    </row>
    <row r="34" spans="1:16">
      <c r="A34" s="12"/>
      <c r="B34" s="25">
        <v>335.9</v>
      </c>
      <c r="C34" s="20" t="s">
        <v>133</v>
      </c>
      <c r="D34" s="46">
        <v>926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926</v>
      </c>
      <c r="O34" s="47">
        <f t="shared" si="1"/>
        <v>3.9710107637548779E-2</v>
      </c>
      <c r="P34" s="9"/>
    </row>
    <row r="35" spans="1:16">
      <c r="A35" s="12"/>
      <c r="B35" s="25">
        <v>337.7</v>
      </c>
      <c r="C35" s="20" t="s">
        <v>102</v>
      </c>
      <c r="D35" s="46">
        <v>0</v>
      </c>
      <c r="E35" s="46">
        <v>0</v>
      </c>
      <c r="F35" s="46">
        <v>0</v>
      </c>
      <c r="G35" s="46">
        <v>267636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267636</v>
      </c>
      <c r="O35" s="47">
        <f t="shared" si="1"/>
        <v>11.477164543934132</v>
      </c>
      <c r="P35" s="9"/>
    </row>
    <row r="36" spans="1:16" ht="15.75">
      <c r="A36" s="29" t="s">
        <v>42</v>
      </c>
      <c r="B36" s="30"/>
      <c r="C36" s="31"/>
      <c r="D36" s="32">
        <f t="shared" ref="D36:M36" si="7">SUM(D37:D48)</f>
        <v>1932435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15498416</v>
      </c>
      <c r="J36" s="32">
        <f t="shared" si="7"/>
        <v>4148845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21579696</v>
      </c>
      <c r="O36" s="45">
        <f t="shared" si="1"/>
        <v>925.4125820146661</v>
      </c>
      <c r="P36" s="10"/>
    </row>
    <row r="37" spans="1:16">
      <c r="A37" s="12"/>
      <c r="B37" s="25">
        <v>341.1</v>
      </c>
      <c r="C37" s="20" t="s">
        <v>134</v>
      </c>
      <c r="D37" s="46">
        <v>4839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4839</v>
      </c>
      <c r="O37" s="47">
        <f t="shared" ref="O37:O65" si="8">(N37/O$67)</f>
        <v>0.20751318667181268</v>
      </c>
      <c r="P37" s="9"/>
    </row>
    <row r="38" spans="1:16">
      <c r="A38" s="12"/>
      <c r="B38" s="25">
        <v>341.2</v>
      </c>
      <c r="C38" s="20" t="s">
        <v>135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4148845</v>
      </c>
      <c r="K38" s="46">
        <v>0</v>
      </c>
      <c r="L38" s="46">
        <v>0</v>
      </c>
      <c r="M38" s="46">
        <v>0</v>
      </c>
      <c r="N38" s="46">
        <f t="shared" ref="N38:N48" si="9">SUM(D38:M38)</f>
        <v>4148845</v>
      </c>
      <c r="O38" s="47">
        <f t="shared" si="8"/>
        <v>177.91693468845148</v>
      </c>
      <c r="P38" s="9"/>
    </row>
    <row r="39" spans="1:16">
      <c r="A39" s="12"/>
      <c r="B39" s="25">
        <v>341.9</v>
      </c>
      <c r="C39" s="20" t="s">
        <v>137</v>
      </c>
      <c r="D39" s="46">
        <v>1175511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1175511</v>
      </c>
      <c r="O39" s="47">
        <f t="shared" si="8"/>
        <v>50.410009005531968</v>
      </c>
      <c r="P39" s="9"/>
    </row>
    <row r="40" spans="1:16">
      <c r="A40" s="12"/>
      <c r="B40" s="25">
        <v>342.1</v>
      </c>
      <c r="C40" s="20" t="s">
        <v>47</v>
      </c>
      <c r="D40" s="46">
        <v>168638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168638</v>
      </c>
      <c r="O40" s="47">
        <f t="shared" si="8"/>
        <v>7.2317852395042665</v>
      </c>
      <c r="P40" s="9"/>
    </row>
    <row r="41" spans="1:16">
      <c r="A41" s="12"/>
      <c r="B41" s="25">
        <v>342.5</v>
      </c>
      <c r="C41" s="20" t="s">
        <v>159</v>
      </c>
      <c r="D41" s="46">
        <v>234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234</v>
      </c>
      <c r="O41" s="47">
        <f t="shared" si="8"/>
        <v>1.0034735623311463E-2</v>
      </c>
      <c r="P41" s="9"/>
    </row>
    <row r="42" spans="1:16">
      <c r="A42" s="12"/>
      <c r="B42" s="25">
        <v>342.6</v>
      </c>
      <c r="C42" s="20" t="s">
        <v>138</v>
      </c>
      <c r="D42" s="46">
        <v>502659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502659</v>
      </c>
      <c r="O42" s="47">
        <f t="shared" si="8"/>
        <v>21.555769972983406</v>
      </c>
      <c r="P42" s="9"/>
    </row>
    <row r="43" spans="1:16">
      <c r="A43" s="12"/>
      <c r="B43" s="25">
        <v>342.9</v>
      </c>
      <c r="C43" s="20" t="s">
        <v>92</v>
      </c>
      <c r="D43" s="46">
        <v>5620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5620</v>
      </c>
      <c r="O43" s="47">
        <f t="shared" si="8"/>
        <v>0.24100518890175393</v>
      </c>
      <c r="P43" s="9"/>
    </row>
    <row r="44" spans="1:16">
      <c r="A44" s="12"/>
      <c r="B44" s="25">
        <v>343.4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3560958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3560958</v>
      </c>
      <c r="O44" s="47">
        <f t="shared" si="8"/>
        <v>152.70629100733308</v>
      </c>
      <c r="P44" s="9"/>
    </row>
    <row r="45" spans="1:16">
      <c r="A45" s="12"/>
      <c r="B45" s="25">
        <v>343.6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10216833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10216833</v>
      </c>
      <c r="O45" s="47">
        <f t="shared" si="8"/>
        <v>438.13341052360738</v>
      </c>
      <c r="P45" s="9"/>
    </row>
    <row r="46" spans="1:16">
      <c r="A46" s="12"/>
      <c r="B46" s="25">
        <v>343.7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1720625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1720625</v>
      </c>
      <c r="O46" s="47">
        <f t="shared" si="8"/>
        <v>73.786397358377286</v>
      </c>
      <c r="P46" s="9"/>
    </row>
    <row r="47" spans="1:16">
      <c r="A47" s="12"/>
      <c r="B47" s="25">
        <v>347.2</v>
      </c>
      <c r="C47" s="20" t="s">
        <v>53</v>
      </c>
      <c r="D47" s="46">
        <v>896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896</v>
      </c>
      <c r="O47" s="47">
        <f t="shared" si="8"/>
        <v>3.8423603070457564E-2</v>
      </c>
      <c r="P47" s="9"/>
    </row>
    <row r="48" spans="1:16">
      <c r="A48" s="12"/>
      <c r="B48" s="25">
        <v>349</v>
      </c>
      <c r="C48" s="20" t="s">
        <v>104</v>
      </c>
      <c r="D48" s="46">
        <v>74038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74038</v>
      </c>
      <c r="O48" s="47">
        <f t="shared" si="8"/>
        <v>3.1750075046099746</v>
      </c>
      <c r="P48" s="9"/>
    </row>
    <row r="49" spans="1:16" ht="15.75">
      <c r="A49" s="29" t="s">
        <v>43</v>
      </c>
      <c r="B49" s="30"/>
      <c r="C49" s="31"/>
      <c r="D49" s="32">
        <f t="shared" ref="D49:M49" si="10">SUM(D50:D52)</f>
        <v>137202</v>
      </c>
      <c r="E49" s="32">
        <f t="shared" si="10"/>
        <v>14209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151411</v>
      </c>
      <c r="O49" s="45">
        <f t="shared" si="8"/>
        <v>6.4930314335949229</v>
      </c>
      <c r="P49" s="10"/>
    </row>
    <row r="50" spans="1:16">
      <c r="A50" s="13"/>
      <c r="B50" s="39">
        <v>351.9</v>
      </c>
      <c r="C50" s="21" t="s">
        <v>139</v>
      </c>
      <c r="D50" s="46">
        <v>11143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11143</v>
      </c>
      <c r="O50" s="47">
        <f t="shared" si="8"/>
        <v>0.47785067970324629</v>
      </c>
      <c r="P50" s="9"/>
    </row>
    <row r="51" spans="1:16">
      <c r="A51" s="13"/>
      <c r="B51" s="39">
        <v>354</v>
      </c>
      <c r="C51" s="21" t="s">
        <v>57</v>
      </c>
      <c r="D51" s="46">
        <v>126059</v>
      </c>
      <c r="E51" s="46">
        <v>7194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133253</v>
      </c>
      <c r="O51" s="47">
        <f t="shared" si="8"/>
        <v>5.7143531026201808</v>
      </c>
      <c r="P51" s="9"/>
    </row>
    <row r="52" spans="1:16">
      <c r="A52" s="13"/>
      <c r="B52" s="39">
        <v>356</v>
      </c>
      <c r="C52" s="21" t="s">
        <v>160</v>
      </c>
      <c r="D52" s="46">
        <v>0</v>
      </c>
      <c r="E52" s="46">
        <v>7015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7015</v>
      </c>
      <c r="O52" s="47">
        <f t="shared" si="8"/>
        <v>0.30082765127149536</v>
      </c>
      <c r="P52" s="9"/>
    </row>
    <row r="53" spans="1:16" ht="15.75">
      <c r="A53" s="29" t="s">
        <v>3</v>
      </c>
      <c r="B53" s="30"/>
      <c r="C53" s="31"/>
      <c r="D53" s="32">
        <f t="shared" ref="D53:M53" si="12">SUM(D54:D61)</f>
        <v>243709</v>
      </c>
      <c r="E53" s="32">
        <f t="shared" si="12"/>
        <v>788</v>
      </c>
      <c r="F53" s="32">
        <f t="shared" si="12"/>
        <v>593</v>
      </c>
      <c r="G53" s="32">
        <f t="shared" si="12"/>
        <v>52321</v>
      </c>
      <c r="H53" s="32">
        <f t="shared" si="12"/>
        <v>0</v>
      </c>
      <c r="I53" s="32">
        <f t="shared" si="12"/>
        <v>96056</v>
      </c>
      <c r="J53" s="32">
        <f t="shared" si="12"/>
        <v>952</v>
      </c>
      <c r="K53" s="32">
        <f t="shared" si="12"/>
        <v>5774509</v>
      </c>
      <c r="L53" s="32">
        <f t="shared" si="12"/>
        <v>0</v>
      </c>
      <c r="M53" s="32">
        <f t="shared" si="12"/>
        <v>187</v>
      </c>
      <c r="N53" s="32">
        <f t="shared" si="11"/>
        <v>6169115</v>
      </c>
      <c r="O53" s="45">
        <f t="shared" si="8"/>
        <v>264.55315408036364</v>
      </c>
      <c r="P53" s="10"/>
    </row>
    <row r="54" spans="1:16">
      <c r="A54" s="12"/>
      <c r="B54" s="25">
        <v>361.1</v>
      </c>
      <c r="C54" s="20" t="s">
        <v>60</v>
      </c>
      <c r="D54" s="46">
        <v>56365</v>
      </c>
      <c r="E54" s="46">
        <v>738</v>
      </c>
      <c r="F54" s="46">
        <v>593</v>
      </c>
      <c r="G54" s="46">
        <v>52321</v>
      </c>
      <c r="H54" s="46">
        <v>0</v>
      </c>
      <c r="I54" s="46">
        <v>11811</v>
      </c>
      <c r="J54" s="46">
        <v>952</v>
      </c>
      <c r="K54" s="46">
        <v>1357982</v>
      </c>
      <c r="L54" s="46">
        <v>0</v>
      </c>
      <c r="M54" s="46">
        <v>187</v>
      </c>
      <c r="N54" s="46">
        <f t="shared" si="11"/>
        <v>1480949</v>
      </c>
      <c r="O54" s="47">
        <f t="shared" si="8"/>
        <v>63.508255070972169</v>
      </c>
      <c r="P54" s="9"/>
    </row>
    <row r="55" spans="1:16">
      <c r="A55" s="12"/>
      <c r="B55" s="25">
        <v>361.3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1972829</v>
      </c>
      <c r="L55" s="46">
        <v>0</v>
      </c>
      <c r="M55" s="46">
        <v>0</v>
      </c>
      <c r="N55" s="46">
        <f t="shared" ref="N55:N61" si="13">SUM(D55:M55)</f>
        <v>1972829</v>
      </c>
      <c r="O55" s="47">
        <f t="shared" si="8"/>
        <v>84.601783952999696</v>
      </c>
      <c r="P55" s="9"/>
    </row>
    <row r="56" spans="1:16">
      <c r="A56" s="12"/>
      <c r="B56" s="25">
        <v>362</v>
      </c>
      <c r="C56" s="20" t="s">
        <v>62</v>
      </c>
      <c r="D56" s="46">
        <v>49129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49129</v>
      </c>
      <c r="O56" s="47">
        <f t="shared" si="8"/>
        <v>2.1068227625541405</v>
      </c>
      <c r="P56" s="9"/>
    </row>
    <row r="57" spans="1:16">
      <c r="A57" s="12"/>
      <c r="B57" s="25">
        <v>364</v>
      </c>
      <c r="C57" s="20" t="s">
        <v>140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-51696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-51696</v>
      </c>
      <c r="O57" s="47">
        <f t="shared" si="8"/>
        <v>-2.2169046700115786</v>
      </c>
      <c r="P57" s="9"/>
    </row>
    <row r="58" spans="1:16">
      <c r="A58" s="12"/>
      <c r="B58" s="25">
        <v>365</v>
      </c>
      <c r="C58" s="20" t="s">
        <v>151</v>
      </c>
      <c r="D58" s="46">
        <v>20146</v>
      </c>
      <c r="E58" s="46">
        <v>0</v>
      </c>
      <c r="F58" s="46">
        <v>0</v>
      </c>
      <c r="G58" s="46">
        <v>0</v>
      </c>
      <c r="H58" s="46">
        <v>0</v>
      </c>
      <c r="I58" s="46">
        <v>18962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39108</v>
      </c>
      <c r="O58" s="47">
        <f t="shared" si="8"/>
        <v>1.6770873536601054</v>
      </c>
      <c r="P58" s="9"/>
    </row>
    <row r="59" spans="1:16">
      <c r="A59" s="12"/>
      <c r="B59" s="25">
        <v>368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2443698</v>
      </c>
      <c r="L59" s="46">
        <v>0</v>
      </c>
      <c r="M59" s="46">
        <v>0</v>
      </c>
      <c r="N59" s="46">
        <f t="shared" si="13"/>
        <v>2443698</v>
      </c>
      <c r="O59" s="47">
        <f t="shared" si="8"/>
        <v>104.79428791972211</v>
      </c>
      <c r="P59" s="9"/>
    </row>
    <row r="60" spans="1:16">
      <c r="A60" s="12"/>
      <c r="B60" s="25">
        <v>369.3</v>
      </c>
      <c r="C60" s="20" t="s">
        <v>107</v>
      </c>
      <c r="D60" s="46">
        <v>49021</v>
      </c>
      <c r="E60" s="46">
        <v>0</v>
      </c>
      <c r="F60" s="46">
        <v>0</v>
      </c>
      <c r="G60" s="46">
        <v>0</v>
      </c>
      <c r="H60" s="46">
        <v>0</v>
      </c>
      <c r="I60" s="46">
        <v>279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49300</v>
      </c>
      <c r="O60" s="47">
        <f t="shared" si="8"/>
        <v>2.1141558385865604</v>
      </c>
      <c r="P60" s="9"/>
    </row>
    <row r="61" spans="1:16">
      <c r="A61" s="12"/>
      <c r="B61" s="25">
        <v>369.9</v>
      </c>
      <c r="C61" s="20" t="s">
        <v>65</v>
      </c>
      <c r="D61" s="46">
        <v>69048</v>
      </c>
      <c r="E61" s="46">
        <v>50</v>
      </c>
      <c r="F61" s="46">
        <v>0</v>
      </c>
      <c r="G61" s="46">
        <v>0</v>
      </c>
      <c r="H61" s="46">
        <v>0</v>
      </c>
      <c r="I61" s="46">
        <v>116700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185798</v>
      </c>
      <c r="O61" s="47">
        <f t="shared" si="8"/>
        <v>7.9676658518804411</v>
      </c>
      <c r="P61" s="9"/>
    </row>
    <row r="62" spans="1:16" ht="15.75">
      <c r="A62" s="29" t="s">
        <v>44</v>
      </c>
      <c r="B62" s="30"/>
      <c r="C62" s="31"/>
      <c r="D62" s="32">
        <f t="shared" ref="D62:M62" si="14">SUM(D63:D64)</f>
        <v>888970</v>
      </c>
      <c r="E62" s="32">
        <f t="shared" si="14"/>
        <v>0</v>
      </c>
      <c r="F62" s="32">
        <f t="shared" si="14"/>
        <v>129836</v>
      </c>
      <c r="G62" s="32">
        <f t="shared" si="14"/>
        <v>108303</v>
      </c>
      <c r="H62" s="32">
        <f t="shared" si="14"/>
        <v>0</v>
      </c>
      <c r="I62" s="32">
        <f t="shared" si="14"/>
        <v>1038514</v>
      </c>
      <c r="J62" s="32">
        <f t="shared" si="14"/>
        <v>710670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2876293</v>
      </c>
      <c r="O62" s="45">
        <f t="shared" si="8"/>
        <v>123.34546935974956</v>
      </c>
      <c r="P62" s="9"/>
    </row>
    <row r="63" spans="1:16">
      <c r="A63" s="12"/>
      <c r="B63" s="25">
        <v>381</v>
      </c>
      <c r="C63" s="20" t="s">
        <v>66</v>
      </c>
      <c r="D63" s="46">
        <v>888970</v>
      </c>
      <c r="E63" s="46">
        <v>0</v>
      </c>
      <c r="F63" s="46">
        <v>129836</v>
      </c>
      <c r="G63" s="46">
        <v>108303</v>
      </c>
      <c r="H63" s="46">
        <v>0</v>
      </c>
      <c r="I63" s="46">
        <v>748009</v>
      </c>
      <c r="J63" s="46">
        <v>710670</v>
      </c>
      <c r="K63" s="46">
        <v>0</v>
      </c>
      <c r="L63" s="46">
        <v>0</v>
      </c>
      <c r="M63" s="46">
        <v>0</v>
      </c>
      <c r="N63" s="46">
        <f>SUM(D63:M63)</f>
        <v>2585788</v>
      </c>
      <c r="O63" s="47">
        <f t="shared" si="8"/>
        <v>110.8876023843218</v>
      </c>
      <c r="P63" s="9"/>
    </row>
    <row r="64" spans="1:16" ht="15.75" thickBot="1">
      <c r="A64" s="12"/>
      <c r="B64" s="25">
        <v>389.9</v>
      </c>
      <c r="C64" s="20" t="s">
        <v>161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290505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290505</v>
      </c>
      <c r="O64" s="47">
        <f t="shared" si="8"/>
        <v>12.457866975427763</v>
      </c>
      <c r="P64" s="9"/>
    </row>
    <row r="65" spans="1:119" ht="16.5" thickBot="1">
      <c r="A65" s="14" t="s">
        <v>54</v>
      </c>
      <c r="B65" s="23"/>
      <c r="C65" s="22"/>
      <c r="D65" s="15">
        <f t="shared" ref="D65:M65" si="15">SUM(D5,D15,D21,D36,D49,D53,D62)</f>
        <v>15900368</v>
      </c>
      <c r="E65" s="15">
        <f t="shared" si="15"/>
        <v>200504</v>
      </c>
      <c r="F65" s="15">
        <f t="shared" si="15"/>
        <v>418909</v>
      </c>
      <c r="G65" s="15">
        <f t="shared" si="15"/>
        <v>1429082</v>
      </c>
      <c r="H65" s="15">
        <f t="shared" si="15"/>
        <v>0</v>
      </c>
      <c r="I65" s="15">
        <f t="shared" si="15"/>
        <v>16649122</v>
      </c>
      <c r="J65" s="15">
        <f t="shared" si="15"/>
        <v>4860467</v>
      </c>
      <c r="K65" s="15">
        <f t="shared" si="15"/>
        <v>5774509</v>
      </c>
      <c r="L65" s="15">
        <f t="shared" si="15"/>
        <v>0</v>
      </c>
      <c r="M65" s="15">
        <f t="shared" si="15"/>
        <v>112268</v>
      </c>
      <c r="N65" s="15">
        <f>SUM(D65:M65)</f>
        <v>45345229</v>
      </c>
      <c r="O65" s="38">
        <f t="shared" si="8"/>
        <v>1944.5614734765643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162</v>
      </c>
      <c r="M67" s="48"/>
      <c r="N67" s="48"/>
      <c r="O67" s="43">
        <v>23319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99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8059557</v>
      </c>
      <c r="E5" s="27">
        <f t="shared" si="0"/>
        <v>0</v>
      </c>
      <c r="F5" s="27">
        <f t="shared" si="0"/>
        <v>181997</v>
      </c>
      <c r="G5" s="27">
        <f t="shared" si="0"/>
        <v>205165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41146</v>
      </c>
      <c r="N5" s="28">
        <f>SUM(D5:M5)</f>
        <v>8487865</v>
      </c>
      <c r="O5" s="33">
        <f t="shared" ref="O5:O36" si="1">(N5/O$68)</f>
        <v>394.61922915988657</v>
      </c>
      <c r="P5" s="6"/>
    </row>
    <row r="6" spans="1:133">
      <c r="A6" s="12"/>
      <c r="B6" s="25">
        <v>311</v>
      </c>
      <c r="C6" s="20" t="s">
        <v>2</v>
      </c>
      <c r="D6" s="46">
        <v>4872616</v>
      </c>
      <c r="E6" s="46">
        <v>0</v>
      </c>
      <c r="F6" s="46">
        <v>181997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41146</v>
      </c>
      <c r="N6" s="46">
        <f>SUM(D6:M6)</f>
        <v>5095759</v>
      </c>
      <c r="O6" s="47">
        <f t="shared" si="1"/>
        <v>236.9128736807848</v>
      </c>
      <c r="P6" s="9"/>
    </row>
    <row r="7" spans="1:133">
      <c r="A7" s="12"/>
      <c r="B7" s="25">
        <v>312.10000000000002</v>
      </c>
      <c r="C7" s="20" t="s">
        <v>10</v>
      </c>
      <c r="D7" s="46">
        <v>470964</v>
      </c>
      <c r="E7" s="46">
        <v>0</v>
      </c>
      <c r="F7" s="46">
        <v>0</v>
      </c>
      <c r="G7" s="46">
        <v>205165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676129</v>
      </c>
      <c r="O7" s="47">
        <f t="shared" si="1"/>
        <v>31.434701752754663</v>
      </c>
      <c r="P7" s="9"/>
    </row>
    <row r="8" spans="1:133">
      <c r="A8" s="12"/>
      <c r="B8" s="25">
        <v>312.51</v>
      </c>
      <c r="C8" s="20" t="s">
        <v>75</v>
      </c>
      <c r="D8" s="46">
        <v>147551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147551</v>
      </c>
      <c r="O8" s="47">
        <f t="shared" si="1"/>
        <v>6.8599655957971084</v>
      </c>
      <c r="P8" s="9"/>
    </row>
    <row r="9" spans="1:133">
      <c r="A9" s="12"/>
      <c r="B9" s="25">
        <v>312.52</v>
      </c>
      <c r="C9" s="20" t="s">
        <v>125</v>
      </c>
      <c r="D9" s="46">
        <v>147327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147327</v>
      </c>
      <c r="O9" s="47">
        <f t="shared" si="1"/>
        <v>6.8495513505974239</v>
      </c>
      <c r="P9" s="9"/>
    </row>
    <row r="10" spans="1:133">
      <c r="A10" s="12"/>
      <c r="B10" s="25">
        <v>314.10000000000002</v>
      </c>
      <c r="C10" s="20" t="s">
        <v>11</v>
      </c>
      <c r="D10" s="46">
        <v>1383962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1383962</v>
      </c>
      <c r="O10" s="47">
        <f t="shared" si="1"/>
        <v>64.343391138593148</v>
      </c>
      <c r="P10" s="9"/>
    </row>
    <row r="11" spans="1:133">
      <c r="A11" s="12"/>
      <c r="B11" s="25">
        <v>314.3</v>
      </c>
      <c r="C11" s="20" t="s">
        <v>12</v>
      </c>
      <c r="D11" s="46">
        <v>324463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324463</v>
      </c>
      <c r="O11" s="47">
        <f t="shared" si="1"/>
        <v>15.084987679575992</v>
      </c>
      <c r="P11" s="9"/>
    </row>
    <row r="12" spans="1:133">
      <c r="A12" s="12"/>
      <c r="B12" s="25">
        <v>314.39999999999998</v>
      </c>
      <c r="C12" s="20" t="s">
        <v>13</v>
      </c>
      <c r="D12" s="46">
        <v>71246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71246</v>
      </c>
      <c r="O12" s="47">
        <f t="shared" si="1"/>
        <v>3.3123808638244454</v>
      </c>
      <c r="P12" s="9"/>
    </row>
    <row r="13" spans="1:133">
      <c r="A13" s="12"/>
      <c r="B13" s="25">
        <v>315</v>
      </c>
      <c r="C13" s="20" t="s">
        <v>126</v>
      </c>
      <c r="D13" s="46">
        <v>526069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526069</v>
      </c>
      <c r="O13" s="47">
        <f t="shared" si="1"/>
        <v>24.45808731228788</v>
      </c>
      <c r="P13" s="9"/>
    </row>
    <row r="14" spans="1:133">
      <c r="A14" s="12"/>
      <c r="B14" s="25">
        <v>316</v>
      </c>
      <c r="C14" s="20" t="s">
        <v>127</v>
      </c>
      <c r="D14" s="46">
        <v>115359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115359</v>
      </c>
      <c r="O14" s="47">
        <f t="shared" si="1"/>
        <v>5.3632897856711148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1356689</v>
      </c>
      <c r="E15" s="32">
        <f t="shared" si="3"/>
        <v>151151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1507840</v>
      </c>
      <c r="O15" s="45">
        <f t="shared" si="1"/>
        <v>70.102747687014741</v>
      </c>
      <c r="P15" s="10"/>
    </row>
    <row r="16" spans="1:133">
      <c r="A16" s="12"/>
      <c r="B16" s="25">
        <v>322</v>
      </c>
      <c r="C16" s="20" t="s">
        <v>0</v>
      </c>
      <c r="D16" s="46">
        <v>359282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359282</v>
      </c>
      <c r="O16" s="47">
        <f t="shared" si="1"/>
        <v>16.70379840996792</v>
      </c>
      <c r="P16" s="9"/>
    </row>
    <row r="17" spans="1:16">
      <c r="A17" s="12"/>
      <c r="B17" s="25">
        <v>323.10000000000002</v>
      </c>
      <c r="C17" s="20" t="s">
        <v>17</v>
      </c>
      <c r="D17" s="46">
        <v>997407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997407</v>
      </c>
      <c r="O17" s="47">
        <f t="shared" si="1"/>
        <v>46.371611883397648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27741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27741</v>
      </c>
      <c r="O18" s="47">
        <f t="shared" si="1"/>
        <v>1.2897391789483472</v>
      </c>
      <c r="P18" s="9"/>
    </row>
    <row r="19" spans="1:16">
      <c r="A19" s="12"/>
      <c r="B19" s="25">
        <v>324.31</v>
      </c>
      <c r="C19" s="20" t="s">
        <v>20</v>
      </c>
      <c r="D19" s="46">
        <v>0</v>
      </c>
      <c r="E19" s="46">
        <v>89455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89455</v>
      </c>
      <c r="O19" s="47">
        <f t="shared" si="1"/>
        <v>4.1589567157933889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33955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33955</v>
      </c>
      <c r="O20" s="47">
        <f t="shared" si="1"/>
        <v>1.578641498907434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SUM(D22:D37)</f>
        <v>5167648</v>
      </c>
      <c r="E21" s="32">
        <f t="shared" si="5"/>
        <v>3040</v>
      </c>
      <c r="F21" s="32">
        <f t="shared" si="5"/>
        <v>0</v>
      </c>
      <c r="G21" s="32">
        <f t="shared" si="5"/>
        <v>1353055</v>
      </c>
      <c r="H21" s="32">
        <f t="shared" si="5"/>
        <v>0</v>
      </c>
      <c r="I21" s="32">
        <f t="shared" si="5"/>
        <v>937588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7461331</v>
      </c>
      <c r="O21" s="45">
        <f t="shared" si="1"/>
        <v>346.89343995536751</v>
      </c>
      <c r="P21" s="10"/>
    </row>
    <row r="22" spans="1:16">
      <c r="A22" s="12"/>
      <c r="B22" s="25">
        <v>331.1</v>
      </c>
      <c r="C22" s="20" t="s">
        <v>154</v>
      </c>
      <c r="D22" s="46">
        <v>2847434</v>
      </c>
      <c r="E22" s="46">
        <v>0</v>
      </c>
      <c r="F22" s="46">
        <v>0</v>
      </c>
      <c r="G22" s="46">
        <v>0</v>
      </c>
      <c r="H22" s="46">
        <v>0</v>
      </c>
      <c r="I22" s="46">
        <v>590678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3438112</v>
      </c>
      <c r="O22" s="47">
        <f t="shared" si="1"/>
        <v>159.84527407131898</v>
      </c>
      <c r="P22" s="9"/>
    </row>
    <row r="23" spans="1:16">
      <c r="A23" s="12"/>
      <c r="B23" s="25">
        <v>331.2</v>
      </c>
      <c r="C23" s="20" t="s">
        <v>24</v>
      </c>
      <c r="D23" s="46">
        <v>53524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53524</v>
      </c>
      <c r="O23" s="47">
        <f t="shared" si="1"/>
        <v>2.4884466967316006</v>
      </c>
      <c r="P23" s="9"/>
    </row>
    <row r="24" spans="1:16">
      <c r="A24" s="12"/>
      <c r="B24" s="25">
        <v>331.49</v>
      </c>
      <c r="C24" s="20" t="s">
        <v>110</v>
      </c>
      <c r="D24" s="46">
        <v>0</v>
      </c>
      <c r="E24" s="46">
        <v>0</v>
      </c>
      <c r="F24" s="46">
        <v>0</v>
      </c>
      <c r="G24" s="46">
        <v>24284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24284</v>
      </c>
      <c r="O24" s="47">
        <f t="shared" si="1"/>
        <v>1.1290157608442977</v>
      </c>
      <c r="P24" s="9"/>
    </row>
    <row r="25" spans="1:16">
      <c r="A25" s="12"/>
      <c r="B25" s="25">
        <v>331.69</v>
      </c>
      <c r="C25" s="20" t="s">
        <v>87</v>
      </c>
      <c r="D25" s="46">
        <v>0</v>
      </c>
      <c r="E25" s="46">
        <v>0</v>
      </c>
      <c r="F25" s="46">
        <v>0</v>
      </c>
      <c r="G25" s="46">
        <v>138132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138132</v>
      </c>
      <c r="O25" s="47">
        <f t="shared" si="1"/>
        <v>6.4220558835836163</v>
      </c>
      <c r="P25" s="9"/>
    </row>
    <row r="26" spans="1:16">
      <c r="A26" s="12"/>
      <c r="B26" s="25">
        <v>331.9</v>
      </c>
      <c r="C26" s="20" t="s">
        <v>155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61976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61976</v>
      </c>
      <c r="O26" s="47">
        <f t="shared" si="1"/>
        <v>2.8813984843553859</v>
      </c>
      <c r="P26" s="9"/>
    </row>
    <row r="27" spans="1:16">
      <c r="A27" s="12"/>
      <c r="B27" s="25">
        <v>334.1</v>
      </c>
      <c r="C27" s="20" t="s">
        <v>156</v>
      </c>
      <c r="D27" s="46">
        <v>319687</v>
      </c>
      <c r="E27" s="46">
        <v>0</v>
      </c>
      <c r="F27" s="46">
        <v>0</v>
      </c>
      <c r="G27" s="46">
        <v>0</v>
      </c>
      <c r="H27" s="46">
        <v>0</v>
      </c>
      <c r="I27" s="46">
        <v>75634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395321</v>
      </c>
      <c r="O27" s="47">
        <f t="shared" si="1"/>
        <v>18.379329582965269</v>
      </c>
      <c r="P27" s="9"/>
    </row>
    <row r="28" spans="1:16">
      <c r="A28" s="12"/>
      <c r="B28" s="25">
        <v>334.2</v>
      </c>
      <c r="C28" s="20" t="s">
        <v>26</v>
      </c>
      <c r="D28" s="46">
        <v>0</v>
      </c>
      <c r="E28" s="46">
        <v>3040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3040</v>
      </c>
      <c r="O28" s="47">
        <f t="shared" si="1"/>
        <v>0.14133618485285229</v>
      </c>
      <c r="P28" s="9"/>
    </row>
    <row r="29" spans="1:16">
      <c r="A29" s="12"/>
      <c r="B29" s="25">
        <v>334.36</v>
      </c>
      <c r="C29" s="20" t="s">
        <v>150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209300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209300</v>
      </c>
      <c r="O29" s="47">
        <f t="shared" si="1"/>
        <v>9.7308103584546011</v>
      </c>
      <c r="P29" s="9"/>
    </row>
    <row r="30" spans="1:16">
      <c r="A30" s="12"/>
      <c r="B30" s="25">
        <v>334.49</v>
      </c>
      <c r="C30" s="20" t="s">
        <v>27</v>
      </c>
      <c r="D30" s="46">
        <v>96589</v>
      </c>
      <c r="E30" s="46">
        <v>0</v>
      </c>
      <c r="F30" s="46">
        <v>0</v>
      </c>
      <c r="G30" s="46">
        <v>1170044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1266633</v>
      </c>
      <c r="O30" s="47">
        <f t="shared" si="1"/>
        <v>58.888511785764102</v>
      </c>
      <c r="P30" s="9"/>
    </row>
    <row r="31" spans="1:16">
      <c r="A31" s="12"/>
      <c r="B31" s="25">
        <v>335.12</v>
      </c>
      <c r="C31" s="20" t="s">
        <v>129</v>
      </c>
      <c r="D31" s="46">
        <v>628464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628464</v>
      </c>
      <c r="O31" s="47">
        <f t="shared" si="1"/>
        <v>29.218652657027292</v>
      </c>
      <c r="P31" s="9"/>
    </row>
    <row r="32" spans="1:16">
      <c r="A32" s="12"/>
      <c r="B32" s="25">
        <v>335.14</v>
      </c>
      <c r="C32" s="20" t="s">
        <v>130</v>
      </c>
      <c r="D32" s="46">
        <v>14255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14255</v>
      </c>
      <c r="O32" s="47">
        <f t="shared" si="1"/>
        <v>0.66274582732809517</v>
      </c>
      <c r="P32" s="9"/>
    </row>
    <row r="33" spans="1:16">
      <c r="A33" s="12"/>
      <c r="B33" s="25">
        <v>335.15</v>
      </c>
      <c r="C33" s="20" t="s">
        <v>131</v>
      </c>
      <c r="D33" s="46">
        <v>16959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16959</v>
      </c>
      <c r="O33" s="47">
        <f t="shared" si="1"/>
        <v>0.78846064438142172</v>
      </c>
      <c r="P33" s="9"/>
    </row>
    <row r="34" spans="1:16">
      <c r="A34" s="12"/>
      <c r="B34" s="25">
        <v>335.18</v>
      </c>
      <c r="C34" s="20" t="s">
        <v>132</v>
      </c>
      <c r="D34" s="46">
        <v>1168417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1168417</v>
      </c>
      <c r="O34" s="47">
        <f t="shared" si="1"/>
        <v>54.322237203031293</v>
      </c>
      <c r="P34" s="9"/>
    </row>
    <row r="35" spans="1:16">
      <c r="A35" s="12"/>
      <c r="B35" s="25">
        <v>335.49</v>
      </c>
      <c r="C35" s="20" t="s">
        <v>34</v>
      </c>
      <c r="D35" s="46">
        <v>21453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21453</v>
      </c>
      <c r="O35" s="47">
        <f t="shared" si="1"/>
        <v>0.99739643870007899</v>
      </c>
      <c r="P35" s="9"/>
    </row>
    <row r="36" spans="1:16">
      <c r="A36" s="12"/>
      <c r="B36" s="25">
        <v>335.9</v>
      </c>
      <c r="C36" s="20" t="s">
        <v>133</v>
      </c>
      <c r="D36" s="46">
        <v>866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866</v>
      </c>
      <c r="O36" s="47">
        <f t="shared" si="1"/>
        <v>4.0262215816634896E-2</v>
      </c>
      <c r="P36" s="9"/>
    </row>
    <row r="37" spans="1:16">
      <c r="A37" s="12"/>
      <c r="B37" s="25">
        <v>337.7</v>
      </c>
      <c r="C37" s="20" t="s">
        <v>102</v>
      </c>
      <c r="D37" s="46">
        <v>0</v>
      </c>
      <c r="E37" s="46">
        <v>0</v>
      </c>
      <c r="F37" s="46">
        <v>0</v>
      </c>
      <c r="G37" s="46">
        <v>20595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20595</v>
      </c>
      <c r="O37" s="47">
        <f t="shared" ref="O37:O66" si="7">(N37/O$68)</f>
        <v>0.9575061602120043</v>
      </c>
      <c r="P37" s="9"/>
    </row>
    <row r="38" spans="1:16" ht="15.75">
      <c r="A38" s="29" t="s">
        <v>42</v>
      </c>
      <c r="B38" s="30"/>
      <c r="C38" s="31"/>
      <c r="D38" s="32">
        <f t="shared" ref="D38:M38" si="8">SUM(D39:D48)</f>
        <v>1782441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14471365</v>
      </c>
      <c r="J38" s="32">
        <f t="shared" si="8"/>
        <v>4565684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20819490</v>
      </c>
      <c r="O38" s="45">
        <f t="shared" si="7"/>
        <v>967.94318657306246</v>
      </c>
      <c r="P38" s="10"/>
    </row>
    <row r="39" spans="1:16">
      <c r="A39" s="12"/>
      <c r="B39" s="25">
        <v>341.1</v>
      </c>
      <c r="C39" s="20" t="s">
        <v>134</v>
      </c>
      <c r="D39" s="46">
        <v>6687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6687</v>
      </c>
      <c r="O39" s="47">
        <f t="shared" si="7"/>
        <v>0.31089311451020502</v>
      </c>
      <c r="P39" s="9"/>
    </row>
    <row r="40" spans="1:16">
      <c r="A40" s="12"/>
      <c r="B40" s="25">
        <v>341.2</v>
      </c>
      <c r="C40" s="20" t="s">
        <v>135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4565684</v>
      </c>
      <c r="K40" s="46">
        <v>0</v>
      </c>
      <c r="L40" s="46">
        <v>0</v>
      </c>
      <c r="M40" s="46">
        <v>0</v>
      </c>
      <c r="N40" s="46">
        <f t="shared" ref="N40:N48" si="9">SUM(D40:M40)</f>
        <v>4565684</v>
      </c>
      <c r="O40" s="47">
        <f t="shared" si="7"/>
        <v>212.26853875122043</v>
      </c>
      <c r="P40" s="9"/>
    </row>
    <row r="41" spans="1:16">
      <c r="A41" s="12"/>
      <c r="B41" s="25">
        <v>341.9</v>
      </c>
      <c r="C41" s="20" t="s">
        <v>137</v>
      </c>
      <c r="D41" s="46">
        <v>1165389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1165389</v>
      </c>
      <c r="O41" s="47">
        <f t="shared" si="7"/>
        <v>54.181458924171274</v>
      </c>
      <c r="P41" s="9"/>
    </row>
    <row r="42" spans="1:16">
      <c r="A42" s="12"/>
      <c r="B42" s="25">
        <v>342.1</v>
      </c>
      <c r="C42" s="20" t="s">
        <v>47</v>
      </c>
      <c r="D42" s="46">
        <v>90133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90133</v>
      </c>
      <c r="O42" s="47">
        <f t="shared" si="7"/>
        <v>4.1904784043888608</v>
      </c>
      <c r="P42" s="9"/>
    </row>
    <row r="43" spans="1:16">
      <c r="A43" s="12"/>
      <c r="B43" s="25">
        <v>342.6</v>
      </c>
      <c r="C43" s="20" t="s">
        <v>138</v>
      </c>
      <c r="D43" s="46">
        <v>459856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459856</v>
      </c>
      <c r="O43" s="47">
        <f t="shared" si="7"/>
        <v>21.379701520293832</v>
      </c>
      <c r="P43" s="9"/>
    </row>
    <row r="44" spans="1:16">
      <c r="A44" s="12"/>
      <c r="B44" s="25">
        <v>342.9</v>
      </c>
      <c r="C44" s="20" t="s">
        <v>92</v>
      </c>
      <c r="D44" s="46">
        <v>2950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2950</v>
      </c>
      <c r="O44" s="47">
        <f t="shared" si="7"/>
        <v>0.13715188990655075</v>
      </c>
      <c r="P44" s="9"/>
    </row>
    <row r="45" spans="1:16">
      <c r="A45" s="12"/>
      <c r="B45" s="25">
        <v>343.4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3248727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3248727</v>
      </c>
      <c r="O45" s="47">
        <f t="shared" si="7"/>
        <v>151.04035520014878</v>
      </c>
      <c r="P45" s="9"/>
    </row>
    <row r="46" spans="1:16">
      <c r="A46" s="12"/>
      <c r="B46" s="25">
        <v>343.6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9742911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9742911</v>
      </c>
      <c r="O46" s="47">
        <f t="shared" si="7"/>
        <v>452.96903621739739</v>
      </c>
      <c r="P46" s="9"/>
    </row>
    <row r="47" spans="1:16">
      <c r="A47" s="12"/>
      <c r="B47" s="25">
        <v>343.7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1479727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1479727</v>
      </c>
      <c r="O47" s="47">
        <f t="shared" si="7"/>
        <v>68.795713422288344</v>
      </c>
      <c r="P47" s="9"/>
    </row>
    <row r="48" spans="1:16">
      <c r="A48" s="12"/>
      <c r="B48" s="25">
        <v>349</v>
      </c>
      <c r="C48" s="20" t="s">
        <v>104</v>
      </c>
      <c r="D48" s="46">
        <v>57426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57426</v>
      </c>
      <c r="O48" s="47">
        <f t="shared" si="7"/>
        <v>2.6698591287368076</v>
      </c>
      <c r="P48" s="9"/>
    </row>
    <row r="49" spans="1:16" ht="15.75">
      <c r="A49" s="29" t="s">
        <v>43</v>
      </c>
      <c r="B49" s="30"/>
      <c r="C49" s="31"/>
      <c r="D49" s="32">
        <f t="shared" ref="D49:M49" si="10">SUM(D50:D51)</f>
        <v>193979</v>
      </c>
      <c r="E49" s="32">
        <f t="shared" si="10"/>
        <v>272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>SUM(D49:M49)</f>
        <v>194251</v>
      </c>
      <c r="O49" s="45">
        <f t="shared" si="7"/>
        <v>9.031149751266911</v>
      </c>
      <c r="P49" s="10"/>
    </row>
    <row r="50" spans="1:16">
      <c r="A50" s="13"/>
      <c r="B50" s="39">
        <v>351.9</v>
      </c>
      <c r="C50" s="21" t="s">
        <v>139</v>
      </c>
      <c r="D50" s="46">
        <v>13194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13194</v>
      </c>
      <c r="O50" s="47">
        <f t="shared" si="7"/>
        <v>0.613417639127807</v>
      </c>
      <c r="P50" s="9"/>
    </row>
    <row r="51" spans="1:16">
      <c r="A51" s="13"/>
      <c r="B51" s="39">
        <v>354</v>
      </c>
      <c r="C51" s="21" t="s">
        <v>57</v>
      </c>
      <c r="D51" s="46">
        <v>180785</v>
      </c>
      <c r="E51" s="46">
        <v>272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181057</v>
      </c>
      <c r="O51" s="47">
        <f t="shared" si="7"/>
        <v>8.4177321121391042</v>
      </c>
      <c r="P51" s="9"/>
    </row>
    <row r="52" spans="1:16" ht="15.75">
      <c r="A52" s="29" t="s">
        <v>3</v>
      </c>
      <c r="B52" s="30"/>
      <c r="C52" s="31"/>
      <c r="D52" s="32">
        <f t="shared" ref="D52:M52" si="11">SUM(D53:D60)</f>
        <v>283221</v>
      </c>
      <c r="E52" s="32">
        <f t="shared" si="11"/>
        <v>1158</v>
      </c>
      <c r="F52" s="32">
        <f t="shared" si="11"/>
        <v>1854</v>
      </c>
      <c r="G52" s="32">
        <f t="shared" si="11"/>
        <v>19860</v>
      </c>
      <c r="H52" s="32">
        <f t="shared" si="11"/>
        <v>0</v>
      </c>
      <c r="I52" s="32">
        <f t="shared" si="11"/>
        <v>400671</v>
      </c>
      <c r="J52" s="32">
        <f t="shared" si="11"/>
        <v>4201</v>
      </c>
      <c r="K52" s="32">
        <f t="shared" si="11"/>
        <v>5988319</v>
      </c>
      <c r="L52" s="32">
        <f t="shared" si="11"/>
        <v>0</v>
      </c>
      <c r="M52" s="32">
        <f t="shared" si="11"/>
        <v>50</v>
      </c>
      <c r="N52" s="32">
        <f>SUM(D52:M52)</f>
        <v>6699334</v>
      </c>
      <c r="O52" s="45">
        <f t="shared" si="7"/>
        <v>311.46654888651261</v>
      </c>
      <c r="P52" s="10"/>
    </row>
    <row r="53" spans="1:16">
      <c r="A53" s="12"/>
      <c r="B53" s="25">
        <v>361.1</v>
      </c>
      <c r="C53" s="20" t="s">
        <v>60</v>
      </c>
      <c r="D53" s="46">
        <v>38164</v>
      </c>
      <c r="E53" s="46">
        <v>508</v>
      </c>
      <c r="F53" s="46">
        <v>1854</v>
      </c>
      <c r="G53" s="46">
        <v>19860</v>
      </c>
      <c r="H53" s="46">
        <v>0</v>
      </c>
      <c r="I53" s="46">
        <v>13067</v>
      </c>
      <c r="J53" s="46">
        <v>777</v>
      </c>
      <c r="K53" s="46">
        <v>1039679</v>
      </c>
      <c r="L53" s="46">
        <v>0</v>
      </c>
      <c r="M53" s="46">
        <v>50</v>
      </c>
      <c r="N53" s="46">
        <f>SUM(D53:M53)</f>
        <v>1113959</v>
      </c>
      <c r="O53" s="47">
        <f t="shared" si="7"/>
        <v>51.79036682319029</v>
      </c>
      <c r="P53" s="9"/>
    </row>
    <row r="54" spans="1:16">
      <c r="A54" s="12"/>
      <c r="B54" s="25">
        <v>361.3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2855177</v>
      </c>
      <c r="L54" s="46">
        <v>0</v>
      </c>
      <c r="M54" s="46">
        <v>0</v>
      </c>
      <c r="N54" s="46">
        <f t="shared" ref="N54:N60" si="12">SUM(D54:M54)</f>
        <v>2855177</v>
      </c>
      <c r="O54" s="47">
        <f t="shared" si="7"/>
        <v>132.74336324329352</v>
      </c>
      <c r="P54" s="9"/>
    </row>
    <row r="55" spans="1:16">
      <c r="A55" s="12"/>
      <c r="B55" s="25">
        <v>362</v>
      </c>
      <c r="C55" s="20" t="s">
        <v>62</v>
      </c>
      <c r="D55" s="46">
        <v>45350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45350</v>
      </c>
      <c r="O55" s="47">
        <f t="shared" si="7"/>
        <v>2.1084197312752799</v>
      </c>
      <c r="P55" s="9"/>
    </row>
    <row r="56" spans="1:16">
      <c r="A56" s="12"/>
      <c r="B56" s="25">
        <v>364</v>
      </c>
      <c r="C56" s="20" t="s">
        <v>140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-74879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-74879</v>
      </c>
      <c r="O56" s="47">
        <f t="shared" si="7"/>
        <v>-3.4812869031568181</v>
      </c>
      <c r="P56" s="9"/>
    </row>
    <row r="57" spans="1:16">
      <c r="A57" s="12"/>
      <c r="B57" s="25">
        <v>365</v>
      </c>
      <c r="C57" s="20" t="s">
        <v>151</v>
      </c>
      <c r="D57" s="46">
        <v>21525</v>
      </c>
      <c r="E57" s="46">
        <v>0</v>
      </c>
      <c r="F57" s="46">
        <v>0</v>
      </c>
      <c r="G57" s="46">
        <v>0</v>
      </c>
      <c r="H57" s="46">
        <v>0</v>
      </c>
      <c r="I57" s="46">
        <v>42173</v>
      </c>
      <c r="J57" s="46">
        <v>3424</v>
      </c>
      <c r="K57" s="46">
        <v>0</v>
      </c>
      <c r="L57" s="46">
        <v>0</v>
      </c>
      <c r="M57" s="46">
        <v>0</v>
      </c>
      <c r="N57" s="46">
        <f t="shared" si="12"/>
        <v>67122</v>
      </c>
      <c r="O57" s="47">
        <f t="shared" si="7"/>
        <v>3.1206471709516945</v>
      </c>
      <c r="P57" s="9"/>
    </row>
    <row r="58" spans="1:16">
      <c r="A58" s="12"/>
      <c r="B58" s="25">
        <v>368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2093463</v>
      </c>
      <c r="L58" s="46">
        <v>0</v>
      </c>
      <c r="M58" s="46">
        <v>0</v>
      </c>
      <c r="N58" s="46">
        <f t="shared" si="12"/>
        <v>2093463</v>
      </c>
      <c r="O58" s="47">
        <f t="shared" si="7"/>
        <v>97.329629457436425</v>
      </c>
      <c r="P58" s="9"/>
    </row>
    <row r="59" spans="1:16">
      <c r="A59" s="12"/>
      <c r="B59" s="25">
        <v>369.3</v>
      </c>
      <c r="C59" s="20" t="s">
        <v>107</v>
      </c>
      <c r="D59" s="46">
        <v>32968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32968</v>
      </c>
      <c r="O59" s="47">
        <f t="shared" si="7"/>
        <v>1.5327537309963271</v>
      </c>
      <c r="P59" s="9"/>
    </row>
    <row r="60" spans="1:16">
      <c r="A60" s="12"/>
      <c r="B60" s="25">
        <v>369.9</v>
      </c>
      <c r="C60" s="20" t="s">
        <v>65</v>
      </c>
      <c r="D60" s="46">
        <v>145214</v>
      </c>
      <c r="E60" s="46">
        <v>650</v>
      </c>
      <c r="F60" s="46">
        <v>0</v>
      </c>
      <c r="G60" s="46">
        <v>0</v>
      </c>
      <c r="H60" s="46">
        <v>0</v>
      </c>
      <c r="I60" s="46">
        <v>420310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566174</v>
      </c>
      <c r="O60" s="47">
        <f t="shared" si="7"/>
        <v>26.322655632525919</v>
      </c>
      <c r="P60" s="9"/>
    </row>
    <row r="61" spans="1:16" ht="15.75">
      <c r="A61" s="29" t="s">
        <v>44</v>
      </c>
      <c r="B61" s="30"/>
      <c r="C61" s="31"/>
      <c r="D61" s="32">
        <f t="shared" ref="D61:M61" si="13">SUM(D62:D65)</f>
        <v>1259284</v>
      </c>
      <c r="E61" s="32">
        <f t="shared" si="13"/>
        <v>0</v>
      </c>
      <c r="F61" s="32">
        <f t="shared" si="13"/>
        <v>2000000</v>
      </c>
      <c r="G61" s="32">
        <f t="shared" si="13"/>
        <v>6011823</v>
      </c>
      <c r="H61" s="32">
        <f t="shared" si="13"/>
        <v>0</v>
      </c>
      <c r="I61" s="32">
        <f t="shared" si="13"/>
        <v>569484</v>
      </c>
      <c r="J61" s="32">
        <f t="shared" si="13"/>
        <v>528870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ref="N61:N66" si="14">SUM(D61:M61)</f>
        <v>10369461</v>
      </c>
      <c r="O61" s="45">
        <f t="shared" si="7"/>
        <v>482.09870286856665</v>
      </c>
      <c r="P61" s="9"/>
    </row>
    <row r="62" spans="1:16">
      <c r="A62" s="12"/>
      <c r="B62" s="25">
        <v>381</v>
      </c>
      <c r="C62" s="20" t="s">
        <v>66</v>
      </c>
      <c r="D62" s="46">
        <v>826005</v>
      </c>
      <c r="E62" s="46">
        <v>0</v>
      </c>
      <c r="F62" s="46">
        <v>0</v>
      </c>
      <c r="G62" s="46">
        <v>2575823</v>
      </c>
      <c r="H62" s="46">
        <v>0</v>
      </c>
      <c r="I62" s="46">
        <v>421539</v>
      </c>
      <c r="J62" s="46">
        <v>528870</v>
      </c>
      <c r="K62" s="46">
        <v>0</v>
      </c>
      <c r="L62" s="46">
        <v>0</v>
      </c>
      <c r="M62" s="46">
        <v>0</v>
      </c>
      <c r="N62" s="46">
        <f t="shared" si="14"/>
        <v>4352237</v>
      </c>
      <c r="O62" s="47">
        <f t="shared" si="7"/>
        <v>202.34492538007345</v>
      </c>
      <c r="P62" s="9"/>
    </row>
    <row r="63" spans="1:16">
      <c r="A63" s="12"/>
      <c r="B63" s="25">
        <v>383</v>
      </c>
      <c r="C63" s="20" t="s">
        <v>67</v>
      </c>
      <c r="D63" s="46">
        <v>433279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433279</v>
      </c>
      <c r="O63" s="47">
        <f t="shared" si="7"/>
        <v>20.144079222650983</v>
      </c>
      <c r="P63" s="9"/>
    </row>
    <row r="64" spans="1:16">
      <c r="A64" s="12"/>
      <c r="B64" s="25">
        <v>384</v>
      </c>
      <c r="C64" s="20" t="s">
        <v>97</v>
      </c>
      <c r="D64" s="46">
        <v>0</v>
      </c>
      <c r="E64" s="46">
        <v>0</v>
      </c>
      <c r="F64" s="46">
        <v>2000000</v>
      </c>
      <c r="G64" s="46">
        <v>3436000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5436000</v>
      </c>
      <c r="O64" s="47">
        <f t="shared" si="7"/>
        <v>252.7314147566135</v>
      </c>
      <c r="P64" s="9"/>
    </row>
    <row r="65" spans="1:119" ht="15.75" thickBot="1">
      <c r="A65" s="12"/>
      <c r="B65" s="25">
        <v>389.8</v>
      </c>
      <c r="C65" s="20" t="s">
        <v>141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147945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147945</v>
      </c>
      <c r="O65" s="47">
        <f t="shared" si="7"/>
        <v>6.8782835092286954</v>
      </c>
      <c r="P65" s="9"/>
    </row>
    <row r="66" spans="1:119" ht="16.5" thickBot="1">
      <c r="A66" s="14" t="s">
        <v>54</v>
      </c>
      <c r="B66" s="23"/>
      <c r="C66" s="22"/>
      <c r="D66" s="15">
        <f t="shared" ref="D66:M66" si="15">SUM(D5,D15,D21,D38,D49,D52,D61)</f>
        <v>18102819</v>
      </c>
      <c r="E66" s="15">
        <f t="shared" si="15"/>
        <v>155621</v>
      </c>
      <c r="F66" s="15">
        <f t="shared" si="15"/>
        <v>2183851</v>
      </c>
      <c r="G66" s="15">
        <f t="shared" si="15"/>
        <v>7589903</v>
      </c>
      <c r="H66" s="15">
        <f t="shared" si="15"/>
        <v>0</v>
      </c>
      <c r="I66" s="15">
        <f t="shared" si="15"/>
        <v>16379108</v>
      </c>
      <c r="J66" s="15">
        <f t="shared" si="15"/>
        <v>5098755</v>
      </c>
      <c r="K66" s="15">
        <f t="shared" si="15"/>
        <v>5988319</v>
      </c>
      <c r="L66" s="15">
        <f t="shared" si="15"/>
        <v>0</v>
      </c>
      <c r="M66" s="15">
        <f t="shared" si="15"/>
        <v>41196</v>
      </c>
      <c r="N66" s="15">
        <f t="shared" si="14"/>
        <v>55539572</v>
      </c>
      <c r="O66" s="38">
        <f t="shared" si="7"/>
        <v>2582.1550048816775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157</v>
      </c>
      <c r="M68" s="48"/>
      <c r="N68" s="48"/>
      <c r="O68" s="43">
        <v>21509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99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7631481</v>
      </c>
      <c r="E5" s="27">
        <f t="shared" si="0"/>
        <v>0</v>
      </c>
      <c r="F5" s="27">
        <f t="shared" si="0"/>
        <v>32872</v>
      </c>
      <c r="G5" s="27">
        <f t="shared" si="0"/>
        <v>195258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9394</v>
      </c>
      <c r="N5" s="28">
        <f>SUM(D5:M5)</f>
        <v>7869005</v>
      </c>
      <c r="O5" s="33">
        <f t="shared" ref="O5:O36" si="1">(N5/O$66)</f>
        <v>369.7840695488722</v>
      </c>
      <c r="P5" s="6"/>
    </row>
    <row r="6" spans="1:133">
      <c r="A6" s="12"/>
      <c r="B6" s="25">
        <v>311</v>
      </c>
      <c r="C6" s="20" t="s">
        <v>2</v>
      </c>
      <c r="D6" s="46">
        <v>4530693</v>
      </c>
      <c r="E6" s="46">
        <v>0</v>
      </c>
      <c r="F6" s="46">
        <v>32872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9394</v>
      </c>
      <c r="N6" s="46">
        <f>SUM(D6:M6)</f>
        <v>4572959</v>
      </c>
      <c r="O6" s="47">
        <f t="shared" si="1"/>
        <v>214.89468984962406</v>
      </c>
      <c r="P6" s="9"/>
    </row>
    <row r="7" spans="1:133">
      <c r="A7" s="12"/>
      <c r="B7" s="25">
        <v>312.10000000000002</v>
      </c>
      <c r="C7" s="20" t="s">
        <v>10</v>
      </c>
      <c r="D7" s="46">
        <v>445973</v>
      </c>
      <c r="E7" s="46">
        <v>0</v>
      </c>
      <c r="F7" s="46">
        <v>0</v>
      </c>
      <c r="G7" s="46">
        <v>195258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641231</v>
      </c>
      <c r="O7" s="47">
        <f t="shared" si="1"/>
        <v>30.133035714285715</v>
      </c>
      <c r="P7" s="9"/>
    </row>
    <row r="8" spans="1:133">
      <c r="A8" s="12"/>
      <c r="B8" s="25">
        <v>312.51</v>
      </c>
      <c r="C8" s="20" t="s">
        <v>75</v>
      </c>
      <c r="D8" s="46">
        <v>139527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139527</v>
      </c>
      <c r="O8" s="47">
        <f t="shared" si="1"/>
        <v>6.5567199248120298</v>
      </c>
      <c r="P8" s="9"/>
    </row>
    <row r="9" spans="1:133">
      <c r="A9" s="12"/>
      <c r="B9" s="25">
        <v>312.52</v>
      </c>
      <c r="C9" s="20" t="s">
        <v>125</v>
      </c>
      <c r="D9" s="46">
        <v>138245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138245</v>
      </c>
      <c r="O9" s="47">
        <f t="shared" si="1"/>
        <v>6.4964755639097742</v>
      </c>
      <c r="P9" s="9"/>
    </row>
    <row r="10" spans="1:133">
      <c r="A10" s="12"/>
      <c r="B10" s="25">
        <v>314.10000000000002</v>
      </c>
      <c r="C10" s="20" t="s">
        <v>11</v>
      </c>
      <c r="D10" s="46">
        <v>1328340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1328340</v>
      </c>
      <c r="O10" s="47">
        <f t="shared" si="1"/>
        <v>62.421992481203006</v>
      </c>
      <c r="P10" s="9"/>
    </row>
    <row r="11" spans="1:133">
      <c r="A11" s="12"/>
      <c r="B11" s="25">
        <v>314.3</v>
      </c>
      <c r="C11" s="20" t="s">
        <v>12</v>
      </c>
      <c r="D11" s="46">
        <v>308664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308664</v>
      </c>
      <c r="O11" s="47">
        <f t="shared" si="1"/>
        <v>14.504887218045113</v>
      </c>
      <c r="P11" s="9"/>
    </row>
    <row r="12" spans="1:133">
      <c r="A12" s="12"/>
      <c r="B12" s="25">
        <v>314.39999999999998</v>
      </c>
      <c r="C12" s="20" t="s">
        <v>13</v>
      </c>
      <c r="D12" s="46">
        <v>57198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57198</v>
      </c>
      <c r="O12" s="47">
        <f t="shared" si="1"/>
        <v>2.6878759398496239</v>
      </c>
      <c r="P12" s="9"/>
    </row>
    <row r="13" spans="1:133">
      <c r="A13" s="12"/>
      <c r="B13" s="25">
        <v>315</v>
      </c>
      <c r="C13" s="20" t="s">
        <v>126</v>
      </c>
      <c r="D13" s="46">
        <v>566763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566763</v>
      </c>
      <c r="O13" s="47">
        <f t="shared" si="1"/>
        <v>26.63359962406015</v>
      </c>
      <c r="P13" s="9"/>
    </row>
    <row r="14" spans="1:133">
      <c r="A14" s="12"/>
      <c r="B14" s="25">
        <v>316</v>
      </c>
      <c r="C14" s="20" t="s">
        <v>127</v>
      </c>
      <c r="D14" s="46">
        <v>116078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116078</v>
      </c>
      <c r="O14" s="47">
        <f t="shared" si="1"/>
        <v>5.4547932330827065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1263149</v>
      </c>
      <c r="E15" s="32">
        <f t="shared" si="3"/>
        <v>160103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1423252</v>
      </c>
      <c r="O15" s="45">
        <f t="shared" si="1"/>
        <v>66.882142857142853</v>
      </c>
      <c r="P15" s="10"/>
    </row>
    <row r="16" spans="1:133">
      <c r="A16" s="12"/>
      <c r="B16" s="25">
        <v>322</v>
      </c>
      <c r="C16" s="20" t="s">
        <v>0</v>
      </c>
      <c r="D16" s="46">
        <v>301882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301882</v>
      </c>
      <c r="O16" s="47">
        <f t="shared" si="1"/>
        <v>14.186184210526315</v>
      </c>
      <c r="P16" s="9"/>
    </row>
    <row r="17" spans="1:16">
      <c r="A17" s="12"/>
      <c r="B17" s="25">
        <v>323.10000000000002</v>
      </c>
      <c r="C17" s="20" t="s">
        <v>17</v>
      </c>
      <c r="D17" s="46">
        <v>961267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961267</v>
      </c>
      <c r="O17" s="47">
        <f t="shared" si="1"/>
        <v>45.172321428571429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28091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28091</v>
      </c>
      <c r="O18" s="47">
        <f t="shared" si="1"/>
        <v>1.3200657894736842</v>
      </c>
      <c r="P18" s="9"/>
    </row>
    <row r="19" spans="1:16">
      <c r="A19" s="12"/>
      <c r="B19" s="25">
        <v>324.31</v>
      </c>
      <c r="C19" s="20" t="s">
        <v>20</v>
      </c>
      <c r="D19" s="46">
        <v>0</v>
      </c>
      <c r="E19" s="46">
        <v>97605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97605</v>
      </c>
      <c r="O19" s="47">
        <f t="shared" si="1"/>
        <v>4.5867011278195493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34407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34407</v>
      </c>
      <c r="O20" s="47">
        <f t="shared" si="1"/>
        <v>1.6168703007518797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SUM(D22:D36)</f>
        <v>2270485</v>
      </c>
      <c r="E21" s="32">
        <f t="shared" si="5"/>
        <v>2731</v>
      </c>
      <c r="F21" s="32">
        <f t="shared" si="5"/>
        <v>0</v>
      </c>
      <c r="G21" s="32">
        <f t="shared" si="5"/>
        <v>294699</v>
      </c>
      <c r="H21" s="32">
        <f t="shared" si="5"/>
        <v>0</v>
      </c>
      <c r="I21" s="32">
        <f t="shared" si="5"/>
        <v>191183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2759098</v>
      </c>
      <c r="O21" s="45">
        <f t="shared" si="1"/>
        <v>129.65686090225563</v>
      </c>
      <c r="P21" s="10"/>
    </row>
    <row r="22" spans="1:16">
      <c r="A22" s="12"/>
      <c r="B22" s="25">
        <v>331.2</v>
      </c>
      <c r="C22" s="20" t="s">
        <v>24</v>
      </c>
      <c r="D22" s="46">
        <v>188946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188946</v>
      </c>
      <c r="O22" s="47">
        <f t="shared" si="1"/>
        <v>8.8790413533834585</v>
      </c>
      <c r="P22" s="9"/>
    </row>
    <row r="23" spans="1:16">
      <c r="A23" s="12"/>
      <c r="B23" s="25">
        <v>331.39</v>
      </c>
      <c r="C23" s="20" t="s">
        <v>86</v>
      </c>
      <c r="D23" s="46">
        <v>245111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245111</v>
      </c>
      <c r="O23" s="47">
        <f t="shared" si="1"/>
        <v>11.518374060150377</v>
      </c>
      <c r="P23" s="9"/>
    </row>
    <row r="24" spans="1:16">
      <c r="A24" s="12"/>
      <c r="B24" s="25">
        <v>331.49</v>
      </c>
      <c r="C24" s="20" t="s">
        <v>110</v>
      </c>
      <c r="D24" s="46">
        <v>0</v>
      </c>
      <c r="E24" s="46">
        <v>0</v>
      </c>
      <c r="F24" s="46">
        <v>0</v>
      </c>
      <c r="G24" s="46">
        <v>119959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119959</v>
      </c>
      <c r="O24" s="47">
        <f t="shared" si="1"/>
        <v>5.6371710526315786</v>
      </c>
      <c r="P24" s="9"/>
    </row>
    <row r="25" spans="1:16">
      <c r="A25" s="12"/>
      <c r="B25" s="25">
        <v>331.69</v>
      </c>
      <c r="C25" s="20" t="s">
        <v>87</v>
      </c>
      <c r="D25" s="46">
        <v>0</v>
      </c>
      <c r="E25" s="46">
        <v>0</v>
      </c>
      <c r="F25" s="46">
        <v>0</v>
      </c>
      <c r="G25" s="46">
        <v>68138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68138</v>
      </c>
      <c r="O25" s="47">
        <f t="shared" si="1"/>
        <v>3.2019736842105262</v>
      </c>
      <c r="P25" s="9"/>
    </row>
    <row r="26" spans="1:16">
      <c r="A26" s="12"/>
      <c r="B26" s="25">
        <v>334.2</v>
      </c>
      <c r="C26" s="20" t="s">
        <v>26</v>
      </c>
      <c r="D26" s="46">
        <v>0</v>
      </c>
      <c r="E26" s="46">
        <v>2731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2731</v>
      </c>
      <c r="O26" s="47">
        <f t="shared" si="1"/>
        <v>0.12833646616541353</v>
      </c>
      <c r="P26" s="9"/>
    </row>
    <row r="27" spans="1:16">
      <c r="A27" s="12"/>
      <c r="B27" s="25">
        <v>334.36</v>
      </c>
      <c r="C27" s="20" t="s">
        <v>150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191183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6">SUM(D27:M27)</f>
        <v>191183</v>
      </c>
      <c r="O27" s="47">
        <f t="shared" si="1"/>
        <v>8.984163533834586</v>
      </c>
      <c r="P27" s="9"/>
    </row>
    <row r="28" spans="1:16">
      <c r="A28" s="12"/>
      <c r="B28" s="25">
        <v>334.49</v>
      </c>
      <c r="C28" s="20" t="s">
        <v>27</v>
      </c>
      <c r="D28" s="46">
        <v>83131</v>
      </c>
      <c r="E28" s="46">
        <v>0</v>
      </c>
      <c r="F28" s="46">
        <v>0</v>
      </c>
      <c r="G28" s="46">
        <v>30000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113131</v>
      </c>
      <c r="O28" s="47">
        <f t="shared" si="1"/>
        <v>5.3163063909774433</v>
      </c>
      <c r="P28" s="9"/>
    </row>
    <row r="29" spans="1:16">
      <c r="A29" s="12"/>
      <c r="B29" s="25">
        <v>334.9</v>
      </c>
      <c r="C29" s="20" t="s">
        <v>89</v>
      </c>
      <c r="D29" s="46">
        <v>0</v>
      </c>
      <c r="E29" s="46">
        <v>0</v>
      </c>
      <c r="F29" s="46">
        <v>0</v>
      </c>
      <c r="G29" s="46">
        <v>3500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3500</v>
      </c>
      <c r="O29" s="47">
        <f t="shared" si="1"/>
        <v>0.16447368421052633</v>
      </c>
      <c r="P29" s="9"/>
    </row>
    <row r="30" spans="1:16">
      <c r="A30" s="12"/>
      <c r="B30" s="25">
        <v>335.12</v>
      </c>
      <c r="C30" s="20" t="s">
        <v>129</v>
      </c>
      <c r="D30" s="46">
        <v>587878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587878</v>
      </c>
      <c r="O30" s="47">
        <f t="shared" si="1"/>
        <v>27.625845864661652</v>
      </c>
      <c r="P30" s="9"/>
    </row>
    <row r="31" spans="1:16">
      <c r="A31" s="12"/>
      <c r="B31" s="25">
        <v>335.14</v>
      </c>
      <c r="C31" s="20" t="s">
        <v>130</v>
      </c>
      <c r="D31" s="46">
        <v>10574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10574</v>
      </c>
      <c r="O31" s="47">
        <f t="shared" si="1"/>
        <v>0.49689849624060151</v>
      </c>
      <c r="P31" s="9"/>
    </row>
    <row r="32" spans="1:16">
      <c r="A32" s="12"/>
      <c r="B32" s="25">
        <v>335.15</v>
      </c>
      <c r="C32" s="20" t="s">
        <v>131</v>
      </c>
      <c r="D32" s="46">
        <v>7882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7882</v>
      </c>
      <c r="O32" s="47">
        <f t="shared" si="1"/>
        <v>0.37039473684210528</v>
      </c>
      <c r="P32" s="9"/>
    </row>
    <row r="33" spans="1:16">
      <c r="A33" s="12"/>
      <c r="B33" s="25">
        <v>335.18</v>
      </c>
      <c r="C33" s="20" t="s">
        <v>132</v>
      </c>
      <c r="D33" s="46">
        <v>1123586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1123586</v>
      </c>
      <c r="O33" s="47">
        <f t="shared" si="1"/>
        <v>52.800093984962409</v>
      </c>
      <c r="P33" s="9"/>
    </row>
    <row r="34" spans="1:16">
      <c r="A34" s="12"/>
      <c r="B34" s="25">
        <v>335.49</v>
      </c>
      <c r="C34" s="20" t="s">
        <v>34</v>
      </c>
      <c r="D34" s="46">
        <v>20681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20681</v>
      </c>
      <c r="O34" s="47">
        <f t="shared" si="1"/>
        <v>0.97185150375939855</v>
      </c>
      <c r="P34" s="9"/>
    </row>
    <row r="35" spans="1:16">
      <c r="A35" s="12"/>
      <c r="B35" s="25">
        <v>335.9</v>
      </c>
      <c r="C35" s="20" t="s">
        <v>133</v>
      </c>
      <c r="D35" s="46">
        <v>2696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2696</v>
      </c>
      <c r="O35" s="47">
        <f t="shared" si="1"/>
        <v>0.12669172932330827</v>
      </c>
      <c r="P35" s="9"/>
    </row>
    <row r="36" spans="1:16">
      <c r="A36" s="12"/>
      <c r="B36" s="25">
        <v>337.7</v>
      </c>
      <c r="C36" s="20" t="s">
        <v>102</v>
      </c>
      <c r="D36" s="46">
        <v>0</v>
      </c>
      <c r="E36" s="46">
        <v>0</v>
      </c>
      <c r="F36" s="46">
        <v>0</v>
      </c>
      <c r="G36" s="46">
        <v>73102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73102</v>
      </c>
      <c r="O36" s="47">
        <f t="shared" si="1"/>
        <v>3.4352443609022556</v>
      </c>
      <c r="P36" s="9"/>
    </row>
    <row r="37" spans="1:16" ht="15.75">
      <c r="A37" s="29" t="s">
        <v>42</v>
      </c>
      <c r="B37" s="30"/>
      <c r="C37" s="31"/>
      <c r="D37" s="32">
        <f t="shared" ref="D37:M37" si="7">SUM(D38:D48)</f>
        <v>1660562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13702078</v>
      </c>
      <c r="J37" s="32">
        <f t="shared" si="7"/>
        <v>4304727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19667367</v>
      </c>
      <c r="O37" s="45">
        <f t="shared" ref="O37:O64" si="8">(N37/O$66)</f>
        <v>924.21837406015038</v>
      </c>
      <c r="P37" s="10"/>
    </row>
    <row r="38" spans="1:16">
      <c r="A38" s="12"/>
      <c r="B38" s="25">
        <v>341.1</v>
      </c>
      <c r="C38" s="20" t="s">
        <v>134</v>
      </c>
      <c r="D38" s="46">
        <v>7248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7248</v>
      </c>
      <c r="O38" s="47">
        <f t="shared" si="8"/>
        <v>0.34060150375939852</v>
      </c>
      <c r="P38" s="9"/>
    </row>
    <row r="39" spans="1:16">
      <c r="A39" s="12"/>
      <c r="B39" s="25">
        <v>341.2</v>
      </c>
      <c r="C39" s="20" t="s">
        <v>135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4304727</v>
      </c>
      <c r="K39" s="46">
        <v>0</v>
      </c>
      <c r="L39" s="46">
        <v>0</v>
      </c>
      <c r="M39" s="46">
        <v>0</v>
      </c>
      <c r="N39" s="46">
        <f t="shared" ref="N39:N48" si="9">SUM(D39:M39)</f>
        <v>4304727</v>
      </c>
      <c r="O39" s="47">
        <f t="shared" si="8"/>
        <v>202.28980263157894</v>
      </c>
      <c r="P39" s="9"/>
    </row>
    <row r="40" spans="1:16">
      <c r="A40" s="12"/>
      <c r="B40" s="25">
        <v>341.9</v>
      </c>
      <c r="C40" s="20" t="s">
        <v>137</v>
      </c>
      <c r="D40" s="46">
        <v>1102835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1102835</v>
      </c>
      <c r="O40" s="47">
        <f t="shared" si="8"/>
        <v>51.824953007518801</v>
      </c>
      <c r="P40" s="9"/>
    </row>
    <row r="41" spans="1:16">
      <c r="A41" s="12"/>
      <c r="B41" s="25">
        <v>342.1</v>
      </c>
      <c r="C41" s="20" t="s">
        <v>47</v>
      </c>
      <c r="D41" s="46">
        <v>11131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11131</v>
      </c>
      <c r="O41" s="47">
        <f t="shared" si="8"/>
        <v>0.52307330827067666</v>
      </c>
      <c r="P41" s="9"/>
    </row>
    <row r="42" spans="1:16">
      <c r="A42" s="12"/>
      <c r="B42" s="25">
        <v>342.6</v>
      </c>
      <c r="C42" s="20" t="s">
        <v>138</v>
      </c>
      <c r="D42" s="46">
        <v>481971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481971</v>
      </c>
      <c r="O42" s="47">
        <f t="shared" si="8"/>
        <v>22.649013157894736</v>
      </c>
      <c r="P42" s="9"/>
    </row>
    <row r="43" spans="1:16">
      <c r="A43" s="12"/>
      <c r="B43" s="25">
        <v>342.9</v>
      </c>
      <c r="C43" s="20" t="s">
        <v>92</v>
      </c>
      <c r="D43" s="46">
        <v>3474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3474</v>
      </c>
      <c r="O43" s="47">
        <f t="shared" si="8"/>
        <v>0.16325187969924812</v>
      </c>
      <c r="P43" s="9"/>
    </row>
    <row r="44" spans="1:16">
      <c r="A44" s="12"/>
      <c r="B44" s="25">
        <v>343.4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2951256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2951256</v>
      </c>
      <c r="O44" s="47">
        <f t="shared" si="8"/>
        <v>138.68684210526317</v>
      </c>
      <c r="P44" s="9"/>
    </row>
    <row r="45" spans="1:16">
      <c r="A45" s="12"/>
      <c r="B45" s="25">
        <v>343.6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9284327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9284327</v>
      </c>
      <c r="O45" s="47">
        <f t="shared" si="8"/>
        <v>436.29356203007518</v>
      </c>
      <c r="P45" s="9"/>
    </row>
    <row r="46" spans="1:16">
      <c r="A46" s="12"/>
      <c r="B46" s="25">
        <v>343.7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1466495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1466495</v>
      </c>
      <c r="O46" s="47">
        <f t="shared" si="8"/>
        <v>68.914238721804509</v>
      </c>
      <c r="P46" s="9"/>
    </row>
    <row r="47" spans="1:16">
      <c r="A47" s="12"/>
      <c r="B47" s="25">
        <v>347.2</v>
      </c>
      <c r="C47" s="20" t="s">
        <v>53</v>
      </c>
      <c r="D47" s="46">
        <v>70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70</v>
      </c>
      <c r="O47" s="47">
        <f t="shared" si="8"/>
        <v>3.2894736842105261E-3</v>
      </c>
      <c r="P47" s="9"/>
    </row>
    <row r="48" spans="1:16">
      <c r="A48" s="12"/>
      <c r="B48" s="25">
        <v>349</v>
      </c>
      <c r="C48" s="20" t="s">
        <v>104</v>
      </c>
      <c r="D48" s="46">
        <v>53833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53833</v>
      </c>
      <c r="O48" s="47">
        <f t="shared" si="8"/>
        <v>2.5297462406015039</v>
      </c>
      <c r="P48" s="9"/>
    </row>
    <row r="49" spans="1:119" ht="15.75">
      <c r="A49" s="29" t="s">
        <v>43</v>
      </c>
      <c r="B49" s="30"/>
      <c r="C49" s="31"/>
      <c r="D49" s="32">
        <f t="shared" ref="D49:M49" si="10">SUM(D50:D51)</f>
        <v>210387</v>
      </c>
      <c r="E49" s="32">
        <f t="shared" si="10"/>
        <v>56477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>SUM(D49:M49)</f>
        <v>266864</v>
      </c>
      <c r="O49" s="45">
        <f t="shared" si="8"/>
        <v>12.540601503759399</v>
      </c>
      <c r="P49" s="10"/>
    </row>
    <row r="50" spans="1:119">
      <c r="A50" s="13"/>
      <c r="B50" s="39">
        <v>351.9</v>
      </c>
      <c r="C50" s="21" t="s">
        <v>139</v>
      </c>
      <c r="D50" s="46">
        <v>10008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10008</v>
      </c>
      <c r="O50" s="47">
        <f t="shared" si="8"/>
        <v>0.47030075187969927</v>
      </c>
      <c r="P50" s="9"/>
    </row>
    <row r="51" spans="1:119">
      <c r="A51" s="13"/>
      <c r="B51" s="39">
        <v>354</v>
      </c>
      <c r="C51" s="21" t="s">
        <v>57</v>
      </c>
      <c r="D51" s="46">
        <v>200379</v>
      </c>
      <c r="E51" s="46">
        <v>56477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256856</v>
      </c>
      <c r="O51" s="47">
        <f t="shared" si="8"/>
        <v>12.070300751879699</v>
      </c>
      <c r="P51" s="9"/>
    </row>
    <row r="52" spans="1:119" ht="15.75">
      <c r="A52" s="29" t="s">
        <v>3</v>
      </c>
      <c r="B52" s="30"/>
      <c r="C52" s="31"/>
      <c r="D52" s="32">
        <f t="shared" ref="D52:M52" si="11">SUM(D53:D60)</f>
        <v>385295</v>
      </c>
      <c r="E52" s="32">
        <f t="shared" si="11"/>
        <v>177</v>
      </c>
      <c r="F52" s="32">
        <f t="shared" si="11"/>
        <v>4</v>
      </c>
      <c r="G52" s="32">
        <f t="shared" si="11"/>
        <v>0</v>
      </c>
      <c r="H52" s="32">
        <f t="shared" si="11"/>
        <v>0</v>
      </c>
      <c r="I52" s="32">
        <f t="shared" si="11"/>
        <v>523255</v>
      </c>
      <c r="J52" s="32">
        <f t="shared" si="11"/>
        <v>173</v>
      </c>
      <c r="K52" s="32">
        <f t="shared" si="11"/>
        <v>5239027</v>
      </c>
      <c r="L52" s="32">
        <f t="shared" si="11"/>
        <v>0</v>
      </c>
      <c r="M52" s="32">
        <f t="shared" si="11"/>
        <v>0</v>
      </c>
      <c r="N52" s="32">
        <f>SUM(D52:M52)</f>
        <v>6147931</v>
      </c>
      <c r="O52" s="45">
        <f t="shared" si="8"/>
        <v>288.90653195488721</v>
      </c>
      <c r="P52" s="10"/>
    </row>
    <row r="53" spans="1:119">
      <c r="A53" s="12"/>
      <c r="B53" s="25">
        <v>361.1</v>
      </c>
      <c r="C53" s="20" t="s">
        <v>60</v>
      </c>
      <c r="D53" s="46">
        <v>37652</v>
      </c>
      <c r="E53" s="46">
        <v>177</v>
      </c>
      <c r="F53" s="46">
        <v>4</v>
      </c>
      <c r="G53" s="46">
        <v>0</v>
      </c>
      <c r="H53" s="46">
        <v>0</v>
      </c>
      <c r="I53" s="46">
        <v>5704</v>
      </c>
      <c r="J53" s="46">
        <v>173</v>
      </c>
      <c r="K53" s="46">
        <v>1020252</v>
      </c>
      <c r="L53" s="46">
        <v>0</v>
      </c>
      <c r="M53" s="46">
        <v>0</v>
      </c>
      <c r="N53" s="46">
        <f>SUM(D53:M53)</f>
        <v>1063962</v>
      </c>
      <c r="O53" s="47">
        <f t="shared" si="8"/>
        <v>49.998214285714283</v>
      </c>
      <c r="P53" s="9"/>
    </row>
    <row r="54" spans="1:119">
      <c r="A54" s="12"/>
      <c r="B54" s="25">
        <v>361.3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1797081</v>
      </c>
      <c r="L54" s="46">
        <v>0</v>
      </c>
      <c r="M54" s="46">
        <v>0</v>
      </c>
      <c r="N54" s="46">
        <f t="shared" ref="N54:N60" si="12">SUM(D54:M54)</f>
        <v>1797081</v>
      </c>
      <c r="O54" s="47">
        <f t="shared" si="8"/>
        <v>84.449295112781954</v>
      </c>
      <c r="P54" s="9"/>
    </row>
    <row r="55" spans="1:119">
      <c r="A55" s="12"/>
      <c r="B55" s="25">
        <v>362</v>
      </c>
      <c r="C55" s="20" t="s">
        <v>62</v>
      </c>
      <c r="D55" s="46">
        <v>41571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41571</v>
      </c>
      <c r="O55" s="47">
        <f t="shared" si="8"/>
        <v>1.9535244360902255</v>
      </c>
      <c r="P55" s="9"/>
    </row>
    <row r="56" spans="1:119">
      <c r="A56" s="12"/>
      <c r="B56" s="25">
        <v>364</v>
      </c>
      <c r="C56" s="20" t="s">
        <v>140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94816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94816</v>
      </c>
      <c r="O56" s="47">
        <f t="shared" si="8"/>
        <v>4.4556390977443607</v>
      </c>
      <c r="P56" s="9"/>
    </row>
    <row r="57" spans="1:119">
      <c r="A57" s="12"/>
      <c r="B57" s="25">
        <v>365</v>
      </c>
      <c r="C57" s="20" t="s">
        <v>151</v>
      </c>
      <c r="D57" s="46">
        <v>6510</v>
      </c>
      <c r="E57" s="46">
        <v>0</v>
      </c>
      <c r="F57" s="46">
        <v>0</v>
      </c>
      <c r="G57" s="46">
        <v>0</v>
      </c>
      <c r="H57" s="46">
        <v>0</v>
      </c>
      <c r="I57" s="46">
        <v>11287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17797</v>
      </c>
      <c r="O57" s="47">
        <f t="shared" si="8"/>
        <v>0.83632518796992483</v>
      </c>
      <c r="P57" s="9"/>
    </row>
    <row r="58" spans="1:119">
      <c r="A58" s="12"/>
      <c r="B58" s="25">
        <v>368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2421694</v>
      </c>
      <c r="L58" s="46">
        <v>0</v>
      </c>
      <c r="M58" s="46">
        <v>0</v>
      </c>
      <c r="N58" s="46">
        <f t="shared" si="12"/>
        <v>2421694</v>
      </c>
      <c r="O58" s="47">
        <f t="shared" si="8"/>
        <v>113.8014097744361</v>
      </c>
      <c r="P58" s="9"/>
    </row>
    <row r="59" spans="1:119">
      <c r="A59" s="12"/>
      <c r="B59" s="25">
        <v>369.3</v>
      </c>
      <c r="C59" s="20" t="s">
        <v>107</v>
      </c>
      <c r="D59" s="46">
        <v>6596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6596</v>
      </c>
      <c r="O59" s="47">
        <f t="shared" si="8"/>
        <v>0.30996240601503761</v>
      </c>
      <c r="P59" s="9"/>
    </row>
    <row r="60" spans="1:119">
      <c r="A60" s="12"/>
      <c r="B60" s="25">
        <v>369.9</v>
      </c>
      <c r="C60" s="20" t="s">
        <v>65</v>
      </c>
      <c r="D60" s="46">
        <v>292966</v>
      </c>
      <c r="E60" s="46">
        <v>0</v>
      </c>
      <c r="F60" s="46">
        <v>0</v>
      </c>
      <c r="G60" s="46">
        <v>0</v>
      </c>
      <c r="H60" s="46">
        <v>0</v>
      </c>
      <c r="I60" s="46">
        <v>411448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704414</v>
      </c>
      <c r="O60" s="47">
        <f t="shared" si="8"/>
        <v>33.102161654135337</v>
      </c>
      <c r="P60" s="9"/>
    </row>
    <row r="61" spans="1:119" ht="15.75">
      <c r="A61" s="29" t="s">
        <v>44</v>
      </c>
      <c r="B61" s="30"/>
      <c r="C61" s="31"/>
      <c r="D61" s="32">
        <f t="shared" ref="D61:M61" si="13">SUM(D62:D63)</f>
        <v>764611</v>
      </c>
      <c r="E61" s="32">
        <f t="shared" si="13"/>
        <v>0</v>
      </c>
      <c r="F61" s="32">
        <f t="shared" si="13"/>
        <v>0</v>
      </c>
      <c r="G61" s="32">
        <f t="shared" si="13"/>
        <v>254385</v>
      </c>
      <c r="H61" s="32">
        <f t="shared" si="13"/>
        <v>0</v>
      </c>
      <c r="I61" s="32">
        <f t="shared" si="13"/>
        <v>317986</v>
      </c>
      <c r="J61" s="32">
        <f t="shared" si="13"/>
        <v>48090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>SUM(D61:M61)</f>
        <v>1385072</v>
      </c>
      <c r="O61" s="45">
        <f t="shared" si="8"/>
        <v>65.087969924812029</v>
      </c>
      <c r="P61" s="9"/>
    </row>
    <row r="62" spans="1:119">
      <c r="A62" s="12"/>
      <c r="B62" s="25">
        <v>381</v>
      </c>
      <c r="C62" s="20" t="s">
        <v>66</v>
      </c>
      <c r="D62" s="46">
        <v>764611</v>
      </c>
      <c r="E62" s="46">
        <v>0</v>
      </c>
      <c r="F62" s="46">
        <v>0</v>
      </c>
      <c r="G62" s="46">
        <v>254385</v>
      </c>
      <c r="H62" s="46">
        <v>0</v>
      </c>
      <c r="I62" s="46">
        <v>174326</v>
      </c>
      <c r="J62" s="46">
        <v>48090</v>
      </c>
      <c r="K62" s="46">
        <v>0</v>
      </c>
      <c r="L62" s="46">
        <v>0</v>
      </c>
      <c r="M62" s="46">
        <v>0</v>
      </c>
      <c r="N62" s="46">
        <f>SUM(D62:M62)</f>
        <v>1241412</v>
      </c>
      <c r="O62" s="47">
        <f t="shared" si="8"/>
        <v>58.337030075187968</v>
      </c>
      <c r="P62" s="9"/>
    </row>
    <row r="63" spans="1:119" ht="15.75" thickBot="1">
      <c r="A63" s="12"/>
      <c r="B63" s="25">
        <v>389.8</v>
      </c>
      <c r="C63" s="20" t="s">
        <v>141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143660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143660</v>
      </c>
      <c r="O63" s="47">
        <f t="shared" si="8"/>
        <v>6.7509398496240598</v>
      </c>
      <c r="P63" s="9"/>
    </row>
    <row r="64" spans="1:119" ht="16.5" thickBot="1">
      <c r="A64" s="14" t="s">
        <v>54</v>
      </c>
      <c r="B64" s="23"/>
      <c r="C64" s="22"/>
      <c r="D64" s="15">
        <f t="shared" ref="D64:M64" si="14">SUM(D5,D15,D21,D37,D49,D52,D61)</f>
        <v>14185970</v>
      </c>
      <c r="E64" s="15">
        <f t="shared" si="14"/>
        <v>219488</v>
      </c>
      <c r="F64" s="15">
        <f t="shared" si="14"/>
        <v>32876</v>
      </c>
      <c r="G64" s="15">
        <f t="shared" si="14"/>
        <v>744342</v>
      </c>
      <c r="H64" s="15">
        <f t="shared" si="14"/>
        <v>0</v>
      </c>
      <c r="I64" s="15">
        <f t="shared" si="14"/>
        <v>14734502</v>
      </c>
      <c r="J64" s="15">
        <f t="shared" si="14"/>
        <v>4352990</v>
      </c>
      <c r="K64" s="15">
        <f t="shared" si="14"/>
        <v>5239027</v>
      </c>
      <c r="L64" s="15">
        <f t="shared" si="14"/>
        <v>0</v>
      </c>
      <c r="M64" s="15">
        <f t="shared" si="14"/>
        <v>9394</v>
      </c>
      <c r="N64" s="15">
        <f>SUM(D64:M64)</f>
        <v>39518589</v>
      </c>
      <c r="O64" s="38">
        <f t="shared" si="8"/>
        <v>1857.0765507518797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152</v>
      </c>
      <c r="M66" s="48"/>
      <c r="N66" s="48"/>
      <c r="O66" s="43">
        <v>21280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99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38</v>
      </c>
      <c r="E3" s="68"/>
      <c r="F3" s="68"/>
      <c r="G3" s="68"/>
      <c r="H3" s="69"/>
      <c r="I3" s="67" t="s">
        <v>39</v>
      </c>
      <c r="J3" s="69"/>
      <c r="K3" s="67" t="s">
        <v>41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7340077</v>
      </c>
      <c r="E5" s="27">
        <f t="shared" si="0"/>
        <v>0</v>
      </c>
      <c r="F5" s="27">
        <f t="shared" si="0"/>
        <v>33625</v>
      </c>
      <c r="G5" s="27">
        <f t="shared" si="0"/>
        <v>180247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7553949</v>
      </c>
      <c r="O5" s="33">
        <f t="shared" ref="O5:O36" si="1">(N5/O$66)</f>
        <v>360.43272258803319</v>
      </c>
      <c r="P5" s="6"/>
    </row>
    <row r="6" spans="1:133">
      <c r="A6" s="12"/>
      <c r="B6" s="25">
        <v>311</v>
      </c>
      <c r="C6" s="20" t="s">
        <v>2</v>
      </c>
      <c r="D6" s="46">
        <v>4248706</v>
      </c>
      <c r="E6" s="46">
        <v>0</v>
      </c>
      <c r="F6" s="46">
        <v>33625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4282331</v>
      </c>
      <c r="O6" s="47">
        <f t="shared" si="1"/>
        <v>204.32918217387154</v>
      </c>
      <c r="P6" s="9"/>
    </row>
    <row r="7" spans="1:133">
      <c r="A7" s="12"/>
      <c r="B7" s="25">
        <v>312.10000000000002</v>
      </c>
      <c r="C7" s="20" t="s">
        <v>10</v>
      </c>
      <c r="D7" s="46">
        <v>427776</v>
      </c>
      <c r="E7" s="46">
        <v>0</v>
      </c>
      <c r="F7" s="46">
        <v>0</v>
      </c>
      <c r="G7" s="46">
        <v>180247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608023</v>
      </c>
      <c r="O7" s="47">
        <f t="shared" si="1"/>
        <v>29.011499188853897</v>
      </c>
      <c r="P7" s="9"/>
    </row>
    <row r="8" spans="1:133">
      <c r="A8" s="12"/>
      <c r="B8" s="25">
        <v>312.51</v>
      </c>
      <c r="C8" s="20" t="s">
        <v>75</v>
      </c>
      <c r="D8" s="46">
        <v>150763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150763</v>
      </c>
      <c r="O8" s="47">
        <f t="shared" si="1"/>
        <v>7.1935776314533832</v>
      </c>
      <c r="P8" s="9"/>
    </row>
    <row r="9" spans="1:133">
      <c r="A9" s="12"/>
      <c r="B9" s="25">
        <v>312.52</v>
      </c>
      <c r="C9" s="20" t="s">
        <v>125</v>
      </c>
      <c r="D9" s="46">
        <v>127668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127668</v>
      </c>
      <c r="O9" s="47">
        <f t="shared" si="1"/>
        <v>6.0916117950186086</v>
      </c>
      <c r="P9" s="9"/>
    </row>
    <row r="10" spans="1:133">
      <c r="A10" s="12"/>
      <c r="B10" s="25">
        <v>314.10000000000002</v>
      </c>
      <c r="C10" s="20" t="s">
        <v>11</v>
      </c>
      <c r="D10" s="46">
        <v>1291965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1291965</v>
      </c>
      <c r="O10" s="47">
        <f t="shared" si="1"/>
        <v>61.645433724592039</v>
      </c>
      <c r="P10" s="9"/>
    </row>
    <row r="11" spans="1:133">
      <c r="A11" s="12"/>
      <c r="B11" s="25">
        <v>314.3</v>
      </c>
      <c r="C11" s="20" t="s">
        <v>12</v>
      </c>
      <c r="D11" s="46">
        <v>289981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289981</v>
      </c>
      <c r="O11" s="47">
        <f t="shared" si="1"/>
        <v>13.83629163088081</v>
      </c>
      <c r="P11" s="9"/>
    </row>
    <row r="12" spans="1:133">
      <c r="A12" s="12"/>
      <c r="B12" s="25">
        <v>314.39999999999998</v>
      </c>
      <c r="C12" s="20" t="s">
        <v>13</v>
      </c>
      <c r="D12" s="46">
        <v>65036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65036</v>
      </c>
      <c r="O12" s="47">
        <f t="shared" si="1"/>
        <v>3.1031586983490791</v>
      </c>
      <c r="P12" s="9"/>
    </row>
    <row r="13" spans="1:133">
      <c r="A13" s="12"/>
      <c r="B13" s="25">
        <v>315</v>
      </c>
      <c r="C13" s="20" t="s">
        <v>126</v>
      </c>
      <c r="D13" s="46">
        <v>625942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625942</v>
      </c>
      <c r="O13" s="47">
        <f t="shared" si="1"/>
        <v>29.866494894551007</v>
      </c>
      <c r="P13" s="9"/>
    </row>
    <row r="14" spans="1:133">
      <c r="A14" s="12"/>
      <c r="B14" s="25">
        <v>316</v>
      </c>
      <c r="C14" s="20" t="s">
        <v>127</v>
      </c>
      <c r="D14" s="46">
        <v>112240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112240</v>
      </c>
      <c r="O14" s="47">
        <f t="shared" si="1"/>
        <v>5.3554728504628306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1205429</v>
      </c>
      <c r="E15" s="32">
        <f t="shared" si="3"/>
        <v>183385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1388814</v>
      </c>
      <c r="O15" s="45">
        <f t="shared" si="1"/>
        <v>66.266533066132268</v>
      </c>
      <c r="P15" s="10"/>
    </row>
    <row r="16" spans="1:133">
      <c r="A16" s="12"/>
      <c r="B16" s="25">
        <v>322</v>
      </c>
      <c r="C16" s="20" t="s">
        <v>0</v>
      </c>
      <c r="D16" s="46">
        <v>228604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228604</v>
      </c>
      <c r="O16" s="47">
        <f t="shared" si="1"/>
        <v>10.907720202309381</v>
      </c>
      <c r="P16" s="9"/>
    </row>
    <row r="17" spans="1:16">
      <c r="A17" s="12"/>
      <c r="B17" s="25">
        <v>323.10000000000002</v>
      </c>
      <c r="C17" s="20" t="s">
        <v>17</v>
      </c>
      <c r="D17" s="46">
        <v>976825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976825</v>
      </c>
      <c r="O17" s="47">
        <f t="shared" si="1"/>
        <v>46.608693577631456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34623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34623</v>
      </c>
      <c r="O18" s="47">
        <f t="shared" si="1"/>
        <v>1.6520183223590037</v>
      </c>
      <c r="P18" s="9"/>
    </row>
    <row r="19" spans="1:16">
      <c r="A19" s="12"/>
      <c r="B19" s="25">
        <v>324.31</v>
      </c>
      <c r="C19" s="20" t="s">
        <v>20</v>
      </c>
      <c r="D19" s="46">
        <v>0</v>
      </c>
      <c r="E19" s="46">
        <v>104738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104738</v>
      </c>
      <c r="O19" s="47">
        <f t="shared" si="1"/>
        <v>4.9975188472182461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44024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44024</v>
      </c>
      <c r="O20" s="47">
        <f t="shared" si="1"/>
        <v>2.1005821166141807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SUM(D22:D36)</f>
        <v>2135275</v>
      </c>
      <c r="E21" s="32">
        <f t="shared" si="5"/>
        <v>3985</v>
      </c>
      <c r="F21" s="32">
        <f t="shared" si="5"/>
        <v>0</v>
      </c>
      <c r="G21" s="32">
        <f t="shared" si="5"/>
        <v>1198501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3337761</v>
      </c>
      <c r="O21" s="45">
        <f t="shared" si="1"/>
        <v>159.25951903807615</v>
      </c>
      <c r="P21" s="10"/>
    </row>
    <row r="22" spans="1:16">
      <c r="A22" s="12"/>
      <c r="B22" s="25">
        <v>331.2</v>
      </c>
      <c r="C22" s="20" t="s">
        <v>24</v>
      </c>
      <c r="D22" s="46">
        <v>32765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32765</v>
      </c>
      <c r="O22" s="47">
        <f t="shared" si="1"/>
        <v>1.5633648248878709</v>
      </c>
      <c r="P22" s="9"/>
    </row>
    <row r="23" spans="1:16">
      <c r="A23" s="12"/>
      <c r="B23" s="25">
        <v>331.39</v>
      </c>
      <c r="C23" s="20" t="s">
        <v>86</v>
      </c>
      <c r="D23" s="46">
        <v>276143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276143</v>
      </c>
      <c r="O23" s="47">
        <f t="shared" si="1"/>
        <v>13.176018704074817</v>
      </c>
      <c r="P23" s="9"/>
    </row>
    <row r="24" spans="1:16">
      <c r="A24" s="12"/>
      <c r="B24" s="25">
        <v>331.49</v>
      </c>
      <c r="C24" s="20" t="s">
        <v>110</v>
      </c>
      <c r="D24" s="46">
        <v>0</v>
      </c>
      <c r="E24" s="46">
        <v>0</v>
      </c>
      <c r="F24" s="46">
        <v>0</v>
      </c>
      <c r="G24" s="46">
        <v>1089023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1089023</v>
      </c>
      <c r="O24" s="47">
        <f t="shared" si="1"/>
        <v>51.962162420078251</v>
      </c>
      <c r="P24" s="9"/>
    </row>
    <row r="25" spans="1:16">
      <c r="A25" s="12"/>
      <c r="B25" s="25">
        <v>331.5</v>
      </c>
      <c r="C25" s="20" t="s">
        <v>146</v>
      </c>
      <c r="D25" s="46">
        <v>27159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27159</v>
      </c>
      <c r="O25" s="47">
        <f t="shared" si="1"/>
        <v>1.2958774692241626</v>
      </c>
      <c r="P25" s="9"/>
    </row>
    <row r="26" spans="1:16">
      <c r="A26" s="12"/>
      <c r="B26" s="25">
        <v>331.69</v>
      </c>
      <c r="C26" s="20" t="s">
        <v>87</v>
      </c>
      <c r="D26" s="46">
        <v>0</v>
      </c>
      <c r="E26" s="46">
        <v>0</v>
      </c>
      <c r="F26" s="46">
        <v>0</v>
      </c>
      <c r="G26" s="46">
        <v>93478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93478</v>
      </c>
      <c r="O26" s="47">
        <f t="shared" si="1"/>
        <v>4.4602538410153638</v>
      </c>
      <c r="P26" s="9"/>
    </row>
    <row r="27" spans="1:16">
      <c r="A27" s="12"/>
      <c r="B27" s="25">
        <v>334.2</v>
      </c>
      <c r="C27" s="20" t="s">
        <v>26</v>
      </c>
      <c r="D27" s="46">
        <v>0</v>
      </c>
      <c r="E27" s="46">
        <v>3985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3985</v>
      </c>
      <c r="O27" s="47">
        <f t="shared" si="1"/>
        <v>0.19014218914018513</v>
      </c>
      <c r="P27" s="9"/>
    </row>
    <row r="28" spans="1:16">
      <c r="A28" s="12"/>
      <c r="B28" s="25">
        <v>334.49</v>
      </c>
      <c r="C28" s="20" t="s">
        <v>27</v>
      </c>
      <c r="D28" s="46">
        <v>80529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6">SUM(D28:M28)</f>
        <v>80529</v>
      </c>
      <c r="O28" s="47">
        <f t="shared" si="1"/>
        <v>3.8423990838820496</v>
      </c>
      <c r="P28" s="9"/>
    </row>
    <row r="29" spans="1:16">
      <c r="A29" s="12"/>
      <c r="B29" s="25">
        <v>334.9</v>
      </c>
      <c r="C29" s="20" t="s">
        <v>89</v>
      </c>
      <c r="D29" s="46">
        <v>0</v>
      </c>
      <c r="E29" s="46">
        <v>0</v>
      </c>
      <c r="F29" s="46">
        <v>0</v>
      </c>
      <c r="G29" s="46">
        <v>16000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16000</v>
      </c>
      <c r="O29" s="47">
        <f t="shared" si="1"/>
        <v>0.76343162515507201</v>
      </c>
      <c r="P29" s="9"/>
    </row>
    <row r="30" spans="1:16">
      <c r="A30" s="12"/>
      <c r="B30" s="25">
        <v>335.12</v>
      </c>
      <c r="C30" s="20" t="s">
        <v>129</v>
      </c>
      <c r="D30" s="46">
        <v>567211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567211</v>
      </c>
      <c r="O30" s="47">
        <f t="shared" si="1"/>
        <v>27.064175970989599</v>
      </c>
      <c r="P30" s="9"/>
    </row>
    <row r="31" spans="1:16">
      <c r="A31" s="12"/>
      <c r="B31" s="25">
        <v>335.14</v>
      </c>
      <c r="C31" s="20" t="s">
        <v>130</v>
      </c>
      <c r="D31" s="46">
        <v>11809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11809</v>
      </c>
      <c r="O31" s="47">
        <f t="shared" si="1"/>
        <v>0.56346025384101539</v>
      </c>
      <c r="P31" s="9"/>
    </row>
    <row r="32" spans="1:16">
      <c r="A32" s="12"/>
      <c r="B32" s="25">
        <v>335.15</v>
      </c>
      <c r="C32" s="20" t="s">
        <v>131</v>
      </c>
      <c r="D32" s="46">
        <v>7613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7613</v>
      </c>
      <c r="O32" s="47">
        <f t="shared" si="1"/>
        <v>0.3632503101440977</v>
      </c>
      <c r="P32" s="9"/>
    </row>
    <row r="33" spans="1:16">
      <c r="A33" s="12"/>
      <c r="B33" s="25">
        <v>335.18</v>
      </c>
      <c r="C33" s="20" t="s">
        <v>132</v>
      </c>
      <c r="D33" s="46">
        <v>1073938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1073938</v>
      </c>
      <c r="O33" s="47">
        <f t="shared" si="1"/>
        <v>51.242389540986736</v>
      </c>
      <c r="P33" s="9"/>
    </row>
    <row r="34" spans="1:16">
      <c r="A34" s="12"/>
      <c r="B34" s="25">
        <v>335.21</v>
      </c>
      <c r="C34" s="20" t="s">
        <v>33</v>
      </c>
      <c r="D34" s="46">
        <v>8880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8880</v>
      </c>
      <c r="O34" s="47">
        <f t="shared" si="1"/>
        <v>0.42370455196106499</v>
      </c>
      <c r="P34" s="9"/>
    </row>
    <row r="35" spans="1:16">
      <c r="A35" s="12"/>
      <c r="B35" s="25">
        <v>335.49</v>
      </c>
      <c r="C35" s="20" t="s">
        <v>34</v>
      </c>
      <c r="D35" s="46">
        <v>19466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19466</v>
      </c>
      <c r="O35" s="47">
        <f t="shared" si="1"/>
        <v>0.92881000095428956</v>
      </c>
      <c r="P35" s="9"/>
    </row>
    <row r="36" spans="1:16">
      <c r="A36" s="12"/>
      <c r="B36" s="25">
        <v>335.9</v>
      </c>
      <c r="C36" s="20" t="s">
        <v>133</v>
      </c>
      <c r="D36" s="46">
        <v>29762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29762</v>
      </c>
      <c r="O36" s="47">
        <f t="shared" si="1"/>
        <v>1.4200782517415784</v>
      </c>
      <c r="P36" s="9"/>
    </row>
    <row r="37" spans="1:16" ht="15.75">
      <c r="A37" s="29" t="s">
        <v>42</v>
      </c>
      <c r="B37" s="30"/>
      <c r="C37" s="31"/>
      <c r="D37" s="32">
        <f t="shared" ref="D37:M37" si="7">SUM(D38:D47)</f>
        <v>1559877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12691083</v>
      </c>
      <c r="J37" s="32">
        <f t="shared" si="7"/>
        <v>4227408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18478368</v>
      </c>
      <c r="O37" s="45">
        <f t="shared" ref="O37:O64" si="8">(N37/O$66)</f>
        <v>881.68565702834235</v>
      </c>
      <c r="P37" s="10"/>
    </row>
    <row r="38" spans="1:16">
      <c r="A38" s="12"/>
      <c r="B38" s="25">
        <v>341.1</v>
      </c>
      <c r="C38" s="20" t="s">
        <v>134</v>
      </c>
      <c r="D38" s="46">
        <v>9702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9702</v>
      </c>
      <c r="O38" s="47">
        <f t="shared" si="8"/>
        <v>0.46292585170340683</v>
      </c>
      <c r="P38" s="9"/>
    </row>
    <row r="39" spans="1:16">
      <c r="A39" s="12"/>
      <c r="B39" s="25">
        <v>341.2</v>
      </c>
      <c r="C39" s="20" t="s">
        <v>135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4227408</v>
      </c>
      <c r="K39" s="46">
        <v>0</v>
      </c>
      <c r="L39" s="46">
        <v>0</v>
      </c>
      <c r="M39" s="46">
        <v>0</v>
      </c>
      <c r="N39" s="46">
        <f t="shared" ref="N39:N47" si="9">SUM(D39:M39)</f>
        <v>4227408</v>
      </c>
      <c r="O39" s="47">
        <f t="shared" si="8"/>
        <v>201.70855997709705</v>
      </c>
      <c r="P39" s="9"/>
    </row>
    <row r="40" spans="1:16">
      <c r="A40" s="12"/>
      <c r="B40" s="25">
        <v>341.9</v>
      </c>
      <c r="C40" s="20" t="s">
        <v>137</v>
      </c>
      <c r="D40" s="46">
        <v>1073043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1073043</v>
      </c>
      <c r="O40" s="47">
        <f t="shared" si="8"/>
        <v>51.199685084454622</v>
      </c>
      <c r="P40" s="9"/>
    </row>
    <row r="41" spans="1:16">
      <c r="A41" s="12"/>
      <c r="B41" s="25">
        <v>342.1</v>
      </c>
      <c r="C41" s="20" t="s">
        <v>47</v>
      </c>
      <c r="D41" s="46">
        <v>19884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19884</v>
      </c>
      <c r="O41" s="47">
        <f t="shared" si="8"/>
        <v>0.94875465216146582</v>
      </c>
      <c r="P41" s="9"/>
    </row>
    <row r="42" spans="1:16">
      <c r="A42" s="12"/>
      <c r="B42" s="25">
        <v>342.6</v>
      </c>
      <c r="C42" s="20" t="s">
        <v>138</v>
      </c>
      <c r="D42" s="46">
        <v>400240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400240</v>
      </c>
      <c r="O42" s="47">
        <f t="shared" si="8"/>
        <v>19.097242103254128</v>
      </c>
      <c r="P42" s="9"/>
    </row>
    <row r="43" spans="1:16">
      <c r="A43" s="12"/>
      <c r="B43" s="25">
        <v>342.9</v>
      </c>
      <c r="C43" s="20" t="s">
        <v>92</v>
      </c>
      <c r="D43" s="46">
        <v>2575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2575</v>
      </c>
      <c r="O43" s="47">
        <f t="shared" si="8"/>
        <v>0.1228647771733944</v>
      </c>
      <c r="P43" s="9"/>
    </row>
    <row r="44" spans="1:16">
      <c r="A44" s="12"/>
      <c r="B44" s="25">
        <v>343.4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2726544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2726544</v>
      </c>
      <c r="O44" s="47">
        <f t="shared" si="8"/>
        <v>130.09561981105068</v>
      </c>
      <c r="P44" s="9"/>
    </row>
    <row r="45" spans="1:16">
      <c r="A45" s="12"/>
      <c r="B45" s="25">
        <v>343.6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8651318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8651318</v>
      </c>
      <c r="O45" s="47">
        <f t="shared" si="8"/>
        <v>412.79311002958298</v>
      </c>
      <c r="P45" s="9"/>
    </row>
    <row r="46" spans="1:16">
      <c r="A46" s="12"/>
      <c r="B46" s="25">
        <v>343.7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1313221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1313221</v>
      </c>
      <c r="O46" s="47">
        <f t="shared" si="8"/>
        <v>62.659652638610552</v>
      </c>
      <c r="P46" s="9"/>
    </row>
    <row r="47" spans="1:16">
      <c r="A47" s="12"/>
      <c r="B47" s="25">
        <v>349</v>
      </c>
      <c r="C47" s="20" t="s">
        <v>104</v>
      </c>
      <c r="D47" s="46">
        <v>54433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54433</v>
      </c>
      <c r="O47" s="47">
        <f t="shared" si="8"/>
        <v>2.5972421032541275</v>
      </c>
      <c r="P47" s="9"/>
    </row>
    <row r="48" spans="1:16" ht="15.75">
      <c r="A48" s="29" t="s">
        <v>43</v>
      </c>
      <c r="B48" s="30"/>
      <c r="C48" s="31"/>
      <c r="D48" s="32">
        <f t="shared" ref="D48:M48" si="10">SUM(D49:D50)</f>
        <v>158898</v>
      </c>
      <c r="E48" s="32">
        <f t="shared" si="10"/>
        <v>13100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>SUM(D48:M48)</f>
        <v>171998</v>
      </c>
      <c r="O48" s="45">
        <f t="shared" si="8"/>
        <v>8.2067945414638803</v>
      </c>
      <c r="P48" s="10"/>
    </row>
    <row r="49" spans="1:119">
      <c r="A49" s="13"/>
      <c r="B49" s="39">
        <v>351.9</v>
      </c>
      <c r="C49" s="21" t="s">
        <v>139</v>
      </c>
      <c r="D49" s="46">
        <v>9526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9526</v>
      </c>
      <c r="O49" s="47">
        <f t="shared" si="8"/>
        <v>0.454528103826701</v>
      </c>
      <c r="P49" s="9"/>
    </row>
    <row r="50" spans="1:119">
      <c r="A50" s="13"/>
      <c r="B50" s="39">
        <v>354</v>
      </c>
      <c r="C50" s="21" t="s">
        <v>57</v>
      </c>
      <c r="D50" s="46">
        <v>149372</v>
      </c>
      <c r="E50" s="46">
        <v>13100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162472</v>
      </c>
      <c r="O50" s="47">
        <f t="shared" si="8"/>
        <v>7.7522664376371795</v>
      </c>
      <c r="P50" s="9"/>
    </row>
    <row r="51" spans="1:119" ht="15.75">
      <c r="A51" s="29" t="s">
        <v>3</v>
      </c>
      <c r="B51" s="30"/>
      <c r="C51" s="31"/>
      <c r="D51" s="32">
        <f t="shared" ref="D51:M51" si="11">SUM(D52:D59)</f>
        <v>201414</v>
      </c>
      <c r="E51" s="32">
        <f t="shared" si="11"/>
        <v>184</v>
      </c>
      <c r="F51" s="32">
        <f t="shared" si="11"/>
        <v>7</v>
      </c>
      <c r="G51" s="32">
        <f t="shared" si="11"/>
        <v>1298</v>
      </c>
      <c r="H51" s="32">
        <f t="shared" si="11"/>
        <v>0</v>
      </c>
      <c r="I51" s="32">
        <f t="shared" si="11"/>
        <v>44496</v>
      </c>
      <c r="J51" s="32">
        <f t="shared" si="11"/>
        <v>93</v>
      </c>
      <c r="K51" s="32">
        <f t="shared" si="11"/>
        <v>1674359</v>
      </c>
      <c r="L51" s="32">
        <f t="shared" si="11"/>
        <v>0</v>
      </c>
      <c r="M51" s="32">
        <f t="shared" si="11"/>
        <v>0</v>
      </c>
      <c r="N51" s="32">
        <f>SUM(D51:M51)</f>
        <v>1921851</v>
      </c>
      <c r="O51" s="45">
        <f t="shared" si="8"/>
        <v>91.700114514743774</v>
      </c>
      <c r="P51" s="10"/>
    </row>
    <row r="52" spans="1:119">
      <c r="A52" s="12"/>
      <c r="B52" s="25">
        <v>361.1</v>
      </c>
      <c r="C52" s="20" t="s">
        <v>60</v>
      </c>
      <c r="D52" s="46">
        <v>47251</v>
      </c>
      <c r="E52" s="46">
        <v>184</v>
      </c>
      <c r="F52" s="46">
        <v>7</v>
      </c>
      <c r="G52" s="46">
        <v>1170</v>
      </c>
      <c r="H52" s="46">
        <v>0</v>
      </c>
      <c r="I52" s="46">
        <v>6796</v>
      </c>
      <c r="J52" s="46">
        <v>93</v>
      </c>
      <c r="K52" s="46">
        <v>854482</v>
      </c>
      <c r="L52" s="46">
        <v>0</v>
      </c>
      <c r="M52" s="46">
        <v>0</v>
      </c>
      <c r="N52" s="46">
        <f>SUM(D52:M52)</f>
        <v>909983</v>
      </c>
      <c r="O52" s="47">
        <f t="shared" si="8"/>
        <v>43.419362534592999</v>
      </c>
      <c r="P52" s="9"/>
    </row>
    <row r="53" spans="1:119">
      <c r="A53" s="12"/>
      <c r="B53" s="25">
        <v>361.3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-1321910</v>
      </c>
      <c r="L53" s="46">
        <v>0</v>
      </c>
      <c r="M53" s="46">
        <v>0</v>
      </c>
      <c r="N53" s="46">
        <f t="shared" ref="N53:N59" si="12">SUM(D53:M53)</f>
        <v>-1321910</v>
      </c>
      <c r="O53" s="47">
        <f t="shared" si="8"/>
        <v>-63.074243725546332</v>
      </c>
      <c r="P53" s="9"/>
    </row>
    <row r="54" spans="1:119">
      <c r="A54" s="12"/>
      <c r="B54" s="25">
        <v>361.4</v>
      </c>
      <c r="C54" s="20" t="s">
        <v>147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-101140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-101140</v>
      </c>
      <c r="O54" s="47">
        <f t="shared" si="8"/>
        <v>-4.8258421605114989</v>
      </c>
      <c r="P54" s="9"/>
    </row>
    <row r="55" spans="1:119">
      <c r="A55" s="12"/>
      <c r="B55" s="25">
        <v>362</v>
      </c>
      <c r="C55" s="20" t="s">
        <v>62</v>
      </c>
      <c r="D55" s="46">
        <v>46070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46070</v>
      </c>
      <c r="O55" s="47">
        <f t="shared" si="8"/>
        <v>2.1982059356808854</v>
      </c>
      <c r="P55" s="9"/>
    </row>
    <row r="56" spans="1:119">
      <c r="A56" s="12"/>
      <c r="B56" s="25">
        <v>364</v>
      </c>
      <c r="C56" s="20" t="s">
        <v>140</v>
      </c>
      <c r="D56" s="46">
        <v>16240</v>
      </c>
      <c r="E56" s="46">
        <v>0</v>
      </c>
      <c r="F56" s="46">
        <v>0</v>
      </c>
      <c r="G56" s="46">
        <v>0</v>
      </c>
      <c r="H56" s="46">
        <v>0</v>
      </c>
      <c r="I56" s="46">
        <v>6417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22657</v>
      </c>
      <c r="O56" s="47">
        <f t="shared" si="8"/>
        <v>1.0810668956961542</v>
      </c>
      <c r="P56" s="9"/>
    </row>
    <row r="57" spans="1:119">
      <c r="A57" s="12"/>
      <c r="B57" s="25">
        <v>368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2141787</v>
      </c>
      <c r="L57" s="46">
        <v>0</v>
      </c>
      <c r="M57" s="46">
        <v>0</v>
      </c>
      <c r="N57" s="46">
        <f t="shared" si="12"/>
        <v>2141787</v>
      </c>
      <c r="O57" s="47">
        <f t="shared" si="8"/>
        <v>102.19424563412539</v>
      </c>
      <c r="P57" s="9"/>
    </row>
    <row r="58" spans="1:119">
      <c r="A58" s="12"/>
      <c r="B58" s="25">
        <v>369.3</v>
      </c>
      <c r="C58" s="20" t="s">
        <v>107</v>
      </c>
      <c r="D58" s="46">
        <v>11854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11854</v>
      </c>
      <c r="O58" s="47">
        <f t="shared" si="8"/>
        <v>0.56560740528676401</v>
      </c>
      <c r="P58" s="9"/>
    </row>
    <row r="59" spans="1:119">
      <c r="A59" s="12"/>
      <c r="B59" s="25">
        <v>369.9</v>
      </c>
      <c r="C59" s="20" t="s">
        <v>65</v>
      </c>
      <c r="D59" s="46">
        <v>79999</v>
      </c>
      <c r="E59" s="46">
        <v>0</v>
      </c>
      <c r="F59" s="46">
        <v>0</v>
      </c>
      <c r="G59" s="46">
        <v>128</v>
      </c>
      <c r="H59" s="46">
        <v>0</v>
      </c>
      <c r="I59" s="46">
        <v>132423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212550</v>
      </c>
      <c r="O59" s="47">
        <f t="shared" si="8"/>
        <v>10.14171199541941</v>
      </c>
      <c r="P59" s="9"/>
    </row>
    <row r="60" spans="1:119" ht="15.75">
      <c r="A60" s="29" t="s">
        <v>44</v>
      </c>
      <c r="B60" s="30"/>
      <c r="C60" s="31"/>
      <c r="D60" s="32">
        <f t="shared" ref="D60:M60" si="13">SUM(D61:D63)</f>
        <v>1138385</v>
      </c>
      <c r="E60" s="32">
        <f t="shared" si="13"/>
        <v>0</v>
      </c>
      <c r="F60" s="32">
        <f t="shared" si="13"/>
        <v>0</v>
      </c>
      <c r="G60" s="32">
        <f t="shared" si="13"/>
        <v>615000</v>
      </c>
      <c r="H60" s="32">
        <f t="shared" si="13"/>
        <v>0</v>
      </c>
      <c r="I60" s="32">
        <f t="shared" si="13"/>
        <v>281527</v>
      </c>
      <c r="J60" s="32">
        <f t="shared" si="13"/>
        <v>117591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2152503</v>
      </c>
      <c r="O60" s="45">
        <f t="shared" si="8"/>
        <v>102.70555396507301</v>
      </c>
      <c r="P60" s="9"/>
    </row>
    <row r="61" spans="1:119">
      <c r="A61" s="12"/>
      <c r="B61" s="25">
        <v>381</v>
      </c>
      <c r="C61" s="20" t="s">
        <v>66</v>
      </c>
      <c r="D61" s="46">
        <v>727491</v>
      </c>
      <c r="E61" s="46">
        <v>0</v>
      </c>
      <c r="F61" s="46">
        <v>0</v>
      </c>
      <c r="G61" s="46">
        <v>615000</v>
      </c>
      <c r="H61" s="46">
        <v>0</v>
      </c>
      <c r="I61" s="46">
        <v>0</v>
      </c>
      <c r="J61" s="46">
        <v>117591</v>
      </c>
      <c r="K61" s="46">
        <v>0</v>
      </c>
      <c r="L61" s="46">
        <v>0</v>
      </c>
      <c r="M61" s="46">
        <v>0</v>
      </c>
      <c r="N61" s="46">
        <f>SUM(D61:M61)</f>
        <v>1460082</v>
      </c>
      <c r="O61" s="47">
        <f t="shared" si="8"/>
        <v>69.667048382479251</v>
      </c>
      <c r="P61" s="9"/>
    </row>
    <row r="62" spans="1:119">
      <c r="A62" s="12"/>
      <c r="B62" s="25">
        <v>383</v>
      </c>
      <c r="C62" s="20" t="s">
        <v>67</v>
      </c>
      <c r="D62" s="46">
        <v>410894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410894</v>
      </c>
      <c r="O62" s="47">
        <f t="shared" si="8"/>
        <v>19.605592136654259</v>
      </c>
      <c r="P62" s="9"/>
    </row>
    <row r="63" spans="1:119" ht="15.75" thickBot="1">
      <c r="A63" s="12"/>
      <c r="B63" s="25">
        <v>389.8</v>
      </c>
      <c r="C63" s="20" t="s">
        <v>141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281527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281527</v>
      </c>
      <c r="O63" s="47">
        <f t="shared" si="8"/>
        <v>13.432913445939498</v>
      </c>
      <c r="P63" s="9"/>
    </row>
    <row r="64" spans="1:119" ht="16.5" thickBot="1">
      <c r="A64" s="14" t="s">
        <v>54</v>
      </c>
      <c r="B64" s="23"/>
      <c r="C64" s="22"/>
      <c r="D64" s="15">
        <f t="shared" ref="D64:M64" si="14">SUM(D5,D15,D21,D37,D48,D51,D60)</f>
        <v>13739355</v>
      </c>
      <c r="E64" s="15">
        <f t="shared" si="14"/>
        <v>200654</v>
      </c>
      <c r="F64" s="15">
        <f t="shared" si="14"/>
        <v>33632</v>
      </c>
      <c r="G64" s="15">
        <f t="shared" si="14"/>
        <v>1995046</v>
      </c>
      <c r="H64" s="15">
        <f t="shared" si="14"/>
        <v>0</v>
      </c>
      <c r="I64" s="15">
        <f t="shared" si="14"/>
        <v>13017106</v>
      </c>
      <c r="J64" s="15">
        <f t="shared" si="14"/>
        <v>4345092</v>
      </c>
      <c r="K64" s="15">
        <f t="shared" si="14"/>
        <v>1674359</v>
      </c>
      <c r="L64" s="15">
        <f t="shared" si="14"/>
        <v>0</v>
      </c>
      <c r="M64" s="15">
        <f t="shared" si="14"/>
        <v>0</v>
      </c>
      <c r="N64" s="15">
        <f>SUM(D64:M64)</f>
        <v>35005244</v>
      </c>
      <c r="O64" s="38">
        <f t="shared" si="8"/>
        <v>1670.2568947418647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148</v>
      </c>
      <c r="M66" s="48"/>
      <c r="N66" s="48"/>
      <c r="O66" s="43">
        <v>20958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99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2024-05-22T17:15:23Z</cp:lastPrinted>
  <dcterms:created xsi:type="dcterms:W3CDTF">2000-08-31T21:26:31Z</dcterms:created>
  <dcterms:modified xsi:type="dcterms:W3CDTF">2024-07-02T18:21:43Z</dcterms:modified>
</cp:coreProperties>
</file>