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AFR Data/EDR Municipal Expenditures/"/>
    </mc:Choice>
  </mc:AlternateContent>
  <xr:revisionPtr revIDLastSave="22" documentId="11_479924E21575AE5CD939B245E32965A743316069" xr6:coauthVersionLast="47" xr6:coauthVersionMax="47" xr10:uidLastSave="{FD4E9487-6FF9-4429-BA42-1B0A34A71064}"/>
  <bookViews>
    <workbookView xWindow="-120" yWindow="-120" windowWidth="29040" windowHeight="15720" tabRatio="786" xr2:uid="{00000000-000D-0000-FFFF-FFFF00000000}"/>
  </bookViews>
  <sheets>
    <sheet name="2023" sheetId="49" r:id="rId1"/>
    <sheet name="2022" sheetId="48" r:id="rId2"/>
    <sheet name="2021" sheetId="47" r:id="rId3"/>
    <sheet name="2020" sheetId="46" r:id="rId4"/>
    <sheet name="2019" sheetId="45" r:id="rId5"/>
    <sheet name="2018" sheetId="44" r:id="rId6"/>
    <sheet name="2017" sheetId="43" r:id="rId7"/>
    <sheet name="2016" sheetId="42" r:id="rId8"/>
    <sheet name="2015" sheetId="41" r:id="rId9"/>
    <sheet name="2014" sheetId="39" r:id="rId10"/>
    <sheet name="2013" sheetId="38" r:id="rId11"/>
    <sheet name="2012" sheetId="36" r:id="rId12"/>
    <sheet name="2011" sheetId="35" r:id="rId13"/>
    <sheet name="2010" sheetId="34" r:id="rId14"/>
    <sheet name="2009" sheetId="33" r:id="rId15"/>
    <sheet name="2008" sheetId="37" r:id="rId16"/>
    <sheet name="2007" sheetId="40" r:id="rId17"/>
  </sheets>
  <definedNames>
    <definedName name="_xlnm.Print_Area" localSheetId="16">'2007'!$A$1:$O$21</definedName>
    <definedName name="_xlnm.Print_Area" localSheetId="15">'2008'!$A$1:$O$20</definedName>
    <definedName name="_xlnm.Print_Area" localSheetId="14">'2009'!$A$1:$O$21</definedName>
    <definedName name="_xlnm.Print_Area" localSheetId="13">'2010'!$A$1:$O$16</definedName>
    <definedName name="_xlnm.Print_Area" localSheetId="12">'2011'!$A$1:$O$17</definedName>
    <definedName name="_xlnm.Print_Area" localSheetId="11">'2012'!$A$1:$O$19</definedName>
    <definedName name="_xlnm.Print_Area" localSheetId="10">'2013'!$A$1:$O$20</definedName>
    <definedName name="_xlnm.Print_Area" localSheetId="9">'2014'!$A$1:$O$18</definedName>
    <definedName name="_xlnm.Print_Area" localSheetId="8">'2015'!$A$1:$O$19</definedName>
    <definedName name="_xlnm.Print_Area" localSheetId="7">'2016'!$A$1:$O$19</definedName>
    <definedName name="_xlnm.Print_Area" localSheetId="6">'2017'!$A$1:$O$19</definedName>
    <definedName name="_xlnm.Print_Area" localSheetId="5">'2018'!$A$1:$O$18</definedName>
    <definedName name="_xlnm.Print_Area" localSheetId="4">'2019'!$A$1:$O$18</definedName>
    <definedName name="_xlnm.Print_Area" localSheetId="3">'2020'!$A$1:$O$19</definedName>
    <definedName name="_xlnm.Print_Area" localSheetId="2">'2021'!$A$1:$P$18</definedName>
    <definedName name="_xlnm.Print_Area" localSheetId="1">'2022'!$A$1:$P$17</definedName>
    <definedName name="_xlnm.Print_Area" localSheetId="0">'2023'!$A$1:$P$17</definedName>
    <definedName name="_xlnm.Print_Titles" localSheetId="16">'2007'!$1:$4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3" i="49" l="1"/>
  <c r="F13" i="49"/>
  <c r="G13" i="49"/>
  <c r="H13" i="49"/>
  <c r="I13" i="49"/>
  <c r="J13" i="49"/>
  <c r="K13" i="49"/>
  <c r="L13" i="49"/>
  <c r="M13" i="49"/>
  <c r="N13" i="49"/>
  <c r="D13" i="49"/>
  <c r="O12" i="49"/>
  <c r="P12" i="49" s="1"/>
  <c r="N11" i="49"/>
  <c r="M11" i="49"/>
  <c r="L11" i="49"/>
  <c r="K11" i="49"/>
  <c r="J11" i="49"/>
  <c r="I11" i="49"/>
  <c r="H11" i="49"/>
  <c r="G11" i="49"/>
  <c r="F11" i="49"/>
  <c r="E11" i="49"/>
  <c r="D11" i="49"/>
  <c r="O10" i="49"/>
  <c r="P10" i="49" s="1"/>
  <c r="O9" i="49"/>
  <c r="P9" i="49" s="1"/>
  <c r="N8" i="49"/>
  <c r="M8" i="49"/>
  <c r="L8" i="49"/>
  <c r="K8" i="49"/>
  <c r="J8" i="49"/>
  <c r="I8" i="49"/>
  <c r="H8" i="49"/>
  <c r="G8" i="49"/>
  <c r="F8" i="49"/>
  <c r="E8" i="49"/>
  <c r="D8" i="49"/>
  <c r="O7" i="49"/>
  <c r="P7" i="49" s="1"/>
  <c r="O6" i="49"/>
  <c r="P6" i="49" s="1"/>
  <c r="N5" i="49"/>
  <c r="M5" i="49"/>
  <c r="L5" i="49"/>
  <c r="K5" i="49"/>
  <c r="J5" i="49"/>
  <c r="I5" i="49"/>
  <c r="H5" i="49"/>
  <c r="G5" i="49"/>
  <c r="F5" i="49"/>
  <c r="E5" i="49"/>
  <c r="D5" i="49"/>
  <c r="O11" i="49" l="1"/>
  <c r="P11" i="49" s="1"/>
  <c r="O8" i="49"/>
  <c r="P8" i="49" s="1"/>
  <c r="O5" i="49"/>
  <c r="P5" i="49" s="1"/>
  <c r="O12" i="48"/>
  <c r="P12" i="48" s="1"/>
  <c r="N11" i="48"/>
  <c r="M11" i="48"/>
  <c r="L11" i="48"/>
  <c r="K11" i="48"/>
  <c r="J11" i="48"/>
  <c r="I11" i="48"/>
  <c r="H11" i="48"/>
  <c r="G11" i="48"/>
  <c r="F11" i="48"/>
  <c r="E11" i="48"/>
  <c r="D11" i="48"/>
  <c r="O10" i="48"/>
  <c r="P10" i="48" s="1"/>
  <c r="O9" i="48"/>
  <c r="P9" i="48" s="1"/>
  <c r="N8" i="48"/>
  <c r="M8" i="48"/>
  <c r="L8" i="48"/>
  <c r="K8" i="48"/>
  <c r="J8" i="48"/>
  <c r="I8" i="48"/>
  <c r="H8" i="48"/>
  <c r="G8" i="48"/>
  <c r="F8" i="48"/>
  <c r="E8" i="48"/>
  <c r="D8" i="48"/>
  <c r="O7" i="48"/>
  <c r="P7" i="48" s="1"/>
  <c r="O6" i="48"/>
  <c r="P6" i="48" s="1"/>
  <c r="N5" i="48"/>
  <c r="M5" i="48"/>
  <c r="L5" i="48"/>
  <c r="K5" i="48"/>
  <c r="J5" i="48"/>
  <c r="I5" i="48"/>
  <c r="H5" i="48"/>
  <c r="H13" i="48" s="1"/>
  <c r="G5" i="48"/>
  <c r="G13" i="48" s="1"/>
  <c r="F5" i="48"/>
  <c r="F13" i="48" s="1"/>
  <c r="E5" i="48"/>
  <c r="E13" i="48" s="1"/>
  <c r="D5" i="48"/>
  <c r="D13" i="48" s="1"/>
  <c r="O13" i="49" l="1"/>
  <c r="P13" i="49" s="1"/>
  <c r="J13" i="48"/>
  <c r="K13" i="48"/>
  <c r="L13" i="48"/>
  <c r="M13" i="48"/>
  <c r="N13" i="48"/>
  <c r="I13" i="48"/>
  <c r="O11" i="48"/>
  <c r="P11" i="48" s="1"/>
  <c r="O8" i="48"/>
  <c r="P8" i="48" s="1"/>
  <c r="O5" i="48"/>
  <c r="P5" i="48" s="1"/>
  <c r="O13" i="47"/>
  <c r="P13" i="47"/>
  <c r="N12" i="47"/>
  <c r="M12" i="47"/>
  <c r="L12" i="47"/>
  <c r="K12" i="47"/>
  <c r="J12" i="47"/>
  <c r="I12" i="47"/>
  <c r="O12" i="47" s="1"/>
  <c r="P12" i="47" s="1"/>
  <c r="H12" i="47"/>
  <c r="G12" i="47"/>
  <c r="F12" i="47"/>
  <c r="E12" i="47"/>
  <c r="D12" i="47"/>
  <c r="O11" i="47"/>
  <c r="P11" i="47" s="1"/>
  <c r="N10" i="47"/>
  <c r="M10" i="47"/>
  <c r="L10" i="47"/>
  <c r="K10" i="47"/>
  <c r="J10" i="47"/>
  <c r="I10" i="47"/>
  <c r="H10" i="47"/>
  <c r="G10" i="47"/>
  <c r="F10" i="47"/>
  <c r="E10" i="47"/>
  <c r="E14" i="47" s="1"/>
  <c r="D10" i="47"/>
  <c r="O10" i="47" s="1"/>
  <c r="P10" i="47" s="1"/>
  <c r="O9" i="47"/>
  <c r="P9" i="47" s="1"/>
  <c r="N8" i="47"/>
  <c r="M8" i="47"/>
  <c r="L8" i="47"/>
  <c r="K8" i="47"/>
  <c r="J8" i="47"/>
  <c r="I8" i="47"/>
  <c r="H8" i="47"/>
  <c r="G8" i="47"/>
  <c r="F8" i="47"/>
  <c r="E8" i="47"/>
  <c r="D8" i="47"/>
  <c r="O7" i="47"/>
  <c r="P7" i="47" s="1"/>
  <c r="O6" i="47"/>
  <c r="P6" i="47" s="1"/>
  <c r="N5" i="47"/>
  <c r="M5" i="47"/>
  <c r="L5" i="47"/>
  <c r="K5" i="47"/>
  <c r="J5" i="47"/>
  <c r="I5" i="47"/>
  <c r="H5" i="47"/>
  <c r="H14" i="47" s="1"/>
  <c r="G5" i="47"/>
  <c r="G14" i="47" s="1"/>
  <c r="F5" i="47"/>
  <c r="F14" i="47" s="1"/>
  <c r="E5" i="47"/>
  <c r="D5" i="47"/>
  <c r="N14" i="46"/>
  <c r="O14" i="46" s="1"/>
  <c r="M13" i="46"/>
  <c r="L13" i="46"/>
  <c r="K13" i="46"/>
  <c r="J13" i="46"/>
  <c r="I13" i="46"/>
  <c r="H13" i="46"/>
  <c r="G13" i="46"/>
  <c r="F13" i="46"/>
  <c r="E13" i="46"/>
  <c r="D13" i="46"/>
  <c r="N12" i="46"/>
  <c r="O12" i="46" s="1"/>
  <c r="M11" i="46"/>
  <c r="M15" i="46" s="1"/>
  <c r="L11" i="46"/>
  <c r="K11" i="46"/>
  <c r="J11" i="46"/>
  <c r="I11" i="46"/>
  <c r="H11" i="46"/>
  <c r="G11" i="46"/>
  <c r="F11" i="46"/>
  <c r="E11" i="46"/>
  <c r="D11" i="46"/>
  <c r="N10" i="46"/>
  <c r="O10" i="46" s="1"/>
  <c r="N9" i="46"/>
  <c r="O9" i="46" s="1"/>
  <c r="M8" i="46"/>
  <c r="L8" i="46"/>
  <c r="L15" i="46" s="1"/>
  <c r="K8" i="46"/>
  <c r="J8" i="46"/>
  <c r="I8" i="46"/>
  <c r="H8" i="46"/>
  <c r="G8" i="46"/>
  <c r="F8" i="46"/>
  <c r="E8" i="46"/>
  <c r="D8" i="46"/>
  <c r="N7" i="46"/>
  <c r="O7" i="46" s="1"/>
  <c r="N6" i="46"/>
  <c r="O6" i="46" s="1"/>
  <c r="M5" i="46"/>
  <c r="L5" i="46"/>
  <c r="K5" i="46"/>
  <c r="J5" i="46"/>
  <c r="I5" i="46"/>
  <c r="H5" i="46"/>
  <c r="G5" i="46"/>
  <c r="F5" i="46"/>
  <c r="E5" i="46"/>
  <c r="D5" i="46"/>
  <c r="N13" i="45"/>
  <c r="O13" i="45" s="1"/>
  <c r="M12" i="45"/>
  <c r="L12" i="45"/>
  <c r="K12" i="45"/>
  <c r="J12" i="45"/>
  <c r="I12" i="45"/>
  <c r="H12" i="45"/>
  <c r="N12" i="45" s="1"/>
  <c r="O12" i="45" s="1"/>
  <c r="G12" i="45"/>
  <c r="F12" i="45"/>
  <c r="E12" i="45"/>
  <c r="D12" i="45"/>
  <c r="N11" i="45"/>
  <c r="O11" i="45" s="1"/>
  <c r="M10" i="45"/>
  <c r="L10" i="45"/>
  <c r="K10" i="45"/>
  <c r="J10" i="45"/>
  <c r="I10" i="45"/>
  <c r="H10" i="45"/>
  <c r="G10" i="45"/>
  <c r="F10" i="45"/>
  <c r="E10" i="45"/>
  <c r="D10" i="45"/>
  <c r="N10" i="45" s="1"/>
  <c r="O10" i="45" s="1"/>
  <c r="N9" i="45"/>
  <c r="O9" i="45" s="1"/>
  <c r="M8" i="45"/>
  <c r="M14" i="45" s="1"/>
  <c r="L8" i="45"/>
  <c r="L14" i="45" s="1"/>
  <c r="K8" i="45"/>
  <c r="J8" i="45"/>
  <c r="I8" i="45"/>
  <c r="H8" i="45"/>
  <c r="G8" i="45"/>
  <c r="F8" i="45"/>
  <c r="E8" i="45"/>
  <c r="D8" i="45"/>
  <c r="N7" i="45"/>
  <c r="O7" i="45" s="1"/>
  <c r="N6" i="45"/>
  <c r="O6" i="45" s="1"/>
  <c r="M5" i="45"/>
  <c r="L5" i="45"/>
  <c r="K5" i="45"/>
  <c r="K14" i="45" s="1"/>
  <c r="J5" i="45"/>
  <c r="I5" i="45"/>
  <c r="H5" i="45"/>
  <c r="G5" i="45"/>
  <c r="G14" i="45" s="1"/>
  <c r="F5" i="45"/>
  <c r="F14" i="45" s="1"/>
  <c r="E5" i="45"/>
  <c r="D5" i="45"/>
  <c r="J14" i="44"/>
  <c r="K14" i="44"/>
  <c r="N13" i="44"/>
  <c r="O13" i="44" s="1"/>
  <c r="M12" i="44"/>
  <c r="L12" i="44"/>
  <c r="K12" i="44"/>
  <c r="J12" i="44"/>
  <c r="I12" i="44"/>
  <c r="H12" i="44"/>
  <c r="G12" i="44"/>
  <c r="F12" i="44"/>
  <c r="E12" i="44"/>
  <c r="D12" i="44"/>
  <c r="N11" i="44"/>
  <c r="O11" i="44" s="1"/>
  <c r="M10" i="44"/>
  <c r="L10" i="44"/>
  <c r="K10" i="44"/>
  <c r="J10" i="44"/>
  <c r="I10" i="44"/>
  <c r="H10" i="44"/>
  <c r="N10" i="44" s="1"/>
  <c r="O10" i="44" s="1"/>
  <c r="G10" i="44"/>
  <c r="F10" i="44"/>
  <c r="E10" i="44"/>
  <c r="D10" i="44"/>
  <c r="N9" i="44"/>
  <c r="O9" i="44" s="1"/>
  <c r="M8" i="44"/>
  <c r="L8" i="44"/>
  <c r="K8" i="44"/>
  <c r="J8" i="44"/>
  <c r="I8" i="44"/>
  <c r="H8" i="44"/>
  <c r="G8" i="44"/>
  <c r="F8" i="44"/>
  <c r="E8" i="44"/>
  <c r="E14" i="44" s="1"/>
  <c r="D8" i="44"/>
  <c r="D14" i="44" s="1"/>
  <c r="N7" i="44"/>
  <c r="O7" i="44" s="1"/>
  <c r="N6" i="44"/>
  <c r="O6" i="44" s="1"/>
  <c r="M5" i="44"/>
  <c r="M14" i="44" s="1"/>
  <c r="L5" i="44"/>
  <c r="L14" i="44" s="1"/>
  <c r="K5" i="44"/>
  <c r="J5" i="44"/>
  <c r="I5" i="44"/>
  <c r="H5" i="44"/>
  <c r="G5" i="44"/>
  <c r="F5" i="44"/>
  <c r="E5" i="44"/>
  <c r="D5" i="44"/>
  <c r="N14" i="43"/>
  <c r="O14" i="43" s="1"/>
  <c r="M13" i="43"/>
  <c r="L13" i="43"/>
  <c r="K13" i="43"/>
  <c r="J13" i="43"/>
  <c r="I13" i="43"/>
  <c r="H13" i="43"/>
  <c r="G13" i="43"/>
  <c r="F13" i="43"/>
  <c r="E13" i="43"/>
  <c r="D13" i="43"/>
  <c r="D15" i="43" s="1"/>
  <c r="N12" i="43"/>
  <c r="O12" i="43" s="1"/>
  <c r="N11" i="43"/>
  <c r="O11" i="43" s="1"/>
  <c r="M10" i="43"/>
  <c r="L10" i="43"/>
  <c r="K10" i="43"/>
  <c r="J10" i="43"/>
  <c r="I10" i="43"/>
  <c r="H10" i="43"/>
  <c r="G10" i="43"/>
  <c r="F10" i="43"/>
  <c r="E10" i="43"/>
  <c r="D10" i="43"/>
  <c r="N9" i="43"/>
  <c r="O9" i="43" s="1"/>
  <c r="M8" i="43"/>
  <c r="L8" i="43"/>
  <c r="K8" i="43"/>
  <c r="J8" i="43"/>
  <c r="I8" i="43"/>
  <c r="H8" i="43"/>
  <c r="G8" i="43"/>
  <c r="F8" i="43"/>
  <c r="E8" i="43"/>
  <c r="D8" i="43"/>
  <c r="N7" i="43"/>
  <c r="O7" i="43" s="1"/>
  <c r="N6" i="43"/>
  <c r="O6" i="43" s="1"/>
  <c r="M5" i="43"/>
  <c r="M15" i="43" s="1"/>
  <c r="L5" i="43"/>
  <c r="K5" i="43"/>
  <c r="J5" i="43"/>
  <c r="I5" i="43"/>
  <c r="H5" i="43"/>
  <c r="G5" i="43"/>
  <c r="F5" i="43"/>
  <c r="E5" i="43"/>
  <c r="D5" i="43"/>
  <c r="N14" i="42"/>
  <c r="O14" i="42" s="1"/>
  <c r="M13" i="42"/>
  <c r="L13" i="42"/>
  <c r="K13" i="42"/>
  <c r="J13" i="42"/>
  <c r="N13" i="42" s="1"/>
  <c r="O13" i="42" s="1"/>
  <c r="I13" i="42"/>
  <c r="H13" i="42"/>
  <c r="G13" i="42"/>
  <c r="F13" i="42"/>
  <c r="E13" i="42"/>
  <c r="D13" i="42"/>
  <c r="N12" i="42"/>
  <c r="O12" i="42" s="1"/>
  <c r="M11" i="42"/>
  <c r="L11" i="42"/>
  <c r="K11" i="42"/>
  <c r="J11" i="42"/>
  <c r="I11" i="42"/>
  <c r="H11" i="42"/>
  <c r="G11" i="42"/>
  <c r="F11" i="42"/>
  <c r="E11" i="42"/>
  <c r="D11" i="42"/>
  <c r="N10" i="42"/>
  <c r="O10" i="42" s="1"/>
  <c r="M9" i="42"/>
  <c r="L9" i="42"/>
  <c r="K9" i="42"/>
  <c r="J9" i="42"/>
  <c r="I9" i="42"/>
  <c r="H9" i="42"/>
  <c r="G9" i="42"/>
  <c r="F9" i="42"/>
  <c r="E9" i="42"/>
  <c r="D9" i="42"/>
  <c r="N8" i="42"/>
  <c r="O8" i="42" s="1"/>
  <c r="N7" i="42"/>
  <c r="O7" i="42" s="1"/>
  <c r="N6" i="42"/>
  <c r="O6" i="42"/>
  <c r="M5" i="42"/>
  <c r="L5" i="42"/>
  <c r="K5" i="42"/>
  <c r="J5" i="42"/>
  <c r="I5" i="42"/>
  <c r="H5" i="42"/>
  <c r="H15" i="42" s="1"/>
  <c r="G5" i="42"/>
  <c r="G15" i="42" s="1"/>
  <c r="F5" i="42"/>
  <c r="E5" i="42"/>
  <c r="D5" i="42"/>
  <c r="N14" i="41"/>
  <c r="O14" i="41" s="1"/>
  <c r="M13" i="41"/>
  <c r="L13" i="41"/>
  <c r="K13" i="41"/>
  <c r="J13" i="41"/>
  <c r="I13" i="41"/>
  <c r="H13" i="41"/>
  <c r="G13" i="41"/>
  <c r="F13" i="41"/>
  <c r="E13" i="41"/>
  <c r="D13" i="41"/>
  <c r="N12" i="41"/>
  <c r="O12" i="41" s="1"/>
  <c r="M11" i="41"/>
  <c r="L11" i="41"/>
  <c r="K11" i="41"/>
  <c r="N11" i="41" s="1"/>
  <c r="O11" i="41" s="1"/>
  <c r="J11" i="41"/>
  <c r="I11" i="41"/>
  <c r="H11" i="41"/>
  <c r="G11" i="41"/>
  <c r="F11" i="41"/>
  <c r="E11" i="41"/>
  <c r="D11" i="41"/>
  <c r="N10" i="41"/>
  <c r="O10" i="41" s="1"/>
  <c r="N9" i="41"/>
  <c r="O9" i="41"/>
  <c r="M8" i="41"/>
  <c r="L8" i="41"/>
  <c r="K8" i="41"/>
  <c r="J8" i="41"/>
  <c r="J15" i="41" s="1"/>
  <c r="I8" i="41"/>
  <c r="H8" i="41"/>
  <c r="H15" i="41" s="1"/>
  <c r="G8" i="41"/>
  <c r="F8" i="41"/>
  <c r="E8" i="41"/>
  <c r="D8" i="41"/>
  <c r="N7" i="41"/>
  <c r="O7" i="41"/>
  <c r="N6" i="41"/>
  <c r="O6" i="41" s="1"/>
  <c r="M5" i="41"/>
  <c r="L5" i="41"/>
  <c r="K5" i="41"/>
  <c r="J5" i="41"/>
  <c r="I5" i="41"/>
  <c r="H5" i="41"/>
  <c r="G5" i="41"/>
  <c r="G15" i="41" s="1"/>
  <c r="F5" i="41"/>
  <c r="F15" i="41" s="1"/>
  <c r="E5" i="41"/>
  <c r="D5" i="41"/>
  <c r="N5" i="41" s="1"/>
  <c r="O5" i="41" s="1"/>
  <c r="N16" i="40"/>
  <c r="O16" i="40" s="1"/>
  <c r="M15" i="40"/>
  <c r="L15" i="40"/>
  <c r="K15" i="40"/>
  <c r="J15" i="40"/>
  <c r="I15" i="40"/>
  <c r="H15" i="40"/>
  <c r="G15" i="40"/>
  <c r="F15" i="40"/>
  <c r="E15" i="40"/>
  <c r="D15" i="40"/>
  <c r="N14" i="40"/>
  <c r="O14" i="40" s="1"/>
  <c r="N13" i="40"/>
  <c r="O13" i="40"/>
  <c r="M12" i="40"/>
  <c r="L12" i="40"/>
  <c r="K12" i="40"/>
  <c r="J12" i="40"/>
  <c r="I12" i="40"/>
  <c r="H12" i="40"/>
  <c r="G12" i="40"/>
  <c r="F12" i="40"/>
  <c r="E12" i="40"/>
  <c r="D12" i="40"/>
  <c r="N11" i="40"/>
  <c r="O11" i="40" s="1"/>
  <c r="N10" i="40"/>
  <c r="O10" i="40" s="1"/>
  <c r="M9" i="40"/>
  <c r="L9" i="40"/>
  <c r="K9" i="40"/>
  <c r="J9" i="40"/>
  <c r="I9" i="40"/>
  <c r="H9" i="40"/>
  <c r="G9" i="40"/>
  <c r="F9" i="40"/>
  <c r="E9" i="40"/>
  <c r="D9" i="40"/>
  <c r="N8" i="40"/>
  <c r="O8" i="40" s="1"/>
  <c r="N7" i="40"/>
  <c r="O7" i="40"/>
  <c r="N6" i="40"/>
  <c r="O6" i="40" s="1"/>
  <c r="M5" i="40"/>
  <c r="L5" i="40"/>
  <c r="K5" i="40"/>
  <c r="J5" i="40"/>
  <c r="J17" i="40" s="1"/>
  <c r="I5" i="40"/>
  <c r="H5" i="40"/>
  <c r="H17" i="40" s="1"/>
  <c r="G5" i="40"/>
  <c r="F5" i="40"/>
  <c r="E5" i="40"/>
  <c r="D5" i="40"/>
  <c r="N13" i="39"/>
  <c r="O13" i="39" s="1"/>
  <c r="M12" i="39"/>
  <c r="L12" i="39"/>
  <c r="K12" i="39"/>
  <c r="J12" i="39"/>
  <c r="I12" i="39"/>
  <c r="H12" i="39"/>
  <c r="G12" i="39"/>
  <c r="F12" i="39"/>
  <c r="E12" i="39"/>
  <c r="D12" i="39"/>
  <c r="N12" i="39" s="1"/>
  <c r="O12" i="39" s="1"/>
  <c r="N11" i="39"/>
  <c r="O11" i="39" s="1"/>
  <c r="N10" i="39"/>
  <c r="O10" i="39" s="1"/>
  <c r="M9" i="39"/>
  <c r="L9" i="39"/>
  <c r="K9" i="39"/>
  <c r="J9" i="39"/>
  <c r="I9" i="39"/>
  <c r="H9" i="39"/>
  <c r="G9" i="39"/>
  <c r="F9" i="39"/>
  <c r="E9" i="39"/>
  <c r="D9" i="39"/>
  <c r="N8" i="39"/>
  <c r="O8" i="39" s="1"/>
  <c r="N7" i="39"/>
  <c r="O7" i="39" s="1"/>
  <c r="N6" i="39"/>
  <c r="O6" i="39" s="1"/>
  <c r="M5" i="39"/>
  <c r="L5" i="39"/>
  <c r="K5" i="39"/>
  <c r="J5" i="39"/>
  <c r="J14" i="39" s="1"/>
  <c r="I5" i="39"/>
  <c r="I14" i="39" s="1"/>
  <c r="H5" i="39"/>
  <c r="H14" i="39" s="1"/>
  <c r="G5" i="39"/>
  <c r="G14" i="39" s="1"/>
  <c r="F5" i="39"/>
  <c r="F14" i="39" s="1"/>
  <c r="E5" i="39"/>
  <c r="E14" i="39" s="1"/>
  <c r="D5" i="39"/>
  <c r="N5" i="39" s="1"/>
  <c r="O5" i="39" s="1"/>
  <c r="N15" i="38"/>
  <c r="O15" i="38" s="1"/>
  <c r="M14" i="38"/>
  <c r="L14" i="38"/>
  <c r="K14" i="38"/>
  <c r="J14" i="38"/>
  <c r="I14" i="38"/>
  <c r="H14" i="38"/>
  <c r="G14" i="38"/>
  <c r="F14" i="38"/>
  <c r="E14" i="38"/>
  <c r="D14" i="38"/>
  <c r="N13" i="38"/>
  <c r="O13" i="38" s="1"/>
  <c r="M12" i="38"/>
  <c r="L12" i="38"/>
  <c r="K12" i="38"/>
  <c r="J12" i="38"/>
  <c r="I12" i="38"/>
  <c r="H12" i="38"/>
  <c r="G12" i="38"/>
  <c r="F12" i="38"/>
  <c r="E12" i="38"/>
  <c r="D12" i="38"/>
  <c r="N11" i="38"/>
  <c r="O11" i="38" s="1"/>
  <c r="N10" i="38"/>
  <c r="O10" i="38"/>
  <c r="M9" i="38"/>
  <c r="L9" i="38"/>
  <c r="K9" i="38"/>
  <c r="J9" i="38"/>
  <c r="I9" i="38"/>
  <c r="H9" i="38"/>
  <c r="G9" i="38"/>
  <c r="F9" i="38"/>
  <c r="E9" i="38"/>
  <c r="E16" i="38" s="1"/>
  <c r="D9" i="38"/>
  <c r="N9" i="38" s="1"/>
  <c r="O9" i="38" s="1"/>
  <c r="N8" i="38"/>
  <c r="O8" i="38" s="1"/>
  <c r="N7" i="38"/>
  <c r="O7" i="38" s="1"/>
  <c r="N6" i="38"/>
  <c r="O6" i="38" s="1"/>
  <c r="M5" i="38"/>
  <c r="M16" i="38" s="1"/>
  <c r="L5" i="38"/>
  <c r="L16" i="38" s="1"/>
  <c r="K5" i="38"/>
  <c r="J5" i="38"/>
  <c r="I5" i="38"/>
  <c r="H5" i="38"/>
  <c r="G5" i="38"/>
  <c r="F5" i="38"/>
  <c r="E5" i="38"/>
  <c r="D5" i="38"/>
  <c r="N15" i="37"/>
  <c r="O15" i="37" s="1"/>
  <c r="M14" i="37"/>
  <c r="L14" i="37"/>
  <c r="K14" i="37"/>
  <c r="J14" i="37"/>
  <c r="I14" i="37"/>
  <c r="H14" i="37"/>
  <c r="G14" i="37"/>
  <c r="F14" i="37"/>
  <c r="E14" i="37"/>
  <c r="D14" i="37"/>
  <c r="N14" i="37" s="1"/>
  <c r="O14" i="37" s="1"/>
  <c r="N13" i="37"/>
  <c r="O13" i="37" s="1"/>
  <c r="N12" i="37"/>
  <c r="O12" i="37" s="1"/>
  <c r="M11" i="37"/>
  <c r="L11" i="37"/>
  <c r="K11" i="37"/>
  <c r="J11" i="37"/>
  <c r="I11" i="37"/>
  <c r="H11" i="37"/>
  <c r="G11" i="37"/>
  <c r="F11" i="37"/>
  <c r="E11" i="37"/>
  <c r="D11" i="37"/>
  <c r="N10" i="37"/>
  <c r="O10" i="37" s="1"/>
  <c r="M9" i="37"/>
  <c r="L9" i="37"/>
  <c r="L16" i="37" s="1"/>
  <c r="K9" i="37"/>
  <c r="J9" i="37"/>
  <c r="J16" i="37" s="1"/>
  <c r="I9" i="37"/>
  <c r="H9" i="37"/>
  <c r="G9" i="37"/>
  <c r="F9" i="37"/>
  <c r="E9" i="37"/>
  <c r="D9" i="37"/>
  <c r="N8" i="37"/>
  <c r="O8" i="37"/>
  <c r="N7" i="37"/>
  <c r="O7" i="37" s="1"/>
  <c r="N6" i="37"/>
  <c r="O6" i="37" s="1"/>
  <c r="M5" i="37"/>
  <c r="L5" i="37"/>
  <c r="K5" i="37"/>
  <c r="J5" i="37"/>
  <c r="I5" i="37"/>
  <c r="H5" i="37"/>
  <c r="G5" i="37"/>
  <c r="G16" i="37" s="1"/>
  <c r="F5" i="37"/>
  <c r="E5" i="37"/>
  <c r="E16" i="37" s="1"/>
  <c r="D5" i="37"/>
  <c r="N14" i="36"/>
  <c r="O14" i="36" s="1"/>
  <c r="M13" i="36"/>
  <c r="L13" i="36"/>
  <c r="L15" i="36" s="1"/>
  <c r="K13" i="36"/>
  <c r="J13" i="36"/>
  <c r="I13" i="36"/>
  <c r="H13" i="36"/>
  <c r="G13" i="36"/>
  <c r="F13" i="36"/>
  <c r="E13" i="36"/>
  <c r="D13" i="36"/>
  <c r="N12" i="36"/>
  <c r="O12" i="36"/>
  <c r="M11" i="36"/>
  <c r="L11" i="36"/>
  <c r="K11" i="36"/>
  <c r="J11" i="36"/>
  <c r="I11" i="36"/>
  <c r="H11" i="36"/>
  <c r="G11" i="36"/>
  <c r="G15" i="36" s="1"/>
  <c r="F11" i="36"/>
  <c r="F15" i="36" s="1"/>
  <c r="E11" i="36"/>
  <c r="D11" i="36"/>
  <c r="N10" i="36"/>
  <c r="O10" i="36" s="1"/>
  <c r="M9" i="36"/>
  <c r="L9" i="36"/>
  <c r="K9" i="36"/>
  <c r="J9" i="36"/>
  <c r="I9" i="36"/>
  <c r="H9" i="36"/>
  <c r="G9" i="36"/>
  <c r="F9" i="36"/>
  <c r="E9" i="36"/>
  <c r="D9" i="36"/>
  <c r="N9" i="36" s="1"/>
  <c r="O9" i="36" s="1"/>
  <c r="N8" i="36"/>
  <c r="O8" i="36" s="1"/>
  <c r="N7" i="36"/>
  <c r="O7" i="36" s="1"/>
  <c r="N6" i="36"/>
  <c r="O6" i="36" s="1"/>
  <c r="M5" i="36"/>
  <c r="L5" i="36"/>
  <c r="K5" i="36"/>
  <c r="K15" i="36" s="1"/>
  <c r="J5" i="36"/>
  <c r="J15" i="36" s="1"/>
  <c r="I5" i="36"/>
  <c r="H5" i="36"/>
  <c r="G5" i="36"/>
  <c r="F5" i="36"/>
  <c r="E5" i="36"/>
  <c r="D5" i="36"/>
  <c r="N12" i="35"/>
  <c r="O12" i="35" s="1"/>
  <c r="M11" i="35"/>
  <c r="L11" i="35"/>
  <c r="K11" i="35"/>
  <c r="J11" i="35"/>
  <c r="I11" i="35"/>
  <c r="H11" i="35"/>
  <c r="G11" i="35"/>
  <c r="F11" i="35"/>
  <c r="E11" i="35"/>
  <c r="D11" i="35"/>
  <c r="N10" i="35"/>
  <c r="O10" i="35" s="1"/>
  <c r="M9" i="35"/>
  <c r="L9" i="35"/>
  <c r="K9" i="35"/>
  <c r="J9" i="35"/>
  <c r="I9" i="35"/>
  <c r="H9" i="35"/>
  <c r="G9" i="35"/>
  <c r="F9" i="35"/>
  <c r="E9" i="35"/>
  <c r="D9" i="35"/>
  <c r="N8" i="35"/>
  <c r="O8" i="35"/>
  <c r="M7" i="35"/>
  <c r="L7" i="35"/>
  <c r="K7" i="35"/>
  <c r="J7" i="35"/>
  <c r="I7" i="35"/>
  <c r="H7" i="35"/>
  <c r="G7" i="35"/>
  <c r="G13" i="35" s="1"/>
  <c r="F7" i="35"/>
  <c r="E7" i="35"/>
  <c r="N7" i="35" s="1"/>
  <c r="O7" i="35" s="1"/>
  <c r="D7" i="35"/>
  <c r="N6" i="35"/>
  <c r="O6" i="35" s="1"/>
  <c r="M5" i="35"/>
  <c r="L5" i="35"/>
  <c r="K5" i="35"/>
  <c r="J5" i="35"/>
  <c r="I5" i="35"/>
  <c r="H5" i="35"/>
  <c r="G5" i="35"/>
  <c r="F5" i="35"/>
  <c r="E5" i="35"/>
  <c r="D5" i="35"/>
  <c r="N5" i="35" s="1"/>
  <c r="O5" i="35" s="1"/>
  <c r="N11" i="34"/>
  <c r="O11" i="34" s="1"/>
  <c r="N10" i="34"/>
  <c r="O10" i="34" s="1"/>
  <c r="M9" i="34"/>
  <c r="L9" i="34"/>
  <c r="K9" i="34"/>
  <c r="J9" i="34"/>
  <c r="I9" i="34"/>
  <c r="H9" i="34"/>
  <c r="G9" i="34"/>
  <c r="F9" i="34"/>
  <c r="E9" i="34"/>
  <c r="D9" i="34"/>
  <c r="N8" i="34"/>
  <c r="O8" i="34" s="1"/>
  <c r="M7" i="34"/>
  <c r="L7" i="34"/>
  <c r="K7" i="34"/>
  <c r="J7" i="34"/>
  <c r="I7" i="34"/>
  <c r="H7" i="34"/>
  <c r="G7" i="34"/>
  <c r="F7" i="34"/>
  <c r="F12" i="34" s="1"/>
  <c r="E7" i="34"/>
  <c r="E12" i="34"/>
  <c r="D7" i="34"/>
  <c r="N6" i="34"/>
  <c r="O6" i="34" s="1"/>
  <c r="M5" i="34"/>
  <c r="M12" i="34" s="1"/>
  <c r="L5" i="34"/>
  <c r="K5" i="34"/>
  <c r="J5" i="34"/>
  <c r="I5" i="34"/>
  <c r="H5" i="34"/>
  <c r="G5" i="34"/>
  <c r="G12" i="34" s="1"/>
  <c r="F5" i="34"/>
  <c r="E5" i="34"/>
  <c r="D5" i="34"/>
  <c r="E15" i="33"/>
  <c r="F15" i="33"/>
  <c r="G15" i="33"/>
  <c r="H15" i="33"/>
  <c r="I15" i="33"/>
  <c r="J15" i="33"/>
  <c r="K15" i="33"/>
  <c r="L15" i="33"/>
  <c r="M15" i="33"/>
  <c r="D15" i="33"/>
  <c r="N15" i="33" s="1"/>
  <c r="O15" i="33" s="1"/>
  <c r="E12" i="33"/>
  <c r="F12" i="33"/>
  <c r="G12" i="33"/>
  <c r="H12" i="33"/>
  <c r="I12" i="33"/>
  <c r="J12" i="33"/>
  <c r="K12" i="33"/>
  <c r="L12" i="33"/>
  <c r="M12" i="33"/>
  <c r="E10" i="33"/>
  <c r="F10" i="33"/>
  <c r="G10" i="33"/>
  <c r="H10" i="33"/>
  <c r="I10" i="33"/>
  <c r="J10" i="33"/>
  <c r="K10" i="33"/>
  <c r="K17" i="33" s="1"/>
  <c r="L10" i="33"/>
  <c r="M10" i="33"/>
  <c r="E5" i="33"/>
  <c r="F5" i="33"/>
  <c r="G5" i="33"/>
  <c r="H5" i="33"/>
  <c r="I5" i="33"/>
  <c r="J5" i="33"/>
  <c r="K5" i="33"/>
  <c r="L5" i="33"/>
  <c r="M5" i="33"/>
  <c r="D12" i="33"/>
  <c r="D10" i="33"/>
  <c r="D5" i="33"/>
  <c r="N16" i="33"/>
  <c r="O16" i="33"/>
  <c r="N13" i="33"/>
  <c r="O13" i="33" s="1"/>
  <c r="N14" i="33"/>
  <c r="O14" i="33" s="1"/>
  <c r="N11" i="33"/>
  <c r="O11" i="33" s="1"/>
  <c r="N6" i="33"/>
  <c r="O6" i="33" s="1"/>
  <c r="N7" i="33"/>
  <c r="O7" i="33" s="1"/>
  <c r="N8" i="33"/>
  <c r="O8" i="33" s="1"/>
  <c r="N9" i="33"/>
  <c r="O9" i="33" s="1"/>
  <c r="N5" i="46"/>
  <c r="O5" i="46" s="1"/>
  <c r="N5" i="33" l="1"/>
  <c r="O5" i="33" s="1"/>
  <c r="E17" i="33"/>
  <c r="M17" i="33"/>
  <c r="I14" i="47"/>
  <c r="F15" i="42"/>
  <c r="N5" i="42"/>
  <c r="O5" i="42" s="1"/>
  <c r="N11" i="35"/>
  <c r="O11" i="35" s="1"/>
  <c r="N7" i="34"/>
  <c r="O7" i="34" s="1"/>
  <c r="F16" i="37"/>
  <c r="M17" i="40"/>
  <c r="L15" i="42"/>
  <c r="H14" i="45"/>
  <c r="N8" i="46"/>
  <c r="O8" i="46" s="1"/>
  <c r="K14" i="39"/>
  <c r="M15" i="42"/>
  <c r="E15" i="43"/>
  <c r="I14" i="45"/>
  <c r="N13" i="46"/>
  <c r="O13" i="46" s="1"/>
  <c r="M14" i="47"/>
  <c r="D17" i="33"/>
  <c r="N17" i="33" s="1"/>
  <c r="O17" i="33" s="1"/>
  <c r="E13" i="35"/>
  <c r="I16" i="37"/>
  <c r="L14" i="39"/>
  <c r="E15" i="41"/>
  <c r="N11" i="42"/>
  <c r="O11" i="42" s="1"/>
  <c r="F15" i="43"/>
  <c r="N5" i="45"/>
  <c r="O5" i="45" s="1"/>
  <c r="N14" i="47"/>
  <c r="N13" i="43"/>
  <c r="O13" i="43" s="1"/>
  <c r="N10" i="33"/>
  <c r="O10" i="33" s="1"/>
  <c r="F13" i="35"/>
  <c r="M15" i="36"/>
  <c r="N11" i="37"/>
  <c r="O11" i="37" s="1"/>
  <c r="N14" i="38"/>
  <c r="O14" i="38" s="1"/>
  <c r="N8" i="41"/>
  <c r="O8" i="41" s="1"/>
  <c r="G15" i="43"/>
  <c r="N8" i="44"/>
  <c r="O8" i="44" s="1"/>
  <c r="N12" i="33"/>
  <c r="O12" i="33" s="1"/>
  <c r="N5" i="34"/>
  <c r="O5" i="34" s="1"/>
  <c r="K16" i="37"/>
  <c r="H15" i="43"/>
  <c r="N9" i="35"/>
  <c r="O9" i="35" s="1"/>
  <c r="E17" i="40"/>
  <c r="N13" i="41"/>
  <c r="O13" i="41" s="1"/>
  <c r="I15" i="43"/>
  <c r="N12" i="44"/>
  <c r="O12" i="44" s="1"/>
  <c r="E15" i="46"/>
  <c r="L14" i="47"/>
  <c r="L17" i="33"/>
  <c r="H13" i="35"/>
  <c r="D16" i="38"/>
  <c r="F15" i="46"/>
  <c r="O8" i="47"/>
  <c r="P8" i="47" s="1"/>
  <c r="D15" i="36"/>
  <c r="N15" i="36" s="1"/>
  <c r="O15" i="36" s="1"/>
  <c r="M16" i="37"/>
  <c r="H16" i="37"/>
  <c r="K15" i="43"/>
  <c r="G15" i="46"/>
  <c r="N12" i="38"/>
  <c r="O12" i="38" s="1"/>
  <c r="K17" i="40"/>
  <c r="N8" i="43"/>
  <c r="O8" i="43" s="1"/>
  <c r="K15" i="42"/>
  <c r="N12" i="40"/>
  <c r="O12" i="40" s="1"/>
  <c r="J17" i="33"/>
  <c r="N9" i="34"/>
  <c r="O9" i="34" s="1"/>
  <c r="J13" i="35"/>
  <c r="E15" i="36"/>
  <c r="F16" i="38"/>
  <c r="N9" i="39"/>
  <c r="O9" i="39" s="1"/>
  <c r="M14" i="39"/>
  <c r="K15" i="41"/>
  <c r="L15" i="43"/>
  <c r="D14" i="45"/>
  <c r="H15" i="46"/>
  <c r="D15" i="46"/>
  <c r="N15" i="46" s="1"/>
  <c r="O15" i="46" s="1"/>
  <c r="I17" i="33"/>
  <c r="H12" i="34"/>
  <c r="I17" i="40"/>
  <c r="N15" i="40"/>
  <c r="O15" i="40" s="1"/>
  <c r="L15" i="41"/>
  <c r="N10" i="43"/>
  <c r="O10" i="43" s="1"/>
  <c r="F14" i="44"/>
  <c r="E14" i="45"/>
  <c r="I15" i="46"/>
  <c r="H17" i="33"/>
  <c r="I12" i="34"/>
  <c r="L13" i="35"/>
  <c r="I13" i="35"/>
  <c r="H16" i="38"/>
  <c r="N5" i="40"/>
  <c r="O5" i="40" s="1"/>
  <c r="M15" i="41"/>
  <c r="G14" i="44"/>
  <c r="N14" i="44" s="1"/>
  <c r="O14" i="44" s="1"/>
  <c r="J15" i="46"/>
  <c r="N11" i="46"/>
  <c r="O11" i="46" s="1"/>
  <c r="G17" i="33"/>
  <c r="J12" i="34"/>
  <c r="M13" i="35"/>
  <c r="I16" i="38"/>
  <c r="N9" i="40"/>
  <c r="O9" i="40" s="1"/>
  <c r="I15" i="42"/>
  <c r="H14" i="44"/>
  <c r="K15" i="46"/>
  <c r="J14" i="47"/>
  <c r="F17" i="33"/>
  <c r="K12" i="34"/>
  <c r="K13" i="35"/>
  <c r="H15" i="36"/>
  <c r="J16" i="38"/>
  <c r="F17" i="40"/>
  <c r="L17" i="40"/>
  <c r="I15" i="41"/>
  <c r="D15" i="42"/>
  <c r="N15" i="42" s="1"/>
  <c r="O15" i="42" s="1"/>
  <c r="J15" i="42"/>
  <c r="I14" i="44"/>
  <c r="N8" i="45"/>
  <c r="O8" i="45" s="1"/>
  <c r="D14" i="47"/>
  <c r="O14" i="47" s="1"/>
  <c r="P14" i="47" s="1"/>
  <c r="K14" i="47"/>
  <c r="L12" i="34"/>
  <c r="D13" i="35"/>
  <c r="N13" i="35" s="1"/>
  <c r="O13" i="35" s="1"/>
  <c r="I15" i="36"/>
  <c r="N13" i="36"/>
  <c r="O13" i="36" s="1"/>
  <c r="K16" i="38"/>
  <c r="G17" i="40"/>
  <c r="E15" i="42"/>
  <c r="N5" i="44"/>
  <c r="O5" i="44" s="1"/>
  <c r="O13" i="48"/>
  <c r="P13" i="48" s="1"/>
  <c r="O5" i="47"/>
  <c r="P5" i="47" s="1"/>
  <c r="D12" i="34"/>
  <c r="N5" i="36"/>
  <c r="O5" i="36" s="1"/>
  <c r="N5" i="38"/>
  <c r="O5" i="38" s="1"/>
  <c r="J15" i="43"/>
  <c r="N15" i="43" s="1"/>
  <c r="O15" i="43" s="1"/>
  <c r="D16" i="37"/>
  <c r="N9" i="37"/>
  <c r="O9" i="37" s="1"/>
  <c r="D15" i="41"/>
  <c r="N5" i="43"/>
  <c r="O5" i="43" s="1"/>
  <c r="N11" i="36"/>
  <c r="O11" i="36" s="1"/>
  <c r="D14" i="39"/>
  <c r="N5" i="37"/>
  <c r="O5" i="37" s="1"/>
  <c r="G16" i="38"/>
  <c r="J14" i="45"/>
  <c r="N9" i="42"/>
  <c r="O9" i="42" s="1"/>
  <c r="D17" i="40"/>
  <c r="N16" i="37" l="1"/>
  <c r="O16" i="37" s="1"/>
  <c r="N17" i="40"/>
  <c r="O17" i="40" s="1"/>
  <c r="N14" i="45"/>
  <c r="O14" i="45" s="1"/>
  <c r="N16" i="38"/>
  <c r="O16" i="38" s="1"/>
  <c r="N14" i="39"/>
  <c r="O14" i="39" s="1"/>
  <c r="N12" i="34"/>
  <c r="O12" i="34" s="1"/>
  <c r="N15" i="41"/>
  <c r="O15" i="41" s="1"/>
</calcChain>
</file>

<file path=xl/sharedStrings.xml><?xml version="1.0" encoding="utf-8"?>
<sst xmlns="http://schemas.openxmlformats.org/spreadsheetml/2006/main" count="523" uniqueCount="81">
  <si>
    <t>General</t>
  </si>
  <si>
    <t>Permanent</t>
  </si>
  <si>
    <t>Enterprise</t>
  </si>
  <si>
    <t>Pension</t>
  </si>
  <si>
    <t>Trust</t>
  </si>
  <si>
    <t>Component Units</t>
  </si>
  <si>
    <t>Governmental Funds</t>
  </si>
  <si>
    <t>Proprietary Funds</t>
  </si>
  <si>
    <t>Account Total</t>
  </si>
  <si>
    <t>Fiduciary Funds</t>
  </si>
  <si>
    <t>Total - All Account Codes</t>
  </si>
  <si>
    <t>Local Fiscal Year Ended September 30, 2009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</si>
  <si>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</si>
  <si>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</si>
  <si>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</si>
  <si>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</si>
  <si>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</si>
  <si>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</si>
  <si>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General Government Services (Not Court-Related)</t>
  </si>
  <si>
    <t>Financial and Administrative</t>
  </si>
  <si>
    <t>Legal Counsel</t>
  </si>
  <si>
    <t>Comprehensive Planning</t>
  </si>
  <si>
    <t>Other General Government Services</t>
  </si>
  <si>
    <t>Public Safety</t>
  </si>
  <si>
    <t>Fire Control</t>
  </si>
  <si>
    <t>Culture / Recreation</t>
  </si>
  <si>
    <t>Parks and Recreation</t>
  </si>
  <si>
    <t>Special Events</t>
  </si>
  <si>
    <t>Inter-Fund Group Transfers Out</t>
  </si>
  <si>
    <t>Other Uses and Non-Operating</t>
  </si>
  <si>
    <t>2009 Municipal Population:</t>
  </si>
  <si>
    <t>Ebro Expenditures Reported by Account Code and Fund Type</t>
  </si>
  <si>
    <t>Local Fiscal Year Ended September 30, 2010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</si>
  <si>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</si>
  <si>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</si>
  <si>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</si>
  <si>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Transportation</t>
  </si>
  <si>
    <t>Road and Street Facilities</t>
  </si>
  <si>
    <t>2011 Municipal Population:</t>
  </si>
  <si>
    <t>Local Fiscal Year Ended September 30, 2012</t>
  </si>
  <si>
    <t>2012 Municipal Population:</t>
  </si>
  <si>
    <t>Local Fiscal Year Ended September 30, 2008</t>
  </si>
  <si>
    <t>Proprietary - Other Non-Operating Disbursements</t>
  </si>
  <si>
    <t>2008 Municipal Population:</t>
  </si>
  <si>
    <t>Local Fiscal Year Ended September 30, 2013</t>
  </si>
  <si>
    <t>Debt Service Payments</t>
  </si>
  <si>
    <t>Protective Inspections</t>
  </si>
  <si>
    <t>2013 Municipal Population:</t>
  </si>
  <si>
    <t>Local Fiscal Year Ended September 30, 2014</t>
  </si>
  <si>
    <t>Other General Government</t>
  </si>
  <si>
    <t>Road / Street Facilities</t>
  </si>
  <si>
    <t>2014 Municipal Population:</t>
  </si>
  <si>
    <t>Local Fiscal Year Ended September 30, 2007</t>
  </si>
  <si>
    <t>2007 Municipal Population:</t>
  </si>
  <si>
    <t>Local Fiscal Year Ended September 30, 2015</t>
  </si>
  <si>
    <t>Other Uses</t>
  </si>
  <si>
    <t>Interfund Transfers Out</t>
  </si>
  <si>
    <t>2015 Municipal Population:</t>
  </si>
  <si>
    <t>Local Fiscal Year Ended September 30, 2016</t>
  </si>
  <si>
    <t>Parks / Recreation</t>
  </si>
  <si>
    <t>2016 Municipal Population:</t>
  </si>
  <si>
    <t>Local Fiscal Year Ended September 30, 2017</t>
  </si>
  <si>
    <t>Special Facilities</t>
  </si>
  <si>
    <t>2017 Municipal Population:</t>
  </si>
  <si>
    <t>Local Fiscal Year Ended September 30, 2018</t>
  </si>
  <si>
    <t>2018 Municipal Population:</t>
  </si>
  <si>
    <t>Local Fiscal Year Ended September 30, 2019</t>
  </si>
  <si>
    <t>2019 Municipal Population:</t>
  </si>
  <si>
    <t>Local Fiscal Year Ended September 30, 2020</t>
  </si>
  <si>
    <t>2020 Municipal Population:</t>
  </si>
  <si>
    <t>Local Fiscal Year Ended September 30, 2021</t>
  </si>
  <si>
    <t>Per Capita Account</t>
  </si>
  <si>
    <t>Custodial</t>
  </si>
  <si>
    <t>Total Account</t>
  </si>
  <si>
    <t>Inter-fund Group Transfers Out</t>
  </si>
  <si>
    <t>2021 Municipal Population:</t>
  </si>
  <si>
    <t>Local Fiscal Year Ended September 30, 2022</t>
  </si>
  <si>
    <t>Emergency and Disaster Relief Services</t>
  </si>
  <si>
    <t>2022 Municipal Population:</t>
  </si>
  <si>
    <t>Local Fiscal Year Ended September 30, 2023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</si>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</sst>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8">
    <font>
      <sz val="12"/>
      <name val="Arial MT"/>
    </font>
    <font>
      <sz val="12"/>
      <name val="Arial"/>
      <family val="2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  <font>
      <b/>
      <sz val="2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95">
    <xf numFmtId="0" fontId="0" fillId="0" borderId="0" xfId="0"/>
    <xf numFmtId="0" fontId="3" fillId="0" borderId="0" xfId="0" applyFont="1" applyAlignment="1" applyProtection="1">
      <alignment horizontal="center"/>
    </xf>
    <xf numFmtId="0" fontId="3" fillId="0" borderId="0" xfId="0" applyFont="1" applyProtection="1"/>
    <xf numFmtId="0" fontId="4" fillId="0" borderId="0" xfId="0" applyFont="1" applyProtection="1"/>
    <xf numFmtId="37" fontId="4" fillId="0" borderId="0" xfId="0" applyNumberFormat="1" applyFont="1" applyProtection="1"/>
    <xf numFmtId="0" fontId="2" fillId="0" borderId="0" xfId="0" applyFont="1" applyProtection="1"/>
    <xf numFmtId="44" fontId="7" fillId="0" borderId="0" xfId="0" applyNumberFormat="1" applyFont="1" applyProtection="1"/>
    <xf numFmtId="0" fontId="6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right"/>
    </xf>
    <xf numFmtId="43" fontId="4" fillId="0" borderId="0" xfId="0" applyNumberFormat="1" applyFont="1" applyProtection="1"/>
    <xf numFmtId="43" fontId="7" fillId="0" borderId="0" xfId="0" applyNumberFormat="1" applyFont="1" applyProtection="1"/>
    <xf numFmtId="0" fontId="2" fillId="0" borderId="0" xfId="0" applyFont="1" applyAlignment="1" applyProtection="1"/>
    <xf numFmtId="0" fontId="4" fillId="0" borderId="1" xfId="0" applyFont="1" applyBorder="1" applyAlignment="1" applyProtection="1">
      <alignment vertical="center"/>
    </xf>
    <xf numFmtId="0" fontId="2" fillId="2" borderId="2" xfId="0" applyFont="1" applyFill="1" applyBorder="1" applyAlignment="1" applyProtection="1">
      <alignment vertical="center"/>
    </xf>
    <xf numFmtId="42" fontId="2" fillId="2" borderId="3" xfId="0" applyNumberFormat="1" applyFont="1" applyFill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37" fontId="4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0" fontId="2" fillId="2" borderId="7" xfId="0" applyFont="1" applyFill="1" applyBorder="1" applyAlignment="1" applyProtection="1">
      <alignment vertical="center"/>
    </xf>
    <xf numFmtId="0" fontId="2" fillId="2" borderId="3" xfId="0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vertical="center"/>
    </xf>
    <xf numFmtId="0" fontId="2" fillId="2" borderId="8" xfId="0" applyFont="1" applyFill="1" applyBorder="1" applyAlignment="1" applyProtection="1">
      <alignment vertical="center"/>
    </xf>
    <xf numFmtId="42" fontId="2" fillId="2" borderId="9" xfId="0" applyNumberFormat="1" applyFont="1" applyFill="1" applyBorder="1" applyAlignment="1" applyProtection="1">
      <alignment vertical="center"/>
    </xf>
    <xf numFmtId="42" fontId="2" fillId="2" borderId="10" xfId="0" applyNumberFormat="1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vertical="center"/>
    </xf>
    <xf numFmtId="0" fontId="2" fillId="2" borderId="11" xfId="0" applyFont="1" applyFill="1" applyBorder="1" applyAlignment="1" applyProtection="1">
      <alignment vertical="center"/>
    </xf>
    <xf numFmtId="0" fontId="2" fillId="2" borderId="6" xfId="0" applyFont="1" applyFill="1" applyBorder="1" applyAlignment="1" applyProtection="1">
      <alignment vertical="center"/>
    </xf>
    <xf numFmtId="42" fontId="2" fillId="2" borderId="11" xfId="0" applyNumberFormat="1" applyFont="1" applyFill="1" applyBorder="1" applyAlignment="1" applyProtection="1">
      <alignment vertical="center"/>
    </xf>
    <xf numFmtId="44" fontId="2" fillId="2" borderId="5" xfId="0" applyNumberFormat="1" applyFont="1" applyFill="1" applyBorder="1" applyAlignment="1" applyProtection="1">
      <alignment vertical="center"/>
    </xf>
    <xf numFmtId="37" fontId="8" fillId="2" borderId="12" xfId="0" applyNumberFormat="1" applyFont="1" applyFill="1" applyBorder="1" applyAlignment="1" applyProtection="1">
      <alignment horizontal="center" vertical="center" wrapText="1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0" fontId="9" fillId="2" borderId="14" xfId="0" applyFont="1" applyFill="1" applyBorder="1" applyAlignment="1" applyProtection="1">
      <alignment horizontal="center" vertical="center"/>
    </xf>
    <xf numFmtId="0" fontId="9" fillId="2" borderId="15" xfId="0" applyFont="1" applyFill="1" applyBorder="1" applyAlignment="1" applyProtection="1">
      <alignment horizontal="center" vertical="center"/>
    </xf>
    <xf numFmtId="44" fontId="2" fillId="2" borderId="16" xfId="0" applyNumberFormat="1" applyFont="1" applyFill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37" fontId="4" fillId="0" borderId="18" xfId="0" applyNumberFormat="1" applyFont="1" applyBorder="1" applyAlignment="1" applyProtection="1">
      <alignment vertical="center"/>
    </xf>
    <xf numFmtId="41" fontId="4" fillId="0" borderId="19" xfId="0" applyNumberFormat="1" applyFont="1" applyBorder="1" applyAlignment="1" applyProtection="1">
      <alignment vertical="center"/>
    </xf>
    <xf numFmtId="42" fontId="2" fillId="2" borderId="20" xfId="0" applyNumberFormat="1" applyFont="1" applyFill="1" applyBorder="1" applyAlignment="1" applyProtection="1">
      <alignment vertical="center"/>
    </xf>
    <xf numFmtId="44" fontId="2" fillId="2" borderId="21" xfId="0" applyNumberFormat="1" applyFont="1" applyFill="1" applyBorder="1" applyAlignment="1" applyProtection="1">
      <alignment vertical="center"/>
    </xf>
    <xf numFmtId="1" fontId="4" fillId="0" borderId="20" xfId="0" applyNumberFormat="1" applyFont="1" applyBorder="1" applyAlignment="1" applyProtection="1">
      <alignment horizontal="center" vertical="center"/>
    </xf>
    <xf numFmtId="42" fontId="4" fillId="0" borderId="11" xfId="0" applyNumberFormat="1" applyFont="1" applyBorder="1" applyAlignment="1" applyProtection="1">
      <alignment vertical="center"/>
    </xf>
    <xf numFmtId="44" fontId="4" fillId="0" borderId="21" xfId="0" applyNumberFormat="1" applyFont="1" applyBorder="1" applyAlignment="1" applyProtection="1">
      <alignment vertical="center"/>
    </xf>
    <xf numFmtId="0" fontId="12" fillId="0" borderId="0" xfId="0" applyFont="1" applyAlignment="1" applyProtection="1">
      <alignment horizontal="center"/>
    </xf>
    <xf numFmtId="0" fontId="1" fillId="0" borderId="0" xfId="0" applyFont="1"/>
    <xf numFmtId="0" fontId="14" fillId="2" borderId="14" xfId="0" applyFont="1" applyFill="1" applyBorder="1" applyAlignment="1" applyProtection="1">
      <alignment horizontal="center" vertical="center"/>
    </xf>
    <xf numFmtId="0" fontId="14" fillId="2" borderId="15" xfId="0" applyFont="1" applyFill="1" applyBorder="1" applyAlignment="1" applyProtection="1">
      <alignment horizontal="center" vertical="center"/>
    </xf>
    <xf numFmtId="0" fontId="13" fillId="0" borderId="0" xfId="0" applyFont="1" applyAlignment="1" applyProtection="1"/>
    <xf numFmtId="37" fontId="13" fillId="2" borderId="12" xfId="0" applyNumberFormat="1" applyFont="1" applyFill="1" applyBorder="1" applyAlignment="1" applyProtection="1">
      <alignment horizontal="center" vertical="center" wrapText="1"/>
    </xf>
    <xf numFmtId="37" fontId="13" fillId="2" borderId="13" xfId="0" applyNumberFormat="1" applyFont="1" applyFill="1" applyBorder="1" applyAlignment="1" applyProtection="1">
      <alignment horizontal="center" vertical="center" wrapText="1"/>
    </xf>
    <xf numFmtId="0" fontId="15" fillId="0" borderId="0" xfId="0" applyFont="1" applyAlignment="1" applyProtection="1">
      <alignment horizontal="right"/>
    </xf>
    <xf numFmtId="0" fontId="16" fillId="0" borderId="0" xfId="0" applyFont="1" applyAlignment="1" applyProtection="1">
      <alignment horizontal="center"/>
    </xf>
    <xf numFmtId="0" fontId="13" fillId="2" borderId="4" xfId="0" applyFont="1" applyFill="1" applyBorder="1" applyAlignment="1" applyProtection="1">
      <alignment vertical="center"/>
    </xf>
    <xf numFmtId="0" fontId="13" fillId="2" borderId="8" xfId="0" applyFont="1" applyFill="1" applyBorder="1" applyAlignment="1" applyProtection="1">
      <alignment vertical="center"/>
    </xf>
    <xf numFmtId="42" fontId="13" fillId="2" borderId="9" xfId="0" applyNumberFormat="1" applyFont="1" applyFill="1" applyBorder="1" applyAlignment="1" applyProtection="1">
      <alignment vertical="center"/>
    </xf>
    <xf numFmtId="42" fontId="13" fillId="2" borderId="10" xfId="0" applyNumberFormat="1" applyFont="1" applyFill="1" applyBorder="1" applyAlignment="1" applyProtection="1">
      <alignment vertical="center"/>
    </xf>
    <xf numFmtId="44" fontId="13" fillId="2" borderId="5" xfId="0" applyNumberFormat="1" applyFont="1" applyFill="1" applyBorder="1" applyAlignment="1" applyProtection="1">
      <alignment vertical="center"/>
    </xf>
    <xf numFmtId="44" fontId="16" fillId="0" borderId="0" xfId="0" applyNumberFormat="1" applyFont="1" applyProtection="1"/>
    <xf numFmtId="0" fontId="17" fillId="0" borderId="0" xfId="0" applyFont="1" applyProtection="1"/>
    <xf numFmtId="0" fontId="17" fillId="0" borderId="1" xfId="0" applyFont="1" applyBorder="1" applyAlignment="1" applyProtection="1">
      <alignment vertical="center"/>
    </xf>
    <xf numFmtId="1" fontId="17" fillId="0" borderId="20" xfId="0" applyNumberFormat="1" applyFont="1" applyBorder="1" applyAlignment="1" applyProtection="1">
      <alignment horizontal="center" vertical="center"/>
    </xf>
    <xf numFmtId="0" fontId="17" fillId="0" borderId="6" xfId="0" applyFont="1" applyBorder="1" applyAlignment="1" applyProtection="1">
      <alignment vertical="center"/>
    </xf>
    <xf numFmtId="42" fontId="17" fillId="0" borderId="11" xfId="0" applyNumberFormat="1" applyFont="1" applyBorder="1" applyAlignment="1" applyProtection="1">
      <alignment vertical="center"/>
    </xf>
    <xf numFmtId="44" fontId="17" fillId="0" borderId="21" xfId="0" applyNumberFormat="1" applyFont="1" applyBorder="1" applyAlignment="1" applyProtection="1">
      <alignment vertical="center"/>
    </xf>
    <xf numFmtId="43" fontId="17" fillId="0" borderId="0" xfId="0" applyNumberFormat="1" applyFont="1" applyProtection="1"/>
    <xf numFmtId="0" fontId="13" fillId="2" borderId="1" xfId="0" applyFont="1" applyFill="1" applyBorder="1" applyAlignment="1" applyProtection="1">
      <alignment vertical="center"/>
    </xf>
    <xf numFmtId="0" fontId="13" fillId="2" borderId="11" xfId="0" applyFont="1" applyFill="1" applyBorder="1" applyAlignment="1" applyProtection="1">
      <alignment vertical="center"/>
    </xf>
    <xf numFmtId="0" fontId="13" fillId="2" borderId="6" xfId="0" applyFont="1" applyFill="1" applyBorder="1" applyAlignment="1" applyProtection="1">
      <alignment vertical="center"/>
    </xf>
    <xf numFmtId="42" fontId="13" fillId="2" borderId="11" xfId="0" applyNumberFormat="1" applyFont="1" applyFill="1" applyBorder="1" applyAlignment="1" applyProtection="1">
      <alignment vertical="center"/>
    </xf>
    <xf numFmtId="42" fontId="13" fillId="2" borderId="20" xfId="0" applyNumberFormat="1" applyFont="1" applyFill="1" applyBorder="1" applyAlignment="1" applyProtection="1">
      <alignment vertical="center"/>
    </xf>
    <xf numFmtId="44" fontId="13" fillId="2" borderId="21" xfId="0" applyNumberFormat="1" applyFont="1" applyFill="1" applyBorder="1" applyAlignment="1" applyProtection="1">
      <alignment vertical="center"/>
    </xf>
    <xf numFmtId="43" fontId="16" fillId="0" borderId="0" xfId="0" applyNumberFormat="1" applyFont="1" applyProtection="1"/>
    <xf numFmtId="0" fontId="13" fillId="2" borderId="2" xfId="0" applyFont="1" applyFill="1" applyBorder="1" applyAlignment="1" applyProtection="1">
      <alignment vertical="center"/>
    </xf>
    <xf numFmtId="0" fontId="13" fillId="2" borderId="3" xfId="0" applyFont="1" applyFill="1" applyBorder="1" applyAlignment="1" applyProtection="1">
      <alignment vertical="center"/>
    </xf>
    <xf numFmtId="0" fontId="13" fillId="2" borderId="7" xfId="0" applyFont="1" applyFill="1" applyBorder="1" applyAlignment="1" applyProtection="1">
      <alignment vertical="center"/>
    </xf>
    <xf numFmtId="42" fontId="13" fillId="2" borderId="3" xfId="0" applyNumberFormat="1" applyFont="1" applyFill="1" applyBorder="1" applyAlignment="1" applyProtection="1">
      <alignment vertical="center"/>
    </xf>
    <xf numFmtId="44" fontId="13" fillId="2" borderId="16" xfId="0" applyNumberFormat="1" applyFont="1" applyFill="1" applyBorder="1" applyAlignment="1" applyProtection="1">
      <alignment vertical="center"/>
    </xf>
    <xf numFmtId="0" fontId="16" fillId="0" borderId="0" xfId="0" applyFont="1" applyProtection="1"/>
    <xf numFmtId="0" fontId="13" fillId="0" borderId="0" xfId="0" applyFont="1" applyProtection="1"/>
    <xf numFmtId="0" fontId="17" fillId="0" borderId="4" xfId="0" applyFont="1" applyBorder="1" applyAlignment="1" applyProtection="1">
      <alignment vertical="center"/>
    </xf>
    <xf numFmtId="0" fontId="17" fillId="0" borderId="0" xfId="0" applyFont="1" applyBorder="1" applyAlignment="1" applyProtection="1">
      <alignment vertical="center"/>
    </xf>
    <xf numFmtId="37" fontId="17" fillId="0" borderId="0" xfId="0" applyNumberFormat="1" applyFont="1" applyBorder="1" applyAlignment="1" applyProtection="1">
      <alignment vertical="center"/>
    </xf>
    <xf numFmtId="0" fontId="17" fillId="0" borderId="5" xfId="0" applyFont="1" applyBorder="1" applyAlignment="1" applyProtection="1">
      <alignment vertical="center"/>
    </xf>
    <xf numFmtId="0" fontId="17" fillId="0" borderId="17" xfId="0" applyFont="1" applyBorder="1" applyAlignment="1" applyProtection="1">
      <alignment vertical="center"/>
    </xf>
    <xf numFmtId="0" fontId="17" fillId="0" borderId="18" xfId="0" applyFont="1" applyBorder="1" applyAlignment="1" applyProtection="1">
      <alignment vertical="center"/>
    </xf>
    <xf numFmtId="37" fontId="17" fillId="0" borderId="18" xfId="0" applyNumberFormat="1" applyFont="1" applyBorder="1" applyAlignment="1" applyProtection="1">
      <alignment vertical="center"/>
    </xf>
    <xf numFmtId="41" fontId="17" fillId="0" borderId="19" xfId="0" applyNumberFormat="1" applyFont="1" applyBorder="1" applyAlignment="1" applyProtection="1">
      <alignment vertical="center"/>
    </xf>
    <xf numFmtId="37" fontId="17" fillId="0" borderId="0" xfId="0" applyNumberFormat="1" applyFont="1" applyProtection="1"/>
    <xf numFmtId="0" fontId="6" fillId="0" borderId="0" xfId="0" applyFont="1" applyAlignment="1">
      <alignment horizontal="center"/>
    </xf>
    <xf numFmtId="0" fontId="9" fillId="2" borderId="14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2" fillId="0" borderId="0" xfId="0" applyFont="1"/>
    <xf numFmtId="37" fontId="8" fillId="2" borderId="12" xfId="0" applyNumberFormat="1" applyFont="1" applyFill="1" applyBorder="1" applyAlignment="1">
      <alignment horizontal="center" vertical="center" wrapText="1"/>
    </xf>
    <xf numFmtId="37" fontId="8" fillId="2" borderId="13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2" fillId="2" borderId="4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42" fontId="2" fillId="2" borderId="9" xfId="0" applyNumberFormat="1" applyFont="1" applyFill="1" applyBorder="1" applyAlignment="1">
      <alignment vertical="center"/>
    </xf>
    <xf numFmtId="42" fontId="2" fillId="2" borderId="10" xfId="0" applyNumberFormat="1" applyFont="1" applyFill="1" applyBorder="1" applyAlignment="1">
      <alignment vertical="center"/>
    </xf>
    <xf numFmtId="44" fontId="2" fillId="2" borderId="5" xfId="0" applyNumberFormat="1" applyFont="1" applyFill="1" applyBorder="1" applyAlignment="1">
      <alignment vertical="center"/>
    </xf>
    <xf numFmtId="44" fontId="7" fillId="0" borderId="0" xfId="0" applyNumberFormat="1" applyFont="1"/>
    <xf numFmtId="0" fontId="4" fillId="0" borderId="0" xfId="0" applyFont="1"/>
    <xf numFmtId="0" fontId="4" fillId="0" borderId="1" xfId="0" applyFont="1" applyBorder="1" applyAlignment="1">
      <alignment vertical="center"/>
    </xf>
    <xf numFmtId="1" fontId="4" fillId="0" borderId="20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42" fontId="4" fillId="0" borderId="11" xfId="0" applyNumberFormat="1" applyFont="1" applyBorder="1" applyAlignment="1">
      <alignment vertical="center"/>
    </xf>
    <xf numFmtId="44" fontId="4" fillId="0" borderId="21" xfId="0" applyNumberFormat="1" applyFont="1" applyBorder="1" applyAlignment="1">
      <alignment vertical="center"/>
    </xf>
    <xf numFmtId="43" fontId="4" fillId="0" borderId="0" xfId="0" applyNumberFormat="1" applyFont="1"/>
    <xf numFmtId="0" fontId="2" fillId="2" borderId="1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42" fontId="2" fillId="2" borderId="11" xfId="0" applyNumberFormat="1" applyFont="1" applyFill="1" applyBorder="1" applyAlignment="1">
      <alignment vertical="center"/>
    </xf>
    <xf numFmtId="42" fontId="2" fillId="2" borderId="20" xfId="0" applyNumberFormat="1" applyFont="1" applyFill="1" applyBorder="1" applyAlignment="1">
      <alignment vertical="center"/>
    </xf>
    <xf numFmtId="44" fontId="2" fillId="2" borderId="21" xfId="0" applyNumberFormat="1" applyFont="1" applyFill="1" applyBorder="1" applyAlignment="1">
      <alignment vertical="center"/>
    </xf>
    <xf numFmtId="43" fontId="7" fillId="0" borderId="0" xfId="0" applyNumberFormat="1" applyFont="1"/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42" fontId="2" fillId="2" borderId="3" xfId="0" applyNumberFormat="1" applyFont="1" applyFill="1" applyBorder="1" applyAlignment="1">
      <alignment vertical="center"/>
    </xf>
    <xf numFmtId="44" fontId="2" fillId="2" borderId="16" xfId="0" applyNumberFormat="1" applyFont="1" applyFill="1" applyBorder="1" applyAlignment="1">
      <alignment vertical="center"/>
    </xf>
    <xf numFmtId="0" fontId="3" fillId="0" borderId="0" xfId="0" applyFont="1"/>
    <xf numFmtId="0" fontId="4" fillId="0" borderId="4" xfId="0" applyFont="1" applyBorder="1" applyAlignment="1">
      <alignment vertical="center"/>
    </xf>
    <xf numFmtId="0" fontId="4" fillId="0" borderId="0" xfId="0" applyFont="1" applyAlignment="1">
      <alignment vertical="center"/>
    </xf>
    <xf numFmtId="37" fontId="4" fillId="0" borderId="0" xfId="0" applyNumberFormat="1" applyFont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37" fontId="4" fillId="0" borderId="18" xfId="0" applyNumberFormat="1" applyFont="1" applyBorder="1" applyAlignment="1">
      <alignment vertical="center"/>
    </xf>
    <xf numFmtId="41" fontId="4" fillId="0" borderId="19" xfId="0" applyNumberFormat="1" applyFont="1" applyBorder="1" applyAlignment="1">
      <alignment vertical="center"/>
    </xf>
    <xf numFmtId="37" fontId="4" fillId="0" borderId="0" xfId="0" applyNumberFormat="1" applyFont="1"/>
    <xf numFmtId="37" fontId="4" fillId="0" borderId="18" xfId="0" applyNumberFormat="1" applyFont="1" applyBorder="1" applyAlignment="1">
      <alignment horizontal="right" vertical="center"/>
    </xf>
    <xf numFmtId="0" fontId="4" fillId="0" borderId="22" xfId="0" applyFont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4" fillId="0" borderId="25" xfId="0" applyFont="1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8" fillId="2" borderId="28" xfId="0" applyFont="1" applyFill="1" applyBorder="1" applyAlignment="1">
      <alignment horizontal="left" vertical="center" wrapText="1"/>
    </xf>
    <xf numFmtId="0" fontId="0" fillId="0" borderId="14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9" fillId="2" borderId="31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/>
    </xf>
    <xf numFmtId="37" fontId="8" fillId="2" borderId="33" xfId="0" applyNumberFormat="1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4" fillId="0" borderId="18" xfId="0" applyNumberFormat="1" applyFont="1" applyBorder="1" applyAlignment="1" applyProtection="1">
      <alignment horizontal="right" vertical="center"/>
    </xf>
    <xf numFmtId="0" fontId="4" fillId="0" borderId="22" xfId="0" applyFont="1" applyBorder="1" applyAlignment="1" applyProtection="1">
      <alignment vertical="center" wrapText="1"/>
    </xf>
    <xf numFmtId="0" fontId="4" fillId="0" borderId="25" xfId="0" applyFont="1" applyBorder="1" applyAlignment="1" applyProtection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4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8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  <xf numFmtId="37" fontId="17" fillId="0" borderId="18" xfId="0" applyNumberFormat="1" applyFont="1" applyBorder="1" applyAlignment="1" applyProtection="1">
      <alignment horizontal="right" vertical="center"/>
    </xf>
    <xf numFmtId="0" fontId="17" fillId="0" borderId="22" xfId="0" applyFont="1" applyBorder="1" applyAlignment="1" applyProtection="1">
      <alignment vertical="center" wrapText="1"/>
    </xf>
    <xf numFmtId="0" fontId="1" fillId="0" borderId="23" xfId="0" applyFont="1" applyBorder="1" applyAlignment="1">
      <alignment vertical="center" wrapText="1"/>
    </xf>
    <xf numFmtId="0" fontId="1" fillId="0" borderId="24" xfId="0" applyFont="1" applyBorder="1" applyAlignment="1">
      <alignment vertical="center" wrapText="1"/>
    </xf>
    <xf numFmtId="0" fontId="17" fillId="0" borderId="25" xfId="0" applyFont="1" applyBorder="1" applyAlignment="1" applyProtection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  <xf numFmtId="0" fontId="11" fillId="0" borderId="28" xfId="0" applyFont="1" applyBorder="1" applyAlignment="1" applyProtection="1">
      <alignment horizontal="center" vertical="center"/>
    </xf>
    <xf numFmtId="0" fontId="11" fillId="0" borderId="14" xfId="0" applyFont="1" applyBorder="1" applyAlignment="1" applyProtection="1">
      <alignment horizontal="center" vertical="center"/>
    </xf>
    <xf numFmtId="0" fontId="11" fillId="0" borderId="29" xfId="0" applyFont="1" applyBorder="1" applyAlignment="1" applyProtection="1">
      <alignment horizontal="center" vertical="center"/>
    </xf>
    <xf numFmtId="0" fontId="12" fillId="0" borderId="4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/>
    </xf>
    <xf numFmtId="0" fontId="12" fillId="0" borderId="5" xfId="0" applyFont="1" applyBorder="1" applyAlignment="1" applyProtection="1">
      <alignment horizontal="center" vertical="center"/>
    </xf>
    <xf numFmtId="0" fontId="13" fillId="2" borderId="28" xfId="0" applyFont="1" applyFill="1" applyBorder="1" applyAlignment="1" applyProtection="1">
      <alignment horizontal="left" vertical="center" wrapText="1"/>
    </xf>
    <xf numFmtId="0" fontId="1" fillId="0" borderId="14" xfId="0" applyFont="1" applyBorder="1" applyAlignment="1">
      <alignment vertical="center" wrapText="1"/>
    </xf>
    <xf numFmtId="0" fontId="1" fillId="0" borderId="30" xfId="0" applyFont="1" applyBorder="1" applyAlignment="1">
      <alignment vertical="center" wrapText="1"/>
    </xf>
    <xf numFmtId="0" fontId="1" fillId="0" borderId="25" xfId="0" applyFont="1" applyBorder="1" applyAlignment="1">
      <alignment vertical="center" wrapText="1"/>
    </xf>
    <xf numFmtId="0" fontId="1" fillId="0" borderId="26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4" fillId="2" borderId="31" xfId="0" applyFont="1" applyFill="1" applyBorder="1" applyAlignment="1" applyProtection="1">
      <alignment horizontal="center" vertical="center"/>
    </xf>
    <xf numFmtId="0" fontId="14" fillId="2" borderId="8" xfId="0" applyFont="1" applyFill="1" applyBorder="1" applyAlignment="1" applyProtection="1">
      <alignment horizontal="center" vertical="center"/>
    </xf>
    <xf numFmtId="0" fontId="14" fillId="2" borderId="32" xfId="0" applyFont="1" applyFill="1" applyBorder="1" applyAlignment="1" applyProtection="1">
      <alignment horizontal="center" vertical="center"/>
    </xf>
    <xf numFmtId="37" fontId="13" fillId="2" borderId="33" xfId="0" applyNumberFormat="1" applyFont="1" applyFill="1" applyBorder="1" applyAlignment="1" applyProtection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98584A-9C49-4D07-BE1C-039473B465D4}">
  <sheetPr>
    <pageSetUpPr fitToPage="1"/>
  </sheetPr>
  <dimension ref="A1:ED17"/>
  <sheetViews>
    <sheetView tabSelected="1" workbookViewId="0">
      <selection sqref="A1:P1"/>
    </sheetView>
  </sheetViews>
  <sheetFormatPr defaultColWidth="9.77734375" defaultRowHeight="15"/>
  <cols>
    <col min="1" max="1" width="1.77734375" style="104" customWidth="1"/>
    <col min="2" max="2" width="6.77734375" style="104" customWidth="1"/>
    <col min="3" max="3" width="55.77734375" style="104" customWidth="1"/>
    <col min="4" max="5" width="16.77734375" style="132" customWidth="1"/>
    <col min="6" max="7" width="15.77734375" style="132" customWidth="1"/>
    <col min="8" max="8" width="13.77734375" style="132" customWidth="1"/>
    <col min="9" max="10" width="15.77734375" style="132" customWidth="1"/>
    <col min="11" max="14" width="13.77734375" style="132" customWidth="1"/>
    <col min="15" max="15" width="16.77734375" style="132" customWidth="1"/>
    <col min="16" max="16" width="13.77734375" style="104" customWidth="1"/>
    <col min="17" max="18" width="9.77734375" style="104"/>
  </cols>
  <sheetData>
    <row r="1" spans="1:134" ht="27.75">
      <c r="A1" s="140" t="s">
        <v>31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2"/>
      <c r="Q1" s="90"/>
      <c r="R1"/>
    </row>
    <row r="2" spans="1:134" ht="24" thickBot="1">
      <c r="A2" s="143" t="s">
        <v>79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5"/>
      <c r="Q2" s="90"/>
      <c r="R2"/>
    </row>
    <row r="3" spans="1:134" ht="18" customHeight="1">
      <c r="A3" s="146" t="s">
        <v>12</v>
      </c>
      <c r="B3" s="147"/>
      <c r="C3" s="148"/>
      <c r="D3" s="152" t="s">
        <v>6</v>
      </c>
      <c r="E3" s="153"/>
      <c r="F3" s="153"/>
      <c r="G3" s="153"/>
      <c r="H3" s="154"/>
      <c r="I3" s="152" t="s">
        <v>7</v>
      </c>
      <c r="J3" s="154"/>
      <c r="K3" s="152" t="s">
        <v>9</v>
      </c>
      <c r="L3" s="153"/>
      <c r="M3" s="154"/>
      <c r="N3" s="91"/>
      <c r="O3" s="92"/>
      <c r="P3" s="155" t="s">
        <v>71</v>
      </c>
      <c r="Q3" s="93"/>
      <c r="R3"/>
    </row>
    <row r="4" spans="1:134" ht="32.25" customHeight="1" thickBot="1">
      <c r="A4" s="149"/>
      <c r="B4" s="150"/>
      <c r="C4" s="151"/>
      <c r="D4" s="94" t="s">
        <v>0</v>
      </c>
      <c r="E4" s="94" t="s">
        <v>13</v>
      </c>
      <c r="F4" s="94" t="s">
        <v>14</v>
      </c>
      <c r="G4" s="94" t="s">
        <v>15</v>
      </c>
      <c r="H4" s="94" t="s">
        <v>1</v>
      </c>
      <c r="I4" s="94" t="s">
        <v>2</v>
      </c>
      <c r="J4" s="95" t="s">
        <v>16</v>
      </c>
      <c r="K4" s="95" t="s">
        <v>3</v>
      </c>
      <c r="L4" s="95" t="s">
        <v>4</v>
      </c>
      <c r="M4" s="95" t="s">
        <v>72</v>
      </c>
      <c r="N4" s="95" t="s">
        <v>5</v>
      </c>
      <c r="O4" s="95" t="s">
        <v>73</v>
      </c>
      <c r="P4" s="156"/>
      <c r="Q4" s="96"/>
      <c r="R4" s="97"/>
      <c r="S4" s="97"/>
      <c r="T4" s="97"/>
      <c r="U4" s="97"/>
      <c r="V4" s="97"/>
      <c r="W4" s="97"/>
      <c r="X4" s="97"/>
      <c r="Y4" s="97"/>
      <c r="Z4" s="97"/>
      <c r="AA4" s="97"/>
      <c r="AB4" s="97"/>
      <c r="AC4" s="97"/>
      <c r="AD4" s="97"/>
      <c r="AE4" s="97"/>
      <c r="AF4" s="97"/>
      <c r="AG4" s="97"/>
      <c r="AH4" s="97"/>
      <c r="AI4" s="97"/>
      <c r="AJ4" s="97"/>
      <c r="AK4" s="97"/>
      <c r="AL4" s="97"/>
      <c r="AM4" s="97"/>
      <c r="AN4" s="97"/>
      <c r="AO4" s="97"/>
      <c r="AP4" s="97"/>
      <c r="AQ4" s="97"/>
      <c r="AR4" s="97"/>
      <c r="AS4" s="97"/>
      <c r="AT4" s="97"/>
      <c r="AU4" s="97"/>
      <c r="AV4" s="97"/>
      <c r="AW4" s="97"/>
      <c r="AX4" s="97"/>
      <c r="AY4" s="97"/>
      <c r="AZ4" s="97"/>
      <c r="BA4" s="97"/>
      <c r="BB4" s="97"/>
      <c r="BC4" s="97"/>
      <c r="BD4" s="97"/>
      <c r="BE4" s="97"/>
      <c r="BF4" s="97"/>
      <c r="BG4" s="97"/>
      <c r="BH4" s="97"/>
      <c r="BI4" s="97"/>
      <c r="BJ4" s="97"/>
      <c r="BK4" s="97"/>
      <c r="BL4" s="97"/>
      <c r="BM4" s="97"/>
      <c r="BN4" s="97"/>
      <c r="BO4" s="97"/>
      <c r="BP4" s="97"/>
      <c r="BQ4" s="97"/>
      <c r="BR4" s="97"/>
      <c r="BS4" s="97"/>
      <c r="BT4" s="97"/>
      <c r="BU4" s="97"/>
      <c r="BV4" s="97"/>
      <c r="BW4" s="97"/>
      <c r="BX4" s="97"/>
      <c r="BY4" s="97"/>
      <c r="BZ4" s="97"/>
      <c r="CA4" s="97"/>
      <c r="CB4" s="97"/>
      <c r="CC4" s="97"/>
      <c r="CD4" s="97"/>
      <c r="CE4" s="97"/>
      <c r="CF4" s="97"/>
      <c r="CG4" s="97"/>
      <c r="CH4" s="97"/>
      <c r="CI4" s="97"/>
      <c r="CJ4" s="97"/>
      <c r="CK4" s="97"/>
      <c r="CL4" s="97"/>
      <c r="CM4" s="97"/>
      <c r="CN4" s="97"/>
      <c r="CO4" s="97"/>
      <c r="CP4" s="97"/>
      <c r="CQ4" s="97"/>
      <c r="CR4" s="97"/>
      <c r="CS4" s="97"/>
      <c r="CT4" s="97"/>
      <c r="CU4" s="97"/>
      <c r="CV4" s="97"/>
      <c r="CW4" s="97"/>
      <c r="CX4" s="97"/>
      <c r="CY4" s="97"/>
      <c r="CZ4" s="97"/>
      <c r="DA4" s="97"/>
      <c r="DB4" s="97"/>
      <c r="DC4" s="97"/>
      <c r="DD4" s="97"/>
      <c r="DE4" s="97"/>
      <c r="DF4" s="97"/>
      <c r="DG4" s="97"/>
      <c r="DH4" s="97"/>
      <c r="DI4" s="97"/>
      <c r="DJ4" s="97"/>
      <c r="DK4" s="97"/>
      <c r="DL4" s="97"/>
      <c r="DM4" s="97"/>
      <c r="DN4" s="97"/>
      <c r="DO4" s="97"/>
      <c r="DP4" s="97"/>
      <c r="DQ4" s="97"/>
      <c r="DR4" s="97"/>
      <c r="DS4" s="97"/>
      <c r="DT4" s="97"/>
      <c r="DU4" s="97"/>
      <c r="DV4" s="97"/>
      <c r="DW4" s="97"/>
      <c r="DX4" s="97"/>
      <c r="DY4" s="97"/>
      <c r="DZ4" s="97"/>
      <c r="EA4" s="97"/>
      <c r="EB4" s="97"/>
      <c r="EC4" s="97"/>
      <c r="ED4" s="97"/>
    </row>
    <row r="5" spans="1:134" ht="15.75">
      <c r="A5" s="98" t="s">
        <v>18</v>
      </c>
      <c r="B5" s="99"/>
      <c r="C5" s="99"/>
      <c r="D5" s="100">
        <f>SUM(D6:D7)</f>
        <v>93092</v>
      </c>
      <c r="E5" s="100">
        <f>SUM(E6:E7)</f>
        <v>0</v>
      </c>
      <c r="F5" s="100">
        <f>SUM(F6:F7)</f>
        <v>0</v>
      </c>
      <c r="G5" s="100">
        <f>SUM(G6:G7)</f>
        <v>0</v>
      </c>
      <c r="H5" s="100">
        <f>SUM(H6:H7)</f>
        <v>0</v>
      </c>
      <c r="I5" s="100">
        <f>SUM(I6:I7)</f>
        <v>0</v>
      </c>
      <c r="J5" s="100">
        <f>SUM(J6:J7)</f>
        <v>0</v>
      </c>
      <c r="K5" s="100">
        <f>SUM(K6:K7)</f>
        <v>0</v>
      </c>
      <c r="L5" s="100">
        <f>SUM(L6:L7)</f>
        <v>0</v>
      </c>
      <c r="M5" s="100">
        <f>SUM(M6:M7)</f>
        <v>0</v>
      </c>
      <c r="N5" s="100">
        <f>SUM(N6:N7)</f>
        <v>0</v>
      </c>
      <c r="O5" s="101">
        <f>SUM(D5:N5)</f>
        <v>93092</v>
      </c>
      <c r="P5" s="102">
        <f>(O5/P$15)</f>
        <v>376.89068825910931</v>
      </c>
      <c r="Q5" s="103"/>
    </row>
    <row r="6" spans="1:134">
      <c r="A6" s="105"/>
      <c r="B6" s="106">
        <v>513</v>
      </c>
      <c r="C6" s="107" t="s">
        <v>19</v>
      </c>
      <c r="D6" s="108">
        <v>90392</v>
      </c>
      <c r="E6" s="108">
        <v>0</v>
      </c>
      <c r="F6" s="108">
        <v>0</v>
      </c>
      <c r="G6" s="108">
        <v>0</v>
      </c>
      <c r="H6" s="108">
        <v>0</v>
      </c>
      <c r="I6" s="108">
        <v>0</v>
      </c>
      <c r="J6" s="108">
        <v>0</v>
      </c>
      <c r="K6" s="108">
        <v>0</v>
      </c>
      <c r="L6" s="108">
        <v>0</v>
      </c>
      <c r="M6" s="108">
        <v>0</v>
      </c>
      <c r="N6" s="108">
        <v>0</v>
      </c>
      <c r="O6" s="108">
        <f t="shared" ref="O6:O7" si="0">SUM(D6:N6)</f>
        <v>90392</v>
      </c>
      <c r="P6" s="109">
        <f>(O6/P$15)</f>
        <v>365.95951417004051</v>
      </c>
      <c r="Q6" s="110"/>
    </row>
    <row r="7" spans="1:134">
      <c r="A7" s="105"/>
      <c r="B7" s="106">
        <v>514</v>
      </c>
      <c r="C7" s="107" t="s">
        <v>20</v>
      </c>
      <c r="D7" s="108">
        <v>2700</v>
      </c>
      <c r="E7" s="108">
        <v>0</v>
      </c>
      <c r="F7" s="108">
        <v>0</v>
      </c>
      <c r="G7" s="108">
        <v>0</v>
      </c>
      <c r="H7" s="108">
        <v>0</v>
      </c>
      <c r="I7" s="108">
        <v>0</v>
      </c>
      <c r="J7" s="108">
        <v>0</v>
      </c>
      <c r="K7" s="108">
        <v>0</v>
      </c>
      <c r="L7" s="108">
        <v>0</v>
      </c>
      <c r="M7" s="108">
        <v>0</v>
      </c>
      <c r="N7" s="108">
        <v>0</v>
      </c>
      <c r="O7" s="108">
        <f t="shared" si="0"/>
        <v>2700</v>
      </c>
      <c r="P7" s="109">
        <f>(O7/P$15)</f>
        <v>10.931174089068826</v>
      </c>
      <c r="Q7" s="110"/>
    </row>
    <row r="8" spans="1:134" ht="15.75">
      <c r="A8" s="111" t="s">
        <v>23</v>
      </c>
      <c r="B8" s="112"/>
      <c r="C8" s="113"/>
      <c r="D8" s="114">
        <f>SUM(D9:D10)</f>
        <v>49360</v>
      </c>
      <c r="E8" s="114">
        <f>SUM(E9:E10)</f>
        <v>33396</v>
      </c>
      <c r="F8" s="114">
        <f>SUM(F9:F10)</f>
        <v>0</v>
      </c>
      <c r="G8" s="114">
        <f>SUM(G9:G10)</f>
        <v>0</v>
      </c>
      <c r="H8" s="114">
        <f>SUM(H9:H10)</f>
        <v>0</v>
      </c>
      <c r="I8" s="114">
        <f>SUM(I9:I10)</f>
        <v>0</v>
      </c>
      <c r="J8" s="114">
        <f>SUM(J9:J10)</f>
        <v>0</v>
      </c>
      <c r="K8" s="114">
        <f>SUM(K9:K10)</f>
        <v>0</v>
      </c>
      <c r="L8" s="114">
        <f>SUM(L9:L10)</f>
        <v>0</v>
      </c>
      <c r="M8" s="114">
        <f>SUM(M9:M10)</f>
        <v>0</v>
      </c>
      <c r="N8" s="114">
        <f>SUM(N9:N10)</f>
        <v>0</v>
      </c>
      <c r="O8" s="115">
        <f>SUM(D8:N8)</f>
        <v>82756</v>
      </c>
      <c r="P8" s="116">
        <f>(O8/P$15)</f>
        <v>335.04453441295544</v>
      </c>
      <c r="Q8" s="117"/>
    </row>
    <row r="9" spans="1:134">
      <c r="A9" s="105"/>
      <c r="B9" s="106">
        <v>522</v>
      </c>
      <c r="C9" s="107" t="s">
        <v>24</v>
      </c>
      <c r="D9" s="108">
        <v>0</v>
      </c>
      <c r="E9" s="108">
        <v>33396</v>
      </c>
      <c r="F9" s="108">
        <v>0</v>
      </c>
      <c r="G9" s="108">
        <v>0</v>
      </c>
      <c r="H9" s="108">
        <v>0</v>
      </c>
      <c r="I9" s="108">
        <v>0</v>
      </c>
      <c r="J9" s="108">
        <v>0</v>
      </c>
      <c r="K9" s="108">
        <v>0</v>
      </c>
      <c r="L9" s="108">
        <v>0</v>
      </c>
      <c r="M9" s="108">
        <v>0</v>
      </c>
      <c r="N9" s="108">
        <v>0</v>
      </c>
      <c r="O9" s="108">
        <f t="shared" ref="O9:O10" si="1">SUM(D9:N9)</f>
        <v>33396</v>
      </c>
      <c r="P9" s="109">
        <f>(O9/P$15)</f>
        <v>135.20647773279353</v>
      </c>
      <c r="Q9" s="110"/>
    </row>
    <row r="10" spans="1:134">
      <c r="A10" s="105"/>
      <c r="B10" s="106">
        <v>525</v>
      </c>
      <c r="C10" s="107" t="s">
        <v>77</v>
      </c>
      <c r="D10" s="108">
        <v>49360</v>
      </c>
      <c r="E10" s="108">
        <v>0</v>
      </c>
      <c r="F10" s="108">
        <v>0</v>
      </c>
      <c r="G10" s="108">
        <v>0</v>
      </c>
      <c r="H10" s="108">
        <v>0</v>
      </c>
      <c r="I10" s="108">
        <v>0</v>
      </c>
      <c r="J10" s="108">
        <v>0</v>
      </c>
      <c r="K10" s="108">
        <v>0</v>
      </c>
      <c r="L10" s="108">
        <v>0</v>
      </c>
      <c r="M10" s="108">
        <v>0</v>
      </c>
      <c r="N10" s="108">
        <v>0</v>
      </c>
      <c r="O10" s="108">
        <f t="shared" si="1"/>
        <v>49360</v>
      </c>
      <c r="P10" s="109">
        <f>(O10/P$15)</f>
        <v>199.83805668016194</v>
      </c>
      <c r="Q10" s="110"/>
    </row>
    <row r="11" spans="1:134" ht="15.75">
      <c r="A11" s="111" t="s">
        <v>29</v>
      </c>
      <c r="B11" s="112"/>
      <c r="C11" s="113"/>
      <c r="D11" s="114">
        <f>SUM(D12:D12)</f>
        <v>0</v>
      </c>
      <c r="E11" s="114">
        <f>SUM(E12:E12)</f>
        <v>4269</v>
      </c>
      <c r="F11" s="114">
        <f>SUM(F12:F12)</f>
        <v>0</v>
      </c>
      <c r="G11" s="114">
        <f>SUM(G12:G12)</f>
        <v>0</v>
      </c>
      <c r="H11" s="114">
        <f>SUM(H12:H12)</f>
        <v>0</v>
      </c>
      <c r="I11" s="114">
        <f>SUM(I12:I12)</f>
        <v>0</v>
      </c>
      <c r="J11" s="114">
        <f>SUM(J12:J12)</f>
        <v>0</v>
      </c>
      <c r="K11" s="114">
        <f>SUM(K12:K12)</f>
        <v>0</v>
      </c>
      <c r="L11" s="114">
        <f>SUM(L12:L12)</f>
        <v>0</v>
      </c>
      <c r="M11" s="114">
        <f>SUM(M12:M12)</f>
        <v>0</v>
      </c>
      <c r="N11" s="114">
        <f>SUM(N12:N12)</f>
        <v>0</v>
      </c>
      <c r="O11" s="114">
        <f>SUM(D11:N11)</f>
        <v>4269</v>
      </c>
      <c r="P11" s="116">
        <f>(O11/P$15)</f>
        <v>17.2834008097166</v>
      </c>
      <c r="Q11" s="110"/>
    </row>
    <row r="12" spans="1:134" ht="15.75" thickBot="1">
      <c r="A12" s="105"/>
      <c r="B12" s="106">
        <v>581</v>
      </c>
      <c r="C12" s="107" t="s">
        <v>74</v>
      </c>
      <c r="D12" s="108">
        <v>0</v>
      </c>
      <c r="E12" s="108">
        <v>4269</v>
      </c>
      <c r="F12" s="108">
        <v>0</v>
      </c>
      <c r="G12" s="108">
        <v>0</v>
      </c>
      <c r="H12" s="108">
        <v>0</v>
      </c>
      <c r="I12" s="108">
        <v>0</v>
      </c>
      <c r="J12" s="108">
        <v>0</v>
      </c>
      <c r="K12" s="108">
        <v>0</v>
      </c>
      <c r="L12" s="108">
        <v>0</v>
      </c>
      <c r="M12" s="108">
        <v>0</v>
      </c>
      <c r="N12" s="108">
        <v>0</v>
      </c>
      <c r="O12" s="108">
        <f>SUM(D12:N12)</f>
        <v>4269</v>
      </c>
      <c r="P12" s="109">
        <f>(O12/P$15)</f>
        <v>17.2834008097166</v>
      </c>
      <c r="Q12" s="110"/>
    </row>
    <row r="13" spans="1:134" ht="16.5" thickBot="1">
      <c r="A13" s="118" t="s">
        <v>10</v>
      </c>
      <c r="B13" s="119"/>
      <c r="C13" s="120"/>
      <c r="D13" s="121">
        <f>SUM(D5,D8,D11)</f>
        <v>142452</v>
      </c>
      <c r="E13" s="121">
        <f t="shared" ref="E13:N13" si="2">SUM(E5,E8,E11)</f>
        <v>37665</v>
      </c>
      <c r="F13" s="121">
        <f t="shared" si="2"/>
        <v>0</v>
      </c>
      <c r="G13" s="121">
        <f t="shared" si="2"/>
        <v>0</v>
      </c>
      <c r="H13" s="121">
        <f t="shared" si="2"/>
        <v>0</v>
      </c>
      <c r="I13" s="121">
        <f t="shared" si="2"/>
        <v>0</v>
      </c>
      <c r="J13" s="121">
        <f t="shared" si="2"/>
        <v>0</v>
      </c>
      <c r="K13" s="121">
        <f t="shared" si="2"/>
        <v>0</v>
      </c>
      <c r="L13" s="121">
        <f t="shared" si="2"/>
        <v>0</v>
      </c>
      <c r="M13" s="121">
        <f t="shared" si="2"/>
        <v>0</v>
      </c>
      <c r="N13" s="121">
        <f t="shared" si="2"/>
        <v>0</v>
      </c>
      <c r="O13" s="121">
        <f>SUM(D13:N13)</f>
        <v>180117</v>
      </c>
      <c r="P13" s="122">
        <f>(O13/P$15)</f>
        <v>729.21862348178138</v>
      </c>
      <c r="Q13" s="103"/>
      <c r="R13" s="123"/>
      <c r="S13" s="93"/>
      <c r="T13" s="93"/>
      <c r="U13" s="93"/>
      <c r="V13" s="93"/>
      <c r="W13" s="93"/>
      <c r="X13" s="93"/>
      <c r="Y13" s="93"/>
      <c r="Z13" s="93"/>
      <c r="AA13" s="93"/>
      <c r="AB13" s="93"/>
      <c r="AC13" s="93"/>
      <c r="AD13" s="93"/>
      <c r="AE13" s="93"/>
      <c r="AF13" s="93"/>
      <c r="AG13" s="93"/>
      <c r="AH13" s="93"/>
      <c r="AI13" s="93"/>
      <c r="AJ13" s="93"/>
      <c r="AK13" s="93"/>
      <c r="AL13" s="93"/>
      <c r="AM13" s="93"/>
      <c r="AN13" s="93"/>
      <c r="AO13" s="93"/>
      <c r="AP13" s="93"/>
      <c r="AQ13" s="93"/>
      <c r="AR13" s="93"/>
      <c r="AS13" s="93"/>
      <c r="AT13" s="93"/>
      <c r="AU13" s="93"/>
      <c r="AV13" s="93"/>
      <c r="AW13" s="93"/>
      <c r="AX13" s="93"/>
      <c r="AY13" s="93"/>
      <c r="AZ13" s="93"/>
      <c r="BA13" s="93"/>
      <c r="BB13" s="93"/>
      <c r="BC13" s="93"/>
      <c r="BD13" s="93"/>
      <c r="BE13" s="93"/>
      <c r="BF13" s="93"/>
      <c r="BG13" s="93"/>
      <c r="BH13" s="93"/>
      <c r="BI13" s="93"/>
      <c r="BJ13" s="93"/>
      <c r="BK13" s="93"/>
      <c r="BL13" s="93"/>
      <c r="BM13" s="93"/>
      <c r="BN13" s="93"/>
      <c r="BO13" s="93"/>
      <c r="BP13" s="93"/>
      <c r="BQ13" s="93"/>
      <c r="BR13" s="93"/>
      <c r="BS13" s="93"/>
      <c r="BT13" s="93"/>
      <c r="BU13" s="93"/>
      <c r="BV13" s="93"/>
      <c r="BW13" s="93"/>
      <c r="BX13" s="93"/>
      <c r="BY13" s="93"/>
      <c r="BZ13" s="93"/>
      <c r="CA13" s="93"/>
      <c r="CB13" s="93"/>
      <c r="CC13" s="93"/>
      <c r="CD13" s="93"/>
      <c r="CE13" s="93"/>
      <c r="CF13" s="93"/>
      <c r="CG13" s="93"/>
      <c r="CH13" s="93"/>
      <c r="CI13" s="93"/>
      <c r="CJ13" s="93"/>
      <c r="CK13" s="93"/>
      <c r="CL13" s="93"/>
      <c r="CM13" s="93"/>
      <c r="CN13" s="93"/>
      <c r="CO13" s="93"/>
      <c r="CP13" s="93"/>
      <c r="CQ13" s="93"/>
      <c r="CR13" s="93"/>
      <c r="CS13" s="93"/>
      <c r="CT13" s="93"/>
      <c r="CU13" s="93"/>
      <c r="CV13" s="93"/>
      <c r="CW13" s="93"/>
      <c r="CX13" s="93"/>
      <c r="CY13" s="93"/>
      <c r="CZ13" s="93"/>
      <c r="DA13" s="93"/>
      <c r="DB13" s="93"/>
      <c r="DC13" s="93"/>
      <c r="DD13" s="93"/>
      <c r="DE13" s="93"/>
      <c r="DF13" s="93"/>
      <c r="DG13" s="93"/>
      <c r="DH13" s="93"/>
      <c r="DI13" s="93"/>
      <c r="DJ13" s="93"/>
      <c r="DK13" s="93"/>
      <c r="DL13" s="93"/>
      <c r="DM13" s="93"/>
      <c r="DN13" s="93"/>
      <c r="DO13" s="93"/>
      <c r="DP13" s="93"/>
    </row>
    <row r="14" spans="1:134">
      <c r="A14" s="124"/>
      <c r="B14" s="125"/>
      <c r="C14" s="125"/>
      <c r="D14" s="126"/>
      <c r="E14" s="126"/>
      <c r="F14" s="126"/>
      <c r="G14" s="126"/>
      <c r="H14" s="126"/>
      <c r="I14" s="126"/>
      <c r="J14" s="126"/>
      <c r="K14" s="126"/>
      <c r="L14" s="126"/>
      <c r="M14" s="126"/>
      <c r="N14" s="126"/>
      <c r="O14" s="126"/>
      <c r="P14" s="127"/>
    </row>
    <row r="15" spans="1:134">
      <c r="A15" s="128"/>
      <c r="B15" s="129"/>
      <c r="C15" s="129"/>
      <c r="D15" s="130"/>
      <c r="E15" s="130"/>
      <c r="F15" s="130"/>
      <c r="G15" s="130"/>
      <c r="H15" s="130"/>
      <c r="I15" s="130"/>
      <c r="J15" s="130"/>
      <c r="K15" s="130"/>
      <c r="L15" s="130"/>
      <c r="M15" s="133" t="s">
        <v>80</v>
      </c>
      <c r="N15" s="133"/>
      <c r="O15" s="133"/>
      <c r="P15" s="131">
        <v>247</v>
      </c>
    </row>
    <row r="16" spans="1:134">
      <c r="A16" s="134"/>
      <c r="B16" s="135"/>
      <c r="C16" s="135"/>
      <c r="D16" s="135"/>
      <c r="E16" s="135"/>
      <c r="F16" s="135"/>
      <c r="G16" s="135"/>
      <c r="H16" s="135"/>
      <c r="I16" s="135"/>
      <c r="J16" s="135"/>
      <c r="K16" s="135"/>
      <c r="L16" s="135"/>
      <c r="M16" s="135"/>
      <c r="N16" s="135"/>
      <c r="O16" s="135"/>
      <c r="P16" s="136"/>
    </row>
    <row r="17" spans="1:16" ht="15.75" customHeight="1" thickBot="1">
      <c r="A17" s="137" t="s">
        <v>34</v>
      </c>
      <c r="B17" s="138"/>
      <c r="C17" s="138"/>
      <c r="D17" s="138"/>
      <c r="E17" s="138"/>
      <c r="F17" s="138"/>
      <c r="G17" s="138"/>
      <c r="H17" s="138"/>
      <c r="I17" s="138"/>
      <c r="J17" s="138"/>
      <c r="K17" s="138"/>
      <c r="L17" s="138"/>
      <c r="M17" s="138"/>
      <c r="N17" s="138"/>
      <c r="O17" s="138"/>
      <c r="P17" s="139"/>
    </row>
  </sheetData>
  <mergeCells count="10">
    <mergeCell ref="M15:O15"/>
    <mergeCell ref="A16:P16"/>
    <mergeCell ref="A17:P17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C18"/>
  <sheetViews>
    <sheetView workbookViewId="0">
      <selection sqref="A1:O1"/>
    </sheetView>
  </sheetViews>
  <sheetFormatPr defaultColWidth="9.77734375" defaultRowHeight="15"/>
  <cols>
    <col min="1" max="1" width="1.77734375" style="60" customWidth="1"/>
    <col min="2" max="2" width="6.77734375" style="60" customWidth="1"/>
    <col min="3" max="3" width="55.77734375" style="60" customWidth="1"/>
    <col min="4" max="5" width="16.77734375" style="89" customWidth="1"/>
    <col min="6" max="7" width="15.77734375" style="89" customWidth="1"/>
    <col min="8" max="8" width="13.77734375" style="89" customWidth="1"/>
    <col min="9" max="10" width="15.77734375" style="89" customWidth="1"/>
    <col min="11" max="13" width="13.77734375" style="89" customWidth="1"/>
    <col min="14" max="14" width="16.77734375" style="89" customWidth="1"/>
    <col min="15" max="15" width="13.77734375" style="60" customWidth="1"/>
    <col min="16" max="16" width="9.77734375" style="60" customWidth="1"/>
    <col min="17" max="17" width="9.77734375" style="60"/>
    <col min="18" max="16384" width="9.77734375" style="46"/>
  </cols>
  <sheetData>
    <row r="1" spans="1:133" ht="27.75">
      <c r="A1" s="178" t="s">
        <v>31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179"/>
      <c r="O1" s="180"/>
      <c r="P1" s="45"/>
      <c r="Q1" s="46"/>
    </row>
    <row r="2" spans="1:133" ht="24" thickBot="1">
      <c r="A2" s="181" t="s">
        <v>48</v>
      </c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3"/>
      <c r="P2" s="45"/>
      <c r="Q2" s="46"/>
    </row>
    <row r="3" spans="1:133" ht="18" customHeight="1">
      <c r="A3" s="184" t="s">
        <v>12</v>
      </c>
      <c r="B3" s="185"/>
      <c r="C3" s="186"/>
      <c r="D3" s="190" t="s">
        <v>6</v>
      </c>
      <c r="E3" s="191"/>
      <c r="F3" s="191"/>
      <c r="G3" s="191"/>
      <c r="H3" s="192"/>
      <c r="I3" s="190" t="s">
        <v>7</v>
      </c>
      <c r="J3" s="192"/>
      <c r="K3" s="190" t="s">
        <v>9</v>
      </c>
      <c r="L3" s="192"/>
      <c r="M3" s="47"/>
      <c r="N3" s="48"/>
      <c r="O3" s="193" t="s">
        <v>17</v>
      </c>
      <c r="P3" s="49"/>
      <c r="Q3" s="46"/>
    </row>
    <row r="4" spans="1:133" ht="32.25" customHeight="1" thickBot="1">
      <c r="A4" s="187"/>
      <c r="B4" s="188"/>
      <c r="C4" s="189"/>
      <c r="D4" s="50" t="s">
        <v>0</v>
      </c>
      <c r="E4" s="50" t="s">
        <v>13</v>
      </c>
      <c r="F4" s="50" t="s">
        <v>14</v>
      </c>
      <c r="G4" s="50" t="s">
        <v>15</v>
      </c>
      <c r="H4" s="50" t="s">
        <v>1</v>
      </c>
      <c r="I4" s="50" t="s">
        <v>2</v>
      </c>
      <c r="J4" s="51" t="s">
        <v>16</v>
      </c>
      <c r="K4" s="51" t="s">
        <v>3</v>
      </c>
      <c r="L4" s="51" t="s">
        <v>4</v>
      </c>
      <c r="M4" s="51" t="s">
        <v>5</v>
      </c>
      <c r="N4" s="51" t="s">
        <v>8</v>
      </c>
      <c r="O4" s="194"/>
      <c r="P4" s="52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3"/>
      <c r="BK4" s="53"/>
      <c r="BL4" s="53"/>
      <c r="BM4" s="53"/>
      <c r="BN4" s="53"/>
      <c r="BO4" s="53"/>
      <c r="BP4" s="53"/>
      <c r="BQ4" s="53"/>
      <c r="BR4" s="53"/>
      <c r="BS4" s="53"/>
      <c r="BT4" s="53"/>
      <c r="BU4" s="53"/>
      <c r="BV4" s="53"/>
      <c r="BW4" s="53"/>
      <c r="BX4" s="53"/>
      <c r="BY4" s="53"/>
      <c r="BZ4" s="53"/>
      <c r="CA4" s="53"/>
      <c r="CB4" s="53"/>
      <c r="CC4" s="53"/>
      <c r="CD4" s="53"/>
      <c r="CE4" s="53"/>
      <c r="CF4" s="53"/>
      <c r="CG4" s="53"/>
      <c r="CH4" s="53"/>
      <c r="CI4" s="53"/>
      <c r="CJ4" s="53"/>
      <c r="CK4" s="53"/>
      <c r="CL4" s="53"/>
      <c r="CM4" s="53"/>
      <c r="CN4" s="53"/>
      <c r="CO4" s="53"/>
      <c r="CP4" s="53"/>
      <c r="CQ4" s="53"/>
      <c r="CR4" s="53"/>
      <c r="CS4" s="53"/>
      <c r="CT4" s="53"/>
      <c r="CU4" s="53"/>
      <c r="CV4" s="53"/>
      <c r="CW4" s="53"/>
      <c r="CX4" s="53"/>
      <c r="CY4" s="53"/>
      <c r="CZ4" s="53"/>
      <c r="DA4" s="53"/>
      <c r="DB4" s="53"/>
      <c r="DC4" s="53"/>
      <c r="DD4" s="53"/>
      <c r="DE4" s="53"/>
      <c r="DF4" s="53"/>
      <c r="DG4" s="53"/>
      <c r="DH4" s="53"/>
      <c r="DI4" s="53"/>
      <c r="DJ4" s="53"/>
      <c r="DK4" s="53"/>
      <c r="DL4" s="53"/>
      <c r="DM4" s="53"/>
      <c r="DN4" s="53"/>
      <c r="DO4" s="53"/>
      <c r="DP4" s="53"/>
      <c r="DQ4" s="53"/>
      <c r="DR4" s="53"/>
      <c r="DS4" s="53"/>
      <c r="DT4" s="53"/>
      <c r="DU4" s="53"/>
      <c r="DV4" s="53"/>
      <c r="DW4" s="53"/>
      <c r="DX4" s="53"/>
      <c r="DY4" s="53"/>
      <c r="DZ4" s="53"/>
      <c r="EA4" s="53"/>
      <c r="EB4" s="53"/>
      <c r="EC4" s="53"/>
    </row>
    <row r="5" spans="1:133" ht="15.75">
      <c r="A5" s="54" t="s">
        <v>18</v>
      </c>
      <c r="B5" s="55"/>
      <c r="C5" s="55"/>
      <c r="D5" s="56">
        <f t="shared" ref="D5:M5" si="0">SUM(D6:D8)</f>
        <v>72094</v>
      </c>
      <c r="E5" s="56">
        <f t="shared" si="0"/>
        <v>0</v>
      </c>
      <c r="F5" s="56">
        <f t="shared" si="0"/>
        <v>0</v>
      </c>
      <c r="G5" s="56">
        <f t="shared" si="0"/>
        <v>0</v>
      </c>
      <c r="H5" s="56">
        <f t="shared" si="0"/>
        <v>0</v>
      </c>
      <c r="I5" s="56">
        <f t="shared" si="0"/>
        <v>0</v>
      </c>
      <c r="J5" s="56">
        <f t="shared" si="0"/>
        <v>0</v>
      </c>
      <c r="K5" s="56">
        <f t="shared" si="0"/>
        <v>0</v>
      </c>
      <c r="L5" s="56">
        <f t="shared" si="0"/>
        <v>0</v>
      </c>
      <c r="M5" s="56">
        <f t="shared" si="0"/>
        <v>0</v>
      </c>
      <c r="N5" s="57">
        <f t="shared" ref="N5:N14" si="1">SUM(D5:M5)</f>
        <v>72094</v>
      </c>
      <c r="O5" s="58">
        <f t="shared" ref="O5:O14" si="2">(N5/O$16)</f>
        <v>290.70161290322579</v>
      </c>
      <c r="P5" s="59"/>
    </row>
    <row r="6" spans="1:133">
      <c r="A6" s="61"/>
      <c r="B6" s="62">
        <v>513</v>
      </c>
      <c r="C6" s="63" t="s">
        <v>19</v>
      </c>
      <c r="D6" s="64">
        <v>69019</v>
      </c>
      <c r="E6" s="64">
        <v>0</v>
      </c>
      <c r="F6" s="64">
        <v>0</v>
      </c>
      <c r="G6" s="64">
        <v>0</v>
      </c>
      <c r="H6" s="64">
        <v>0</v>
      </c>
      <c r="I6" s="64">
        <v>0</v>
      </c>
      <c r="J6" s="64">
        <v>0</v>
      </c>
      <c r="K6" s="64">
        <v>0</v>
      </c>
      <c r="L6" s="64">
        <v>0</v>
      </c>
      <c r="M6" s="64">
        <v>0</v>
      </c>
      <c r="N6" s="64">
        <f t="shared" si="1"/>
        <v>69019</v>
      </c>
      <c r="O6" s="65">
        <f t="shared" si="2"/>
        <v>278.30241935483872</v>
      </c>
      <c r="P6" s="66"/>
    </row>
    <row r="7" spans="1:133">
      <c r="A7" s="61"/>
      <c r="B7" s="62">
        <v>514</v>
      </c>
      <c r="C7" s="63" t="s">
        <v>20</v>
      </c>
      <c r="D7" s="64">
        <v>2925</v>
      </c>
      <c r="E7" s="64">
        <v>0</v>
      </c>
      <c r="F7" s="64">
        <v>0</v>
      </c>
      <c r="G7" s="64">
        <v>0</v>
      </c>
      <c r="H7" s="64">
        <v>0</v>
      </c>
      <c r="I7" s="64">
        <v>0</v>
      </c>
      <c r="J7" s="64">
        <v>0</v>
      </c>
      <c r="K7" s="64">
        <v>0</v>
      </c>
      <c r="L7" s="64">
        <v>0</v>
      </c>
      <c r="M7" s="64">
        <v>0</v>
      </c>
      <c r="N7" s="64">
        <f t="shared" si="1"/>
        <v>2925</v>
      </c>
      <c r="O7" s="65">
        <f t="shared" si="2"/>
        <v>11.794354838709678</v>
      </c>
      <c r="P7" s="66"/>
    </row>
    <row r="8" spans="1:133">
      <c r="A8" s="61"/>
      <c r="B8" s="62">
        <v>519</v>
      </c>
      <c r="C8" s="63" t="s">
        <v>49</v>
      </c>
      <c r="D8" s="64">
        <v>150</v>
      </c>
      <c r="E8" s="64">
        <v>0</v>
      </c>
      <c r="F8" s="64">
        <v>0</v>
      </c>
      <c r="G8" s="64">
        <v>0</v>
      </c>
      <c r="H8" s="64">
        <v>0</v>
      </c>
      <c r="I8" s="64">
        <v>0</v>
      </c>
      <c r="J8" s="64">
        <v>0</v>
      </c>
      <c r="K8" s="64">
        <v>0</v>
      </c>
      <c r="L8" s="64">
        <v>0</v>
      </c>
      <c r="M8" s="64">
        <v>0</v>
      </c>
      <c r="N8" s="64">
        <f t="shared" si="1"/>
        <v>150</v>
      </c>
      <c r="O8" s="65">
        <f t="shared" si="2"/>
        <v>0.60483870967741937</v>
      </c>
      <c r="P8" s="66"/>
    </row>
    <row r="9" spans="1:133" ht="15.75">
      <c r="A9" s="67" t="s">
        <v>23</v>
      </c>
      <c r="B9" s="68"/>
      <c r="C9" s="69"/>
      <c r="D9" s="70">
        <f t="shared" ref="D9:M9" si="3">SUM(D10:D11)</f>
        <v>25</v>
      </c>
      <c r="E9" s="70">
        <f t="shared" si="3"/>
        <v>9588</v>
      </c>
      <c r="F9" s="70">
        <f t="shared" si="3"/>
        <v>0</v>
      </c>
      <c r="G9" s="70">
        <f t="shared" si="3"/>
        <v>0</v>
      </c>
      <c r="H9" s="70">
        <f t="shared" si="3"/>
        <v>0</v>
      </c>
      <c r="I9" s="70">
        <f t="shared" si="3"/>
        <v>0</v>
      </c>
      <c r="J9" s="70">
        <f t="shared" si="3"/>
        <v>0</v>
      </c>
      <c r="K9" s="70">
        <f t="shared" si="3"/>
        <v>0</v>
      </c>
      <c r="L9" s="70">
        <f t="shared" si="3"/>
        <v>0</v>
      </c>
      <c r="M9" s="70">
        <f t="shared" si="3"/>
        <v>0</v>
      </c>
      <c r="N9" s="71">
        <f t="shared" si="1"/>
        <v>9613</v>
      </c>
      <c r="O9" s="72">
        <f t="shared" si="2"/>
        <v>38.762096774193552</v>
      </c>
      <c r="P9" s="73"/>
    </row>
    <row r="10" spans="1:133">
      <c r="A10" s="61"/>
      <c r="B10" s="62">
        <v>522</v>
      </c>
      <c r="C10" s="63" t="s">
        <v>24</v>
      </c>
      <c r="D10" s="64">
        <v>0</v>
      </c>
      <c r="E10" s="64">
        <v>9588</v>
      </c>
      <c r="F10" s="64">
        <v>0</v>
      </c>
      <c r="G10" s="64">
        <v>0</v>
      </c>
      <c r="H10" s="64">
        <v>0</v>
      </c>
      <c r="I10" s="64">
        <v>0</v>
      </c>
      <c r="J10" s="64">
        <v>0</v>
      </c>
      <c r="K10" s="64">
        <v>0</v>
      </c>
      <c r="L10" s="64">
        <v>0</v>
      </c>
      <c r="M10" s="64">
        <v>0</v>
      </c>
      <c r="N10" s="64">
        <f t="shared" si="1"/>
        <v>9588</v>
      </c>
      <c r="O10" s="65">
        <f t="shared" si="2"/>
        <v>38.661290322580648</v>
      </c>
      <c r="P10" s="66"/>
    </row>
    <row r="11" spans="1:133">
      <c r="A11" s="61"/>
      <c r="B11" s="62">
        <v>524</v>
      </c>
      <c r="C11" s="63" t="s">
        <v>46</v>
      </c>
      <c r="D11" s="64">
        <v>25</v>
      </c>
      <c r="E11" s="64">
        <v>0</v>
      </c>
      <c r="F11" s="64">
        <v>0</v>
      </c>
      <c r="G11" s="64">
        <v>0</v>
      </c>
      <c r="H11" s="64">
        <v>0</v>
      </c>
      <c r="I11" s="64">
        <v>0</v>
      </c>
      <c r="J11" s="64">
        <v>0</v>
      </c>
      <c r="K11" s="64">
        <v>0</v>
      </c>
      <c r="L11" s="64">
        <v>0</v>
      </c>
      <c r="M11" s="64">
        <v>0</v>
      </c>
      <c r="N11" s="64">
        <f t="shared" si="1"/>
        <v>25</v>
      </c>
      <c r="O11" s="65">
        <f t="shared" si="2"/>
        <v>0.10080645161290322</v>
      </c>
      <c r="P11" s="66"/>
    </row>
    <row r="12" spans="1:133" ht="15.75">
      <c r="A12" s="67" t="s">
        <v>36</v>
      </c>
      <c r="B12" s="68"/>
      <c r="C12" s="69"/>
      <c r="D12" s="70">
        <f t="shared" ref="D12:M12" si="4">SUM(D13:D13)</f>
        <v>0</v>
      </c>
      <c r="E12" s="70">
        <f t="shared" si="4"/>
        <v>12190</v>
      </c>
      <c r="F12" s="70">
        <f t="shared" si="4"/>
        <v>0</v>
      </c>
      <c r="G12" s="70">
        <f t="shared" si="4"/>
        <v>0</v>
      </c>
      <c r="H12" s="70">
        <f t="shared" si="4"/>
        <v>0</v>
      </c>
      <c r="I12" s="70">
        <f t="shared" si="4"/>
        <v>0</v>
      </c>
      <c r="J12" s="70">
        <f t="shared" si="4"/>
        <v>0</v>
      </c>
      <c r="K12" s="70">
        <f t="shared" si="4"/>
        <v>0</v>
      </c>
      <c r="L12" s="70">
        <f t="shared" si="4"/>
        <v>0</v>
      </c>
      <c r="M12" s="70">
        <f t="shared" si="4"/>
        <v>0</v>
      </c>
      <c r="N12" s="70">
        <f t="shared" si="1"/>
        <v>12190</v>
      </c>
      <c r="O12" s="72">
        <f t="shared" si="2"/>
        <v>49.153225806451616</v>
      </c>
      <c r="P12" s="73"/>
    </row>
    <row r="13" spans="1:133" ht="15.75" thickBot="1">
      <c r="A13" s="61"/>
      <c r="B13" s="62">
        <v>541</v>
      </c>
      <c r="C13" s="63" t="s">
        <v>50</v>
      </c>
      <c r="D13" s="64">
        <v>0</v>
      </c>
      <c r="E13" s="64">
        <v>12190</v>
      </c>
      <c r="F13" s="64">
        <v>0</v>
      </c>
      <c r="G13" s="64">
        <v>0</v>
      </c>
      <c r="H13" s="64">
        <v>0</v>
      </c>
      <c r="I13" s="64">
        <v>0</v>
      </c>
      <c r="J13" s="64">
        <v>0</v>
      </c>
      <c r="K13" s="64">
        <v>0</v>
      </c>
      <c r="L13" s="64">
        <v>0</v>
      </c>
      <c r="M13" s="64">
        <v>0</v>
      </c>
      <c r="N13" s="64">
        <f t="shared" si="1"/>
        <v>12190</v>
      </c>
      <c r="O13" s="65">
        <f t="shared" si="2"/>
        <v>49.153225806451616</v>
      </c>
      <c r="P13" s="66"/>
    </row>
    <row r="14" spans="1:133" ht="16.5" thickBot="1">
      <c r="A14" s="74" t="s">
        <v>10</v>
      </c>
      <c r="B14" s="75"/>
      <c r="C14" s="76"/>
      <c r="D14" s="77">
        <f>SUM(D5,D9,D12)</f>
        <v>72119</v>
      </c>
      <c r="E14" s="77">
        <f t="shared" ref="E14:M14" si="5">SUM(E5,E9,E12)</f>
        <v>21778</v>
      </c>
      <c r="F14" s="77">
        <f t="shared" si="5"/>
        <v>0</v>
      </c>
      <c r="G14" s="77">
        <f t="shared" si="5"/>
        <v>0</v>
      </c>
      <c r="H14" s="77">
        <f t="shared" si="5"/>
        <v>0</v>
      </c>
      <c r="I14" s="77">
        <f t="shared" si="5"/>
        <v>0</v>
      </c>
      <c r="J14" s="77">
        <f t="shared" si="5"/>
        <v>0</v>
      </c>
      <c r="K14" s="77">
        <f t="shared" si="5"/>
        <v>0</v>
      </c>
      <c r="L14" s="77">
        <f t="shared" si="5"/>
        <v>0</v>
      </c>
      <c r="M14" s="77">
        <f t="shared" si="5"/>
        <v>0</v>
      </c>
      <c r="N14" s="77">
        <f t="shared" si="1"/>
        <v>93897</v>
      </c>
      <c r="O14" s="78">
        <f t="shared" si="2"/>
        <v>378.61693548387098</v>
      </c>
      <c r="P14" s="59"/>
      <c r="Q14" s="79"/>
      <c r="R14" s="80"/>
      <c r="S14" s="80"/>
      <c r="T14" s="80"/>
      <c r="U14" s="80"/>
      <c r="V14" s="80"/>
      <c r="W14" s="80"/>
      <c r="X14" s="80"/>
      <c r="Y14" s="80"/>
      <c r="Z14" s="80"/>
      <c r="AA14" s="80"/>
      <c r="AB14" s="80"/>
      <c r="AC14" s="80"/>
      <c r="AD14" s="80"/>
      <c r="AE14" s="80"/>
      <c r="AF14" s="80"/>
      <c r="AG14" s="80"/>
      <c r="AH14" s="80"/>
      <c r="AI14" s="80"/>
      <c r="AJ14" s="80"/>
      <c r="AK14" s="80"/>
      <c r="AL14" s="80"/>
      <c r="AM14" s="80"/>
      <c r="AN14" s="80"/>
      <c r="AO14" s="80"/>
      <c r="AP14" s="80"/>
      <c r="AQ14" s="80"/>
      <c r="AR14" s="80"/>
      <c r="AS14" s="80"/>
      <c r="AT14" s="80"/>
      <c r="AU14" s="80"/>
      <c r="AV14" s="80"/>
      <c r="AW14" s="80"/>
      <c r="AX14" s="80"/>
      <c r="AY14" s="80"/>
      <c r="AZ14" s="80"/>
      <c r="BA14" s="80"/>
      <c r="BB14" s="80"/>
      <c r="BC14" s="80"/>
      <c r="BD14" s="80"/>
      <c r="BE14" s="80"/>
      <c r="BF14" s="80"/>
      <c r="BG14" s="80"/>
      <c r="BH14" s="80"/>
      <c r="BI14" s="80"/>
      <c r="BJ14" s="80"/>
      <c r="BK14" s="80"/>
      <c r="BL14" s="80"/>
      <c r="BM14" s="80"/>
      <c r="BN14" s="80"/>
      <c r="BO14" s="80"/>
      <c r="BP14" s="80"/>
      <c r="BQ14" s="80"/>
      <c r="BR14" s="80"/>
      <c r="BS14" s="80"/>
      <c r="BT14" s="80"/>
      <c r="BU14" s="80"/>
      <c r="BV14" s="80"/>
      <c r="BW14" s="80"/>
      <c r="BX14" s="80"/>
      <c r="BY14" s="80"/>
      <c r="BZ14" s="80"/>
      <c r="CA14" s="80"/>
      <c r="CB14" s="80"/>
      <c r="CC14" s="80"/>
      <c r="CD14" s="80"/>
      <c r="CE14" s="80"/>
      <c r="CF14" s="80"/>
      <c r="CG14" s="80"/>
      <c r="CH14" s="80"/>
      <c r="CI14" s="80"/>
      <c r="CJ14" s="80"/>
      <c r="CK14" s="80"/>
      <c r="CL14" s="80"/>
      <c r="CM14" s="80"/>
      <c r="CN14" s="80"/>
      <c r="CO14" s="80"/>
      <c r="CP14" s="80"/>
      <c r="CQ14" s="80"/>
      <c r="CR14" s="80"/>
      <c r="CS14" s="80"/>
      <c r="CT14" s="80"/>
      <c r="CU14" s="80"/>
      <c r="CV14" s="80"/>
      <c r="CW14" s="80"/>
      <c r="CX14" s="80"/>
      <c r="CY14" s="80"/>
      <c r="CZ14" s="80"/>
      <c r="DA14" s="80"/>
      <c r="DB14" s="80"/>
      <c r="DC14" s="80"/>
      <c r="DD14" s="80"/>
      <c r="DE14" s="80"/>
      <c r="DF14" s="80"/>
      <c r="DG14" s="80"/>
      <c r="DH14" s="80"/>
      <c r="DI14" s="80"/>
      <c r="DJ14" s="80"/>
      <c r="DK14" s="80"/>
      <c r="DL14" s="80"/>
      <c r="DM14" s="80"/>
      <c r="DN14" s="80"/>
      <c r="DO14" s="80"/>
    </row>
    <row r="15" spans="1:133">
      <c r="A15" s="81"/>
      <c r="B15" s="82"/>
      <c r="C15" s="82"/>
      <c r="D15" s="83"/>
      <c r="E15" s="83"/>
      <c r="F15" s="83"/>
      <c r="G15" s="83"/>
      <c r="H15" s="83"/>
      <c r="I15" s="83"/>
      <c r="J15" s="83"/>
      <c r="K15" s="83"/>
      <c r="L15" s="83"/>
      <c r="M15" s="83"/>
      <c r="N15" s="83"/>
      <c r="O15" s="84"/>
    </row>
    <row r="16" spans="1:133">
      <c r="A16" s="85"/>
      <c r="B16" s="86"/>
      <c r="C16" s="86"/>
      <c r="D16" s="87"/>
      <c r="E16" s="87"/>
      <c r="F16" s="87"/>
      <c r="G16" s="87"/>
      <c r="H16" s="87"/>
      <c r="I16" s="87"/>
      <c r="J16" s="87"/>
      <c r="K16" s="87"/>
      <c r="L16" s="171" t="s">
        <v>51</v>
      </c>
      <c r="M16" s="171"/>
      <c r="N16" s="171"/>
      <c r="O16" s="88">
        <v>248</v>
      </c>
    </row>
    <row r="17" spans="1:15">
      <c r="A17" s="172"/>
      <c r="B17" s="173"/>
      <c r="C17" s="173"/>
      <c r="D17" s="173"/>
      <c r="E17" s="173"/>
      <c r="F17" s="173"/>
      <c r="G17" s="173"/>
      <c r="H17" s="173"/>
      <c r="I17" s="173"/>
      <c r="J17" s="173"/>
      <c r="K17" s="173"/>
      <c r="L17" s="173"/>
      <c r="M17" s="173"/>
      <c r="N17" s="173"/>
      <c r="O17" s="174"/>
    </row>
    <row r="18" spans="1:15" ht="15.75" customHeight="1" thickBot="1">
      <c r="A18" s="175" t="s">
        <v>34</v>
      </c>
      <c r="B18" s="176"/>
      <c r="C18" s="176"/>
      <c r="D18" s="176"/>
      <c r="E18" s="176"/>
      <c r="F18" s="176"/>
      <c r="G18" s="176"/>
      <c r="H18" s="176"/>
      <c r="I18" s="176"/>
      <c r="J18" s="176"/>
      <c r="K18" s="176"/>
      <c r="L18" s="176"/>
      <c r="M18" s="176"/>
      <c r="N18" s="176"/>
      <c r="O18" s="177"/>
    </row>
  </sheetData>
  <mergeCells count="10">
    <mergeCell ref="L16:N16"/>
    <mergeCell ref="A17:O17"/>
    <mergeCell ref="A18:O1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C2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31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44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SUM(D6:D8)</f>
        <v>130935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6" si="1">SUM(D5:M5)</f>
        <v>130935</v>
      </c>
      <c r="O5" s="30">
        <f t="shared" ref="O5:O16" si="2">(N5/O$18)</f>
        <v>545.5625</v>
      </c>
      <c r="P5" s="6"/>
    </row>
    <row r="6" spans="1:133">
      <c r="A6" s="12"/>
      <c r="B6" s="42">
        <v>513</v>
      </c>
      <c r="C6" s="19" t="s">
        <v>19</v>
      </c>
      <c r="D6" s="43">
        <v>78454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78454</v>
      </c>
      <c r="O6" s="44">
        <f t="shared" si="2"/>
        <v>326.89166666666665</v>
      </c>
      <c r="P6" s="9"/>
    </row>
    <row r="7" spans="1:133">
      <c r="A7" s="12"/>
      <c r="B7" s="42">
        <v>514</v>
      </c>
      <c r="C7" s="19" t="s">
        <v>20</v>
      </c>
      <c r="D7" s="43">
        <v>2475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2475</v>
      </c>
      <c r="O7" s="44">
        <f t="shared" si="2"/>
        <v>10.3125</v>
      </c>
      <c r="P7" s="9"/>
    </row>
    <row r="8" spans="1:133">
      <c r="A8" s="12"/>
      <c r="B8" s="42">
        <v>517</v>
      </c>
      <c r="C8" s="19" t="s">
        <v>45</v>
      </c>
      <c r="D8" s="43">
        <v>50006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50006</v>
      </c>
      <c r="O8" s="44">
        <f t="shared" si="2"/>
        <v>208.35833333333332</v>
      </c>
      <c r="P8" s="9"/>
    </row>
    <row r="9" spans="1:133" ht="15.75">
      <c r="A9" s="26" t="s">
        <v>23</v>
      </c>
      <c r="B9" s="27"/>
      <c r="C9" s="28"/>
      <c r="D9" s="29">
        <f t="shared" ref="D9:M9" si="3">SUM(D10:D11)</f>
        <v>30</v>
      </c>
      <c r="E9" s="29">
        <f t="shared" si="3"/>
        <v>11518</v>
      </c>
      <c r="F9" s="29">
        <f t="shared" si="3"/>
        <v>0</v>
      </c>
      <c r="G9" s="29">
        <f t="shared" si="3"/>
        <v>0</v>
      </c>
      <c r="H9" s="29">
        <f t="shared" si="3"/>
        <v>0</v>
      </c>
      <c r="I9" s="29">
        <f t="shared" si="3"/>
        <v>0</v>
      </c>
      <c r="J9" s="29">
        <f t="shared" si="3"/>
        <v>0</v>
      </c>
      <c r="K9" s="29">
        <f t="shared" si="3"/>
        <v>0</v>
      </c>
      <c r="L9" s="29">
        <f t="shared" si="3"/>
        <v>0</v>
      </c>
      <c r="M9" s="29">
        <f t="shared" si="3"/>
        <v>0</v>
      </c>
      <c r="N9" s="40">
        <f t="shared" si="1"/>
        <v>11548</v>
      </c>
      <c r="O9" s="41">
        <f t="shared" si="2"/>
        <v>48.116666666666667</v>
      </c>
      <c r="P9" s="10"/>
    </row>
    <row r="10" spans="1:133">
      <c r="A10" s="12"/>
      <c r="B10" s="42">
        <v>522</v>
      </c>
      <c r="C10" s="19" t="s">
        <v>24</v>
      </c>
      <c r="D10" s="43">
        <v>0</v>
      </c>
      <c r="E10" s="43">
        <v>11518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11518</v>
      </c>
      <c r="O10" s="44">
        <f t="shared" si="2"/>
        <v>47.991666666666667</v>
      </c>
      <c r="P10" s="9"/>
    </row>
    <row r="11" spans="1:133">
      <c r="A11" s="12"/>
      <c r="B11" s="42">
        <v>524</v>
      </c>
      <c r="C11" s="19" t="s">
        <v>46</v>
      </c>
      <c r="D11" s="43">
        <v>30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30</v>
      </c>
      <c r="O11" s="44">
        <f t="shared" si="2"/>
        <v>0.125</v>
      </c>
      <c r="P11" s="9"/>
    </row>
    <row r="12" spans="1:133" ht="15.75">
      <c r="A12" s="26" t="s">
        <v>36</v>
      </c>
      <c r="B12" s="27"/>
      <c r="C12" s="28"/>
      <c r="D12" s="29">
        <f t="shared" ref="D12:M12" si="4">SUM(D13:D13)</f>
        <v>0</v>
      </c>
      <c r="E12" s="29">
        <f t="shared" si="4"/>
        <v>2820</v>
      </c>
      <c r="F12" s="29">
        <f t="shared" si="4"/>
        <v>0</v>
      </c>
      <c r="G12" s="29">
        <f t="shared" si="4"/>
        <v>0</v>
      </c>
      <c r="H12" s="29">
        <f t="shared" si="4"/>
        <v>0</v>
      </c>
      <c r="I12" s="29">
        <f t="shared" si="4"/>
        <v>0</v>
      </c>
      <c r="J12" s="29">
        <f t="shared" si="4"/>
        <v>0</v>
      </c>
      <c r="K12" s="29">
        <f t="shared" si="4"/>
        <v>0</v>
      </c>
      <c r="L12" s="29">
        <f t="shared" si="4"/>
        <v>0</v>
      </c>
      <c r="M12" s="29">
        <f t="shared" si="4"/>
        <v>0</v>
      </c>
      <c r="N12" s="29">
        <f t="shared" si="1"/>
        <v>2820</v>
      </c>
      <c r="O12" s="41">
        <f t="shared" si="2"/>
        <v>11.75</v>
      </c>
      <c r="P12" s="10"/>
    </row>
    <row r="13" spans="1:133">
      <c r="A13" s="12"/>
      <c r="B13" s="42">
        <v>541</v>
      </c>
      <c r="C13" s="19" t="s">
        <v>37</v>
      </c>
      <c r="D13" s="43">
        <v>0</v>
      </c>
      <c r="E13" s="43">
        <v>2820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2820</v>
      </c>
      <c r="O13" s="44">
        <f t="shared" si="2"/>
        <v>11.75</v>
      </c>
      <c r="P13" s="9"/>
    </row>
    <row r="14" spans="1:133" ht="15.75">
      <c r="A14" s="26" t="s">
        <v>29</v>
      </c>
      <c r="B14" s="27"/>
      <c r="C14" s="28"/>
      <c r="D14" s="29">
        <f t="shared" ref="D14:M14" si="5">SUM(D15:D15)</f>
        <v>1061</v>
      </c>
      <c r="E14" s="29">
        <f t="shared" si="5"/>
        <v>0</v>
      </c>
      <c r="F14" s="29">
        <f t="shared" si="5"/>
        <v>0</v>
      </c>
      <c r="G14" s="29">
        <f t="shared" si="5"/>
        <v>0</v>
      </c>
      <c r="H14" s="29">
        <f t="shared" si="5"/>
        <v>0</v>
      </c>
      <c r="I14" s="29">
        <f t="shared" si="5"/>
        <v>0</v>
      </c>
      <c r="J14" s="29">
        <f t="shared" si="5"/>
        <v>0</v>
      </c>
      <c r="K14" s="29">
        <f t="shared" si="5"/>
        <v>0</v>
      </c>
      <c r="L14" s="29">
        <f t="shared" si="5"/>
        <v>0</v>
      </c>
      <c r="M14" s="29">
        <f t="shared" si="5"/>
        <v>0</v>
      </c>
      <c r="N14" s="29">
        <f t="shared" si="1"/>
        <v>1061</v>
      </c>
      <c r="O14" s="41">
        <f t="shared" si="2"/>
        <v>4.4208333333333334</v>
      </c>
      <c r="P14" s="9"/>
    </row>
    <row r="15" spans="1:133" ht="15.75" thickBot="1">
      <c r="A15" s="12"/>
      <c r="B15" s="42">
        <v>581</v>
      </c>
      <c r="C15" s="19" t="s">
        <v>28</v>
      </c>
      <c r="D15" s="43">
        <v>1061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1061</v>
      </c>
      <c r="O15" s="44">
        <f t="shared" si="2"/>
        <v>4.4208333333333334</v>
      </c>
      <c r="P15" s="9"/>
    </row>
    <row r="16" spans="1:133" ht="16.5" thickBot="1">
      <c r="A16" s="13" t="s">
        <v>10</v>
      </c>
      <c r="B16" s="21"/>
      <c r="C16" s="20"/>
      <c r="D16" s="14">
        <f>SUM(D5,D9,D12,D14)</f>
        <v>132026</v>
      </c>
      <c r="E16" s="14">
        <f t="shared" ref="E16:M16" si="6">SUM(E5,E9,E12,E14)</f>
        <v>14338</v>
      </c>
      <c r="F16" s="14">
        <f t="shared" si="6"/>
        <v>0</v>
      </c>
      <c r="G16" s="14">
        <f t="shared" si="6"/>
        <v>0</v>
      </c>
      <c r="H16" s="14">
        <f t="shared" si="6"/>
        <v>0</v>
      </c>
      <c r="I16" s="14">
        <f t="shared" si="6"/>
        <v>0</v>
      </c>
      <c r="J16" s="14">
        <f t="shared" si="6"/>
        <v>0</v>
      </c>
      <c r="K16" s="14">
        <f t="shared" si="6"/>
        <v>0</v>
      </c>
      <c r="L16" s="14">
        <f t="shared" si="6"/>
        <v>0</v>
      </c>
      <c r="M16" s="14">
        <f t="shared" si="6"/>
        <v>0</v>
      </c>
      <c r="N16" s="14">
        <f t="shared" si="1"/>
        <v>146364</v>
      </c>
      <c r="O16" s="35">
        <f t="shared" si="2"/>
        <v>609.85</v>
      </c>
      <c r="P16" s="6"/>
      <c r="Q16" s="2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</row>
    <row r="17" spans="1:15">
      <c r="A17" s="15"/>
      <c r="B17" s="17"/>
      <c r="C17" s="17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8"/>
    </row>
    <row r="18" spans="1:15">
      <c r="A18" s="36"/>
      <c r="B18" s="37"/>
      <c r="C18" s="37"/>
      <c r="D18" s="38"/>
      <c r="E18" s="38"/>
      <c r="F18" s="38"/>
      <c r="G18" s="38"/>
      <c r="H18" s="38"/>
      <c r="I18" s="38"/>
      <c r="J18" s="38"/>
      <c r="K18" s="38"/>
      <c r="L18" s="157" t="s">
        <v>47</v>
      </c>
      <c r="M18" s="157"/>
      <c r="N18" s="157"/>
      <c r="O18" s="39">
        <v>240</v>
      </c>
    </row>
    <row r="19" spans="1:15">
      <c r="A19" s="158"/>
      <c r="B19" s="135"/>
      <c r="C19" s="135"/>
      <c r="D19" s="135"/>
      <c r="E19" s="135"/>
      <c r="F19" s="135"/>
      <c r="G19" s="135"/>
      <c r="H19" s="135"/>
      <c r="I19" s="135"/>
      <c r="J19" s="135"/>
      <c r="K19" s="135"/>
      <c r="L19" s="135"/>
      <c r="M19" s="135"/>
      <c r="N19" s="135"/>
      <c r="O19" s="136"/>
    </row>
    <row r="20" spans="1:15" ht="15.75" customHeight="1" thickBot="1">
      <c r="A20" s="159" t="s">
        <v>34</v>
      </c>
      <c r="B20" s="138"/>
      <c r="C20" s="138"/>
      <c r="D20" s="138"/>
      <c r="E20" s="138"/>
      <c r="F20" s="138"/>
      <c r="G20" s="138"/>
      <c r="H20" s="138"/>
      <c r="I20" s="138"/>
      <c r="J20" s="138"/>
      <c r="K20" s="138"/>
      <c r="L20" s="138"/>
      <c r="M20" s="138"/>
      <c r="N20" s="138"/>
      <c r="O20" s="139"/>
    </row>
  </sheetData>
  <mergeCells count="10">
    <mergeCell ref="L18:N18"/>
    <mergeCell ref="A19:O19"/>
    <mergeCell ref="A20:O2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C1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31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39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SUM(D6:D8)</f>
        <v>285845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5" si="1">SUM(D5:M5)</f>
        <v>285845</v>
      </c>
      <c r="O5" s="30">
        <f t="shared" ref="O5:O15" si="2">(N5/O$17)</f>
        <v>1143.3800000000001</v>
      </c>
      <c r="P5" s="6"/>
    </row>
    <row r="6" spans="1:133">
      <c r="A6" s="12"/>
      <c r="B6" s="42">
        <v>513</v>
      </c>
      <c r="C6" s="19" t="s">
        <v>19</v>
      </c>
      <c r="D6" s="43">
        <v>280110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280110</v>
      </c>
      <c r="O6" s="44">
        <f t="shared" si="2"/>
        <v>1120.44</v>
      </c>
      <c r="P6" s="9"/>
    </row>
    <row r="7" spans="1:133">
      <c r="A7" s="12"/>
      <c r="B7" s="42">
        <v>514</v>
      </c>
      <c r="C7" s="19" t="s">
        <v>20</v>
      </c>
      <c r="D7" s="43">
        <v>5650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5650</v>
      </c>
      <c r="O7" s="44">
        <f t="shared" si="2"/>
        <v>22.6</v>
      </c>
      <c r="P7" s="9"/>
    </row>
    <row r="8" spans="1:133">
      <c r="A8" s="12"/>
      <c r="B8" s="42">
        <v>519</v>
      </c>
      <c r="C8" s="19" t="s">
        <v>22</v>
      </c>
      <c r="D8" s="43">
        <v>85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85</v>
      </c>
      <c r="O8" s="44">
        <f t="shared" si="2"/>
        <v>0.34</v>
      </c>
      <c r="P8" s="9"/>
    </row>
    <row r="9" spans="1:133" ht="15.75">
      <c r="A9" s="26" t="s">
        <v>23</v>
      </c>
      <c r="B9" s="27"/>
      <c r="C9" s="28"/>
      <c r="D9" s="29">
        <f t="shared" ref="D9:M9" si="3">SUM(D10:D10)</f>
        <v>0</v>
      </c>
      <c r="E9" s="29">
        <f t="shared" si="3"/>
        <v>22383</v>
      </c>
      <c r="F9" s="29">
        <f t="shared" si="3"/>
        <v>0</v>
      </c>
      <c r="G9" s="29">
        <f t="shared" si="3"/>
        <v>0</v>
      </c>
      <c r="H9" s="29">
        <f t="shared" si="3"/>
        <v>0</v>
      </c>
      <c r="I9" s="29">
        <f t="shared" si="3"/>
        <v>0</v>
      </c>
      <c r="J9" s="29">
        <f t="shared" si="3"/>
        <v>0</v>
      </c>
      <c r="K9" s="29">
        <f t="shared" si="3"/>
        <v>0</v>
      </c>
      <c r="L9" s="29">
        <f t="shared" si="3"/>
        <v>0</v>
      </c>
      <c r="M9" s="29">
        <f t="shared" si="3"/>
        <v>0</v>
      </c>
      <c r="N9" s="40">
        <f t="shared" si="1"/>
        <v>22383</v>
      </c>
      <c r="O9" s="41">
        <f t="shared" si="2"/>
        <v>89.531999999999996</v>
      </c>
      <c r="P9" s="10"/>
    </row>
    <row r="10" spans="1:133">
      <c r="A10" s="12"/>
      <c r="B10" s="42">
        <v>522</v>
      </c>
      <c r="C10" s="19" t="s">
        <v>24</v>
      </c>
      <c r="D10" s="43">
        <v>0</v>
      </c>
      <c r="E10" s="43">
        <v>22383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22383</v>
      </c>
      <c r="O10" s="44">
        <f t="shared" si="2"/>
        <v>89.531999999999996</v>
      </c>
      <c r="P10" s="9"/>
    </row>
    <row r="11" spans="1:133" ht="15.75">
      <c r="A11" s="26" t="s">
        <v>36</v>
      </c>
      <c r="B11" s="27"/>
      <c r="C11" s="28"/>
      <c r="D11" s="29">
        <f t="shared" ref="D11:M11" si="4">SUM(D12:D12)</f>
        <v>0</v>
      </c>
      <c r="E11" s="29">
        <f t="shared" si="4"/>
        <v>802</v>
      </c>
      <c r="F11" s="29">
        <f t="shared" si="4"/>
        <v>0</v>
      </c>
      <c r="G11" s="29">
        <f t="shared" si="4"/>
        <v>0</v>
      </c>
      <c r="H11" s="29">
        <f t="shared" si="4"/>
        <v>0</v>
      </c>
      <c r="I11" s="29">
        <f t="shared" si="4"/>
        <v>0</v>
      </c>
      <c r="J11" s="29">
        <f t="shared" si="4"/>
        <v>0</v>
      </c>
      <c r="K11" s="29">
        <f t="shared" si="4"/>
        <v>0</v>
      </c>
      <c r="L11" s="29">
        <f t="shared" si="4"/>
        <v>0</v>
      </c>
      <c r="M11" s="29">
        <f t="shared" si="4"/>
        <v>0</v>
      </c>
      <c r="N11" s="29">
        <f t="shared" si="1"/>
        <v>802</v>
      </c>
      <c r="O11" s="41">
        <f t="shared" si="2"/>
        <v>3.2080000000000002</v>
      </c>
      <c r="P11" s="10"/>
    </row>
    <row r="12" spans="1:133">
      <c r="A12" s="12"/>
      <c r="B12" s="42">
        <v>541</v>
      </c>
      <c r="C12" s="19" t="s">
        <v>37</v>
      </c>
      <c r="D12" s="43">
        <v>0</v>
      </c>
      <c r="E12" s="43">
        <v>802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802</v>
      </c>
      <c r="O12" s="44">
        <f t="shared" si="2"/>
        <v>3.2080000000000002</v>
      </c>
      <c r="P12" s="9"/>
    </row>
    <row r="13" spans="1:133" ht="15.75">
      <c r="A13" s="26" t="s">
        <v>29</v>
      </c>
      <c r="B13" s="27"/>
      <c r="C13" s="28"/>
      <c r="D13" s="29">
        <f t="shared" ref="D13:M13" si="5">SUM(D14:D14)</f>
        <v>1060</v>
      </c>
      <c r="E13" s="29">
        <f t="shared" si="5"/>
        <v>0</v>
      </c>
      <c r="F13" s="29">
        <f t="shared" si="5"/>
        <v>0</v>
      </c>
      <c r="G13" s="29">
        <f t="shared" si="5"/>
        <v>0</v>
      </c>
      <c r="H13" s="29">
        <f t="shared" si="5"/>
        <v>0</v>
      </c>
      <c r="I13" s="29">
        <f t="shared" si="5"/>
        <v>0</v>
      </c>
      <c r="J13" s="29">
        <f t="shared" si="5"/>
        <v>0</v>
      </c>
      <c r="K13" s="29">
        <f t="shared" si="5"/>
        <v>0</v>
      </c>
      <c r="L13" s="29">
        <f t="shared" si="5"/>
        <v>0</v>
      </c>
      <c r="M13" s="29">
        <f t="shared" si="5"/>
        <v>0</v>
      </c>
      <c r="N13" s="29">
        <f t="shared" si="1"/>
        <v>1060</v>
      </c>
      <c r="O13" s="41">
        <f t="shared" si="2"/>
        <v>4.24</v>
      </c>
      <c r="P13" s="9"/>
    </row>
    <row r="14" spans="1:133" ht="15.75" thickBot="1">
      <c r="A14" s="12"/>
      <c r="B14" s="42">
        <v>581</v>
      </c>
      <c r="C14" s="19" t="s">
        <v>28</v>
      </c>
      <c r="D14" s="43">
        <v>1060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1060</v>
      </c>
      <c r="O14" s="44">
        <f t="shared" si="2"/>
        <v>4.24</v>
      </c>
      <c r="P14" s="9"/>
    </row>
    <row r="15" spans="1:133" ht="16.5" thickBot="1">
      <c r="A15" s="13" t="s">
        <v>10</v>
      </c>
      <c r="B15" s="21"/>
      <c r="C15" s="20"/>
      <c r="D15" s="14">
        <f>SUM(D5,D9,D11,D13)</f>
        <v>286905</v>
      </c>
      <c r="E15" s="14">
        <f t="shared" ref="E15:M15" si="6">SUM(E5,E9,E11,E13)</f>
        <v>23185</v>
      </c>
      <c r="F15" s="14">
        <f t="shared" si="6"/>
        <v>0</v>
      </c>
      <c r="G15" s="14">
        <f t="shared" si="6"/>
        <v>0</v>
      </c>
      <c r="H15" s="14">
        <f t="shared" si="6"/>
        <v>0</v>
      </c>
      <c r="I15" s="14">
        <f t="shared" si="6"/>
        <v>0</v>
      </c>
      <c r="J15" s="14">
        <f t="shared" si="6"/>
        <v>0</v>
      </c>
      <c r="K15" s="14">
        <f t="shared" si="6"/>
        <v>0</v>
      </c>
      <c r="L15" s="14">
        <f t="shared" si="6"/>
        <v>0</v>
      </c>
      <c r="M15" s="14">
        <f t="shared" si="6"/>
        <v>0</v>
      </c>
      <c r="N15" s="14">
        <f t="shared" si="1"/>
        <v>310090</v>
      </c>
      <c r="O15" s="35">
        <f t="shared" si="2"/>
        <v>1240.3599999999999</v>
      </c>
      <c r="P15" s="6"/>
      <c r="Q15" s="2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</row>
    <row r="16" spans="1:133">
      <c r="A16" s="15"/>
      <c r="B16" s="17"/>
      <c r="C16" s="17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8"/>
    </row>
    <row r="17" spans="1:15">
      <c r="A17" s="36"/>
      <c r="B17" s="37"/>
      <c r="C17" s="37"/>
      <c r="D17" s="38"/>
      <c r="E17" s="38"/>
      <c r="F17" s="38"/>
      <c r="G17" s="38"/>
      <c r="H17" s="38"/>
      <c r="I17" s="38"/>
      <c r="J17" s="38"/>
      <c r="K17" s="38"/>
      <c r="L17" s="157" t="s">
        <v>40</v>
      </c>
      <c r="M17" s="157"/>
      <c r="N17" s="157"/>
      <c r="O17" s="39">
        <v>250</v>
      </c>
    </row>
    <row r="18" spans="1:15">
      <c r="A18" s="158"/>
      <c r="B18" s="135"/>
      <c r="C18" s="135"/>
      <c r="D18" s="135"/>
      <c r="E18" s="135"/>
      <c r="F18" s="135"/>
      <c r="G18" s="135"/>
      <c r="H18" s="135"/>
      <c r="I18" s="135"/>
      <c r="J18" s="135"/>
      <c r="K18" s="135"/>
      <c r="L18" s="135"/>
      <c r="M18" s="135"/>
      <c r="N18" s="135"/>
      <c r="O18" s="136"/>
    </row>
    <row r="19" spans="1:15" ht="15.75" customHeight="1" thickBot="1">
      <c r="A19" s="159" t="s">
        <v>34</v>
      </c>
      <c r="B19" s="138"/>
      <c r="C19" s="138"/>
      <c r="D19" s="138"/>
      <c r="E19" s="138"/>
      <c r="F19" s="138"/>
      <c r="G19" s="138"/>
      <c r="H19" s="138"/>
      <c r="I19" s="138"/>
      <c r="J19" s="138"/>
      <c r="K19" s="138"/>
      <c r="L19" s="138"/>
      <c r="M19" s="138"/>
      <c r="N19" s="138"/>
      <c r="O19" s="139"/>
    </row>
  </sheetData>
  <mergeCells count="10">
    <mergeCell ref="L17:N17"/>
    <mergeCell ref="A18:O18"/>
    <mergeCell ref="A19:O1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C1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31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35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SUM(D6:D6)</f>
        <v>127720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3" si="1">SUM(D5:M5)</f>
        <v>127720</v>
      </c>
      <c r="O5" s="30">
        <f t="shared" ref="O5:O13" si="2">(N5/O$15)</f>
        <v>491.23076923076923</v>
      </c>
      <c r="P5" s="6"/>
    </row>
    <row r="6" spans="1:133">
      <c r="A6" s="12"/>
      <c r="B6" s="42">
        <v>513</v>
      </c>
      <c r="C6" s="19" t="s">
        <v>19</v>
      </c>
      <c r="D6" s="43">
        <v>127720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127720</v>
      </c>
      <c r="O6" s="44">
        <f t="shared" si="2"/>
        <v>491.23076923076923</v>
      </c>
      <c r="P6" s="9"/>
    </row>
    <row r="7" spans="1:133" ht="15.75">
      <c r="A7" s="26" t="s">
        <v>23</v>
      </c>
      <c r="B7" s="27"/>
      <c r="C7" s="28"/>
      <c r="D7" s="29">
        <f t="shared" ref="D7:M7" si="3">SUM(D8:D8)</f>
        <v>16215</v>
      </c>
      <c r="E7" s="29">
        <f t="shared" si="3"/>
        <v>0</v>
      </c>
      <c r="F7" s="29">
        <f t="shared" si="3"/>
        <v>0</v>
      </c>
      <c r="G7" s="29">
        <f t="shared" si="3"/>
        <v>0</v>
      </c>
      <c r="H7" s="29">
        <f t="shared" si="3"/>
        <v>0</v>
      </c>
      <c r="I7" s="29">
        <f t="shared" si="3"/>
        <v>0</v>
      </c>
      <c r="J7" s="29">
        <f t="shared" si="3"/>
        <v>0</v>
      </c>
      <c r="K7" s="29">
        <f t="shared" si="3"/>
        <v>0</v>
      </c>
      <c r="L7" s="29">
        <f t="shared" si="3"/>
        <v>0</v>
      </c>
      <c r="M7" s="29">
        <f t="shared" si="3"/>
        <v>0</v>
      </c>
      <c r="N7" s="40">
        <f t="shared" si="1"/>
        <v>16215</v>
      </c>
      <c r="O7" s="41">
        <f t="shared" si="2"/>
        <v>62.365384615384613</v>
      </c>
      <c r="P7" s="10"/>
    </row>
    <row r="8" spans="1:133">
      <c r="A8" s="12"/>
      <c r="B8" s="42">
        <v>522</v>
      </c>
      <c r="C8" s="19" t="s">
        <v>24</v>
      </c>
      <c r="D8" s="43">
        <v>16215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16215</v>
      </c>
      <c r="O8" s="44">
        <f t="shared" si="2"/>
        <v>62.365384615384613</v>
      </c>
      <c r="P8" s="9"/>
    </row>
    <row r="9" spans="1:133" ht="15.75">
      <c r="A9" s="26" t="s">
        <v>36</v>
      </c>
      <c r="B9" s="27"/>
      <c r="C9" s="28"/>
      <c r="D9" s="29">
        <f t="shared" ref="D9:M9" si="4">SUM(D10:D10)</f>
        <v>99</v>
      </c>
      <c r="E9" s="29">
        <f t="shared" si="4"/>
        <v>0</v>
      </c>
      <c r="F9" s="29">
        <f t="shared" si="4"/>
        <v>0</v>
      </c>
      <c r="G9" s="29">
        <f t="shared" si="4"/>
        <v>0</v>
      </c>
      <c r="H9" s="29">
        <f t="shared" si="4"/>
        <v>0</v>
      </c>
      <c r="I9" s="29">
        <f t="shared" si="4"/>
        <v>0</v>
      </c>
      <c r="J9" s="29">
        <f t="shared" si="4"/>
        <v>0</v>
      </c>
      <c r="K9" s="29">
        <f t="shared" si="4"/>
        <v>0</v>
      </c>
      <c r="L9" s="29">
        <f t="shared" si="4"/>
        <v>0</v>
      </c>
      <c r="M9" s="29">
        <f t="shared" si="4"/>
        <v>0</v>
      </c>
      <c r="N9" s="29">
        <f t="shared" si="1"/>
        <v>99</v>
      </c>
      <c r="O9" s="41">
        <f t="shared" si="2"/>
        <v>0.38076923076923075</v>
      </c>
      <c r="P9" s="10"/>
    </row>
    <row r="10" spans="1:133">
      <c r="A10" s="12"/>
      <c r="B10" s="42">
        <v>541</v>
      </c>
      <c r="C10" s="19" t="s">
        <v>37</v>
      </c>
      <c r="D10" s="43">
        <v>99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99</v>
      </c>
      <c r="O10" s="44">
        <f t="shared" si="2"/>
        <v>0.38076923076923075</v>
      </c>
      <c r="P10" s="9"/>
    </row>
    <row r="11" spans="1:133" ht="15.75">
      <c r="A11" s="26" t="s">
        <v>25</v>
      </c>
      <c r="B11" s="27"/>
      <c r="C11" s="28"/>
      <c r="D11" s="29">
        <f t="shared" ref="D11:M11" si="5">SUM(D12:D12)</f>
        <v>3870</v>
      </c>
      <c r="E11" s="29">
        <f t="shared" si="5"/>
        <v>0</v>
      </c>
      <c r="F11" s="29">
        <f t="shared" si="5"/>
        <v>0</v>
      </c>
      <c r="G11" s="29">
        <f t="shared" si="5"/>
        <v>0</v>
      </c>
      <c r="H11" s="29">
        <f t="shared" si="5"/>
        <v>0</v>
      </c>
      <c r="I11" s="29">
        <f t="shared" si="5"/>
        <v>0</v>
      </c>
      <c r="J11" s="29">
        <f t="shared" si="5"/>
        <v>0</v>
      </c>
      <c r="K11" s="29">
        <f t="shared" si="5"/>
        <v>0</v>
      </c>
      <c r="L11" s="29">
        <f t="shared" si="5"/>
        <v>0</v>
      </c>
      <c r="M11" s="29">
        <f t="shared" si="5"/>
        <v>0</v>
      </c>
      <c r="N11" s="29">
        <f t="shared" si="1"/>
        <v>3870</v>
      </c>
      <c r="O11" s="41">
        <f t="shared" si="2"/>
        <v>14.884615384615385</v>
      </c>
      <c r="P11" s="9"/>
    </row>
    <row r="12" spans="1:133" ht="15.75" thickBot="1">
      <c r="A12" s="12"/>
      <c r="B12" s="42">
        <v>574</v>
      </c>
      <c r="C12" s="19" t="s">
        <v>27</v>
      </c>
      <c r="D12" s="43">
        <v>3870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3870</v>
      </c>
      <c r="O12" s="44">
        <f t="shared" si="2"/>
        <v>14.884615384615385</v>
      </c>
      <c r="P12" s="9"/>
    </row>
    <row r="13" spans="1:133" ht="16.5" thickBot="1">
      <c r="A13" s="13" t="s">
        <v>10</v>
      </c>
      <c r="B13" s="21"/>
      <c r="C13" s="20"/>
      <c r="D13" s="14">
        <f>SUM(D5,D7,D9,D11)</f>
        <v>147904</v>
      </c>
      <c r="E13" s="14">
        <f t="shared" ref="E13:M13" si="6">SUM(E5,E7,E9,E11)</f>
        <v>0</v>
      </c>
      <c r="F13" s="14">
        <f t="shared" si="6"/>
        <v>0</v>
      </c>
      <c r="G13" s="14">
        <f t="shared" si="6"/>
        <v>0</v>
      </c>
      <c r="H13" s="14">
        <f t="shared" si="6"/>
        <v>0</v>
      </c>
      <c r="I13" s="14">
        <f t="shared" si="6"/>
        <v>0</v>
      </c>
      <c r="J13" s="14">
        <f t="shared" si="6"/>
        <v>0</v>
      </c>
      <c r="K13" s="14">
        <f t="shared" si="6"/>
        <v>0</v>
      </c>
      <c r="L13" s="14">
        <f t="shared" si="6"/>
        <v>0</v>
      </c>
      <c r="M13" s="14">
        <f t="shared" si="6"/>
        <v>0</v>
      </c>
      <c r="N13" s="14">
        <f t="shared" si="1"/>
        <v>147904</v>
      </c>
      <c r="O13" s="35">
        <f t="shared" si="2"/>
        <v>568.86153846153843</v>
      </c>
      <c r="P13" s="6"/>
      <c r="Q13" s="2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</row>
    <row r="14" spans="1:133">
      <c r="A14" s="15"/>
      <c r="B14" s="17"/>
      <c r="C14" s="17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8"/>
    </row>
    <row r="15" spans="1:133">
      <c r="A15" s="36"/>
      <c r="B15" s="37"/>
      <c r="C15" s="37"/>
      <c r="D15" s="38"/>
      <c r="E15" s="38"/>
      <c r="F15" s="38"/>
      <c r="G15" s="38"/>
      <c r="H15" s="38"/>
      <c r="I15" s="38"/>
      <c r="J15" s="38"/>
      <c r="K15" s="38"/>
      <c r="L15" s="157" t="s">
        <v>38</v>
      </c>
      <c r="M15" s="157"/>
      <c r="N15" s="157"/>
      <c r="O15" s="39">
        <v>260</v>
      </c>
    </row>
    <row r="16" spans="1:133">
      <c r="A16" s="158"/>
      <c r="B16" s="135"/>
      <c r="C16" s="135"/>
      <c r="D16" s="135"/>
      <c r="E16" s="135"/>
      <c r="F16" s="135"/>
      <c r="G16" s="135"/>
      <c r="H16" s="135"/>
      <c r="I16" s="135"/>
      <c r="J16" s="135"/>
      <c r="K16" s="135"/>
      <c r="L16" s="135"/>
      <c r="M16" s="135"/>
      <c r="N16" s="135"/>
      <c r="O16" s="136"/>
    </row>
    <row r="17" spans="1:15" ht="15.75" customHeight="1" thickBot="1">
      <c r="A17" s="159" t="s">
        <v>34</v>
      </c>
      <c r="B17" s="138"/>
      <c r="C17" s="138"/>
      <c r="D17" s="138"/>
      <c r="E17" s="138"/>
      <c r="F17" s="138"/>
      <c r="G17" s="138"/>
      <c r="H17" s="138"/>
      <c r="I17" s="138"/>
      <c r="J17" s="138"/>
      <c r="K17" s="138"/>
      <c r="L17" s="138"/>
      <c r="M17" s="138"/>
      <c r="N17" s="138"/>
      <c r="O17" s="139"/>
    </row>
  </sheetData>
  <mergeCells count="10">
    <mergeCell ref="L15:N15"/>
    <mergeCell ref="A16:O16"/>
    <mergeCell ref="A17:O1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C1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31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32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SUM(D6:D6)</f>
        <v>127720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2" si="1">SUM(D5:M5)</f>
        <v>127720</v>
      </c>
      <c r="O5" s="30">
        <f t="shared" ref="O5:O12" si="2">(N5/O$14)</f>
        <v>473.03703703703701</v>
      </c>
      <c r="P5" s="6"/>
    </row>
    <row r="6" spans="1:133">
      <c r="A6" s="12"/>
      <c r="B6" s="42">
        <v>513</v>
      </c>
      <c r="C6" s="19" t="s">
        <v>19</v>
      </c>
      <c r="D6" s="43">
        <v>127720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127720</v>
      </c>
      <c r="O6" s="44">
        <f t="shared" si="2"/>
        <v>473.03703703703701</v>
      </c>
      <c r="P6" s="9"/>
    </row>
    <row r="7" spans="1:133" ht="15.75">
      <c r="A7" s="26" t="s">
        <v>23</v>
      </c>
      <c r="B7" s="27"/>
      <c r="C7" s="28"/>
      <c r="D7" s="29">
        <f t="shared" ref="D7:M7" si="3">SUM(D8:D8)</f>
        <v>16215</v>
      </c>
      <c r="E7" s="29">
        <f t="shared" si="3"/>
        <v>0</v>
      </c>
      <c r="F7" s="29">
        <f t="shared" si="3"/>
        <v>0</v>
      </c>
      <c r="G7" s="29">
        <f t="shared" si="3"/>
        <v>0</v>
      </c>
      <c r="H7" s="29">
        <f t="shared" si="3"/>
        <v>0</v>
      </c>
      <c r="I7" s="29">
        <f t="shared" si="3"/>
        <v>0</v>
      </c>
      <c r="J7" s="29">
        <f t="shared" si="3"/>
        <v>0</v>
      </c>
      <c r="K7" s="29">
        <f t="shared" si="3"/>
        <v>0</v>
      </c>
      <c r="L7" s="29">
        <f t="shared" si="3"/>
        <v>0</v>
      </c>
      <c r="M7" s="29">
        <f t="shared" si="3"/>
        <v>0</v>
      </c>
      <c r="N7" s="40">
        <f t="shared" si="1"/>
        <v>16215</v>
      </c>
      <c r="O7" s="41">
        <f t="shared" si="2"/>
        <v>60.055555555555557</v>
      </c>
      <c r="P7" s="10"/>
    </row>
    <row r="8" spans="1:133">
      <c r="A8" s="12"/>
      <c r="B8" s="42">
        <v>522</v>
      </c>
      <c r="C8" s="19" t="s">
        <v>24</v>
      </c>
      <c r="D8" s="43">
        <v>16215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16215</v>
      </c>
      <c r="O8" s="44">
        <f t="shared" si="2"/>
        <v>60.055555555555557</v>
      </c>
      <c r="P8" s="9"/>
    </row>
    <row r="9" spans="1:133" ht="15.75">
      <c r="A9" s="26" t="s">
        <v>25</v>
      </c>
      <c r="B9" s="27"/>
      <c r="C9" s="28"/>
      <c r="D9" s="29">
        <f t="shared" ref="D9:M9" si="4">SUM(D10:D11)</f>
        <v>3969</v>
      </c>
      <c r="E9" s="29">
        <f t="shared" si="4"/>
        <v>0</v>
      </c>
      <c r="F9" s="29">
        <f t="shared" si="4"/>
        <v>0</v>
      </c>
      <c r="G9" s="29">
        <f t="shared" si="4"/>
        <v>0</v>
      </c>
      <c r="H9" s="29">
        <f t="shared" si="4"/>
        <v>0</v>
      </c>
      <c r="I9" s="29">
        <f t="shared" si="4"/>
        <v>0</v>
      </c>
      <c r="J9" s="29">
        <f t="shared" si="4"/>
        <v>0</v>
      </c>
      <c r="K9" s="29">
        <f t="shared" si="4"/>
        <v>0</v>
      </c>
      <c r="L9" s="29">
        <f t="shared" si="4"/>
        <v>0</v>
      </c>
      <c r="M9" s="29">
        <f t="shared" si="4"/>
        <v>0</v>
      </c>
      <c r="N9" s="29">
        <f t="shared" si="1"/>
        <v>3969</v>
      </c>
      <c r="O9" s="41">
        <f t="shared" si="2"/>
        <v>14.7</v>
      </c>
      <c r="P9" s="9"/>
    </row>
    <row r="10" spans="1:133">
      <c r="A10" s="12"/>
      <c r="B10" s="42">
        <v>572</v>
      </c>
      <c r="C10" s="19" t="s">
        <v>26</v>
      </c>
      <c r="D10" s="43">
        <v>99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99</v>
      </c>
      <c r="O10" s="44">
        <f t="shared" si="2"/>
        <v>0.36666666666666664</v>
      </c>
      <c r="P10" s="9"/>
    </row>
    <row r="11" spans="1:133" ht="15.75" thickBot="1">
      <c r="A11" s="12"/>
      <c r="B11" s="42">
        <v>574</v>
      </c>
      <c r="C11" s="19" t="s">
        <v>27</v>
      </c>
      <c r="D11" s="43">
        <v>3870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3870</v>
      </c>
      <c r="O11" s="44">
        <f t="shared" si="2"/>
        <v>14.333333333333334</v>
      </c>
      <c r="P11" s="9"/>
    </row>
    <row r="12" spans="1:133" ht="16.5" thickBot="1">
      <c r="A12" s="13" t="s">
        <v>10</v>
      </c>
      <c r="B12" s="21"/>
      <c r="C12" s="20"/>
      <c r="D12" s="14">
        <f>SUM(D5,D7,D9)</f>
        <v>147904</v>
      </c>
      <c r="E12" s="14">
        <f t="shared" ref="E12:M12" si="5">SUM(E5,E7,E9)</f>
        <v>0</v>
      </c>
      <c r="F12" s="14">
        <f t="shared" si="5"/>
        <v>0</v>
      </c>
      <c r="G12" s="14">
        <f t="shared" si="5"/>
        <v>0</v>
      </c>
      <c r="H12" s="14">
        <f t="shared" si="5"/>
        <v>0</v>
      </c>
      <c r="I12" s="14">
        <f t="shared" si="5"/>
        <v>0</v>
      </c>
      <c r="J12" s="14">
        <f t="shared" si="5"/>
        <v>0</v>
      </c>
      <c r="K12" s="14">
        <f t="shared" si="5"/>
        <v>0</v>
      </c>
      <c r="L12" s="14">
        <f t="shared" si="5"/>
        <v>0</v>
      </c>
      <c r="M12" s="14">
        <f t="shared" si="5"/>
        <v>0</v>
      </c>
      <c r="N12" s="14">
        <f t="shared" si="1"/>
        <v>147904</v>
      </c>
      <c r="O12" s="35">
        <f t="shared" si="2"/>
        <v>547.79259259259254</v>
      </c>
      <c r="P12" s="6"/>
      <c r="Q12" s="2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</row>
    <row r="13" spans="1:133">
      <c r="A13" s="15"/>
      <c r="B13" s="17"/>
      <c r="C13" s="17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8"/>
    </row>
    <row r="14" spans="1:133">
      <c r="A14" s="36"/>
      <c r="B14" s="37"/>
      <c r="C14" s="37"/>
      <c r="D14" s="38"/>
      <c r="E14" s="38"/>
      <c r="F14" s="38"/>
      <c r="G14" s="38"/>
      <c r="H14" s="38"/>
      <c r="I14" s="38"/>
      <c r="J14" s="38"/>
      <c r="K14" s="38"/>
      <c r="L14" s="157" t="s">
        <v>33</v>
      </c>
      <c r="M14" s="157"/>
      <c r="N14" s="157"/>
      <c r="O14" s="39">
        <v>270</v>
      </c>
    </row>
    <row r="15" spans="1:133">
      <c r="A15" s="158"/>
      <c r="B15" s="135"/>
      <c r="C15" s="135"/>
      <c r="D15" s="135"/>
      <c r="E15" s="135"/>
      <c r="F15" s="135"/>
      <c r="G15" s="135"/>
      <c r="H15" s="135"/>
      <c r="I15" s="135"/>
      <c r="J15" s="135"/>
      <c r="K15" s="135"/>
      <c r="L15" s="135"/>
      <c r="M15" s="135"/>
      <c r="N15" s="135"/>
      <c r="O15" s="136"/>
    </row>
    <row r="16" spans="1:133" ht="15.75" thickBot="1">
      <c r="A16" s="159" t="s">
        <v>34</v>
      </c>
      <c r="B16" s="138"/>
      <c r="C16" s="138"/>
      <c r="D16" s="138"/>
      <c r="E16" s="138"/>
      <c r="F16" s="138"/>
      <c r="G16" s="138"/>
      <c r="H16" s="138"/>
      <c r="I16" s="138"/>
      <c r="J16" s="138"/>
      <c r="K16" s="138"/>
      <c r="L16" s="138"/>
      <c r="M16" s="138"/>
      <c r="N16" s="138"/>
      <c r="O16" s="139"/>
    </row>
  </sheetData>
  <mergeCells count="10">
    <mergeCell ref="A16:O16"/>
    <mergeCell ref="L14:N14"/>
    <mergeCell ref="A15:O1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C21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31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11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SUM(D6:D9)</f>
        <v>80382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7" si="1">SUM(D5:M5)</f>
        <v>80382</v>
      </c>
      <c r="O5" s="30">
        <f t="shared" ref="O5:O17" si="2">(N5/O$19)</f>
        <v>321.52800000000002</v>
      </c>
      <c r="P5" s="6"/>
    </row>
    <row r="6" spans="1:133">
      <c r="A6" s="12"/>
      <c r="B6" s="42">
        <v>513</v>
      </c>
      <c r="C6" s="19" t="s">
        <v>19</v>
      </c>
      <c r="D6" s="43">
        <v>74655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74655</v>
      </c>
      <c r="O6" s="44">
        <f t="shared" si="2"/>
        <v>298.62</v>
      </c>
      <c r="P6" s="9"/>
    </row>
    <row r="7" spans="1:133">
      <c r="A7" s="12"/>
      <c r="B7" s="42">
        <v>514</v>
      </c>
      <c r="C7" s="19" t="s">
        <v>20</v>
      </c>
      <c r="D7" s="43">
        <v>3195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3195</v>
      </c>
      <c r="O7" s="44">
        <f t="shared" si="2"/>
        <v>12.78</v>
      </c>
      <c r="P7" s="9"/>
    </row>
    <row r="8" spans="1:133">
      <c r="A8" s="12"/>
      <c r="B8" s="42">
        <v>515</v>
      </c>
      <c r="C8" s="19" t="s">
        <v>21</v>
      </c>
      <c r="D8" s="43">
        <v>2000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2000</v>
      </c>
      <c r="O8" s="44">
        <f t="shared" si="2"/>
        <v>8</v>
      </c>
      <c r="P8" s="9"/>
    </row>
    <row r="9" spans="1:133">
      <c r="A9" s="12"/>
      <c r="B9" s="42">
        <v>519</v>
      </c>
      <c r="C9" s="19" t="s">
        <v>22</v>
      </c>
      <c r="D9" s="43">
        <v>532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532</v>
      </c>
      <c r="O9" s="44">
        <f t="shared" si="2"/>
        <v>2.1280000000000001</v>
      </c>
      <c r="P9" s="9"/>
    </row>
    <row r="10" spans="1:133" ht="15.75">
      <c r="A10" s="26" t="s">
        <v>23</v>
      </c>
      <c r="B10" s="27"/>
      <c r="C10" s="28"/>
      <c r="D10" s="29">
        <f t="shared" ref="D10:M10" si="3">SUM(D11:D11)</f>
        <v>0</v>
      </c>
      <c r="E10" s="29">
        <f t="shared" si="3"/>
        <v>71635</v>
      </c>
      <c r="F10" s="29">
        <f t="shared" si="3"/>
        <v>0</v>
      </c>
      <c r="G10" s="29">
        <f t="shared" si="3"/>
        <v>0</v>
      </c>
      <c r="H10" s="29">
        <f t="shared" si="3"/>
        <v>0</v>
      </c>
      <c r="I10" s="29">
        <f t="shared" si="3"/>
        <v>0</v>
      </c>
      <c r="J10" s="29">
        <f t="shared" si="3"/>
        <v>0</v>
      </c>
      <c r="K10" s="29">
        <f t="shared" si="3"/>
        <v>0</v>
      </c>
      <c r="L10" s="29">
        <f t="shared" si="3"/>
        <v>0</v>
      </c>
      <c r="M10" s="29">
        <f t="shared" si="3"/>
        <v>0</v>
      </c>
      <c r="N10" s="40">
        <f t="shared" si="1"/>
        <v>71635</v>
      </c>
      <c r="O10" s="41">
        <f t="shared" si="2"/>
        <v>286.54000000000002</v>
      </c>
      <c r="P10" s="10"/>
    </row>
    <row r="11" spans="1:133">
      <c r="A11" s="12"/>
      <c r="B11" s="42">
        <v>522</v>
      </c>
      <c r="C11" s="19" t="s">
        <v>24</v>
      </c>
      <c r="D11" s="43">
        <v>0</v>
      </c>
      <c r="E11" s="43">
        <v>71635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71635</v>
      </c>
      <c r="O11" s="44">
        <f t="shared" si="2"/>
        <v>286.54000000000002</v>
      </c>
      <c r="P11" s="9"/>
    </row>
    <row r="12" spans="1:133" ht="15.75">
      <c r="A12" s="26" t="s">
        <v>25</v>
      </c>
      <c r="B12" s="27"/>
      <c r="C12" s="28"/>
      <c r="D12" s="29">
        <f t="shared" ref="D12:M12" si="4">SUM(D13:D14)</f>
        <v>237077</v>
      </c>
      <c r="E12" s="29">
        <f t="shared" si="4"/>
        <v>0</v>
      </c>
      <c r="F12" s="29">
        <f t="shared" si="4"/>
        <v>0</v>
      </c>
      <c r="G12" s="29">
        <f t="shared" si="4"/>
        <v>0</v>
      </c>
      <c r="H12" s="29">
        <f t="shared" si="4"/>
        <v>0</v>
      </c>
      <c r="I12" s="29">
        <f t="shared" si="4"/>
        <v>0</v>
      </c>
      <c r="J12" s="29">
        <f t="shared" si="4"/>
        <v>0</v>
      </c>
      <c r="K12" s="29">
        <f t="shared" si="4"/>
        <v>0</v>
      </c>
      <c r="L12" s="29">
        <f t="shared" si="4"/>
        <v>0</v>
      </c>
      <c r="M12" s="29">
        <f t="shared" si="4"/>
        <v>0</v>
      </c>
      <c r="N12" s="29">
        <f t="shared" si="1"/>
        <v>237077</v>
      </c>
      <c r="O12" s="41">
        <f t="shared" si="2"/>
        <v>948.30799999999999</v>
      </c>
      <c r="P12" s="9"/>
    </row>
    <row r="13" spans="1:133">
      <c r="A13" s="12"/>
      <c r="B13" s="42">
        <v>572</v>
      </c>
      <c r="C13" s="19" t="s">
        <v>26</v>
      </c>
      <c r="D13" s="43">
        <v>230514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230514</v>
      </c>
      <c r="O13" s="44">
        <f t="shared" si="2"/>
        <v>922.05600000000004</v>
      </c>
      <c r="P13" s="9"/>
    </row>
    <row r="14" spans="1:133">
      <c r="A14" s="12"/>
      <c r="B14" s="42">
        <v>574</v>
      </c>
      <c r="C14" s="19" t="s">
        <v>27</v>
      </c>
      <c r="D14" s="43">
        <v>6563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6563</v>
      </c>
      <c r="O14" s="44">
        <f t="shared" si="2"/>
        <v>26.251999999999999</v>
      </c>
      <c r="P14" s="9"/>
    </row>
    <row r="15" spans="1:133" ht="15.75">
      <c r="A15" s="26" t="s">
        <v>29</v>
      </c>
      <c r="B15" s="27"/>
      <c r="C15" s="28"/>
      <c r="D15" s="29">
        <f t="shared" ref="D15:M15" si="5">SUM(D16:D16)</f>
        <v>1891</v>
      </c>
      <c r="E15" s="29">
        <f t="shared" si="5"/>
        <v>0</v>
      </c>
      <c r="F15" s="29">
        <f t="shared" si="5"/>
        <v>0</v>
      </c>
      <c r="G15" s="29">
        <f t="shared" si="5"/>
        <v>0</v>
      </c>
      <c r="H15" s="29">
        <f t="shared" si="5"/>
        <v>0</v>
      </c>
      <c r="I15" s="29">
        <f t="shared" si="5"/>
        <v>0</v>
      </c>
      <c r="J15" s="29">
        <f t="shared" si="5"/>
        <v>0</v>
      </c>
      <c r="K15" s="29">
        <f t="shared" si="5"/>
        <v>0</v>
      </c>
      <c r="L15" s="29">
        <f t="shared" si="5"/>
        <v>0</v>
      </c>
      <c r="M15" s="29">
        <f t="shared" si="5"/>
        <v>0</v>
      </c>
      <c r="N15" s="29">
        <f t="shared" si="1"/>
        <v>1891</v>
      </c>
      <c r="O15" s="41">
        <f t="shared" si="2"/>
        <v>7.5640000000000001</v>
      </c>
      <c r="P15" s="9"/>
    </row>
    <row r="16" spans="1:133" ht="15.75" thickBot="1">
      <c r="A16" s="12"/>
      <c r="B16" s="42">
        <v>581</v>
      </c>
      <c r="C16" s="19" t="s">
        <v>28</v>
      </c>
      <c r="D16" s="43">
        <v>1891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1891</v>
      </c>
      <c r="O16" s="44">
        <f t="shared" si="2"/>
        <v>7.5640000000000001</v>
      </c>
      <c r="P16" s="9"/>
    </row>
    <row r="17" spans="1:119" ht="16.5" thickBot="1">
      <c r="A17" s="13" t="s">
        <v>10</v>
      </c>
      <c r="B17" s="21"/>
      <c r="C17" s="20"/>
      <c r="D17" s="14">
        <f>SUM(D5,D10,D12,D15)</f>
        <v>319350</v>
      </c>
      <c r="E17" s="14">
        <f t="shared" ref="E17:M17" si="6">SUM(E5,E10,E12,E15)</f>
        <v>71635</v>
      </c>
      <c r="F17" s="14">
        <f t="shared" si="6"/>
        <v>0</v>
      </c>
      <c r="G17" s="14">
        <f t="shared" si="6"/>
        <v>0</v>
      </c>
      <c r="H17" s="14">
        <f t="shared" si="6"/>
        <v>0</v>
      </c>
      <c r="I17" s="14">
        <f t="shared" si="6"/>
        <v>0</v>
      </c>
      <c r="J17" s="14">
        <f t="shared" si="6"/>
        <v>0</v>
      </c>
      <c r="K17" s="14">
        <f t="shared" si="6"/>
        <v>0</v>
      </c>
      <c r="L17" s="14">
        <f t="shared" si="6"/>
        <v>0</v>
      </c>
      <c r="M17" s="14">
        <f t="shared" si="6"/>
        <v>0</v>
      </c>
      <c r="N17" s="14">
        <f t="shared" si="1"/>
        <v>390985</v>
      </c>
      <c r="O17" s="35">
        <f t="shared" si="2"/>
        <v>1563.94</v>
      </c>
      <c r="P17" s="6"/>
      <c r="Q17" s="2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</row>
    <row r="18" spans="1:119">
      <c r="A18" s="15"/>
      <c r="B18" s="17"/>
      <c r="C18" s="17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8"/>
    </row>
    <row r="19" spans="1:119">
      <c r="A19" s="36"/>
      <c r="B19" s="37"/>
      <c r="C19" s="37"/>
      <c r="D19" s="38"/>
      <c r="E19" s="38"/>
      <c r="F19" s="38"/>
      <c r="G19" s="38"/>
      <c r="H19" s="38"/>
      <c r="I19" s="38"/>
      <c r="J19" s="38"/>
      <c r="K19" s="38"/>
      <c r="L19" s="157" t="s">
        <v>30</v>
      </c>
      <c r="M19" s="157"/>
      <c r="N19" s="157"/>
      <c r="O19" s="39">
        <v>250</v>
      </c>
    </row>
    <row r="20" spans="1:119">
      <c r="A20" s="158"/>
      <c r="B20" s="135"/>
      <c r="C20" s="135"/>
      <c r="D20" s="135"/>
      <c r="E20" s="135"/>
      <c r="F20" s="135"/>
      <c r="G20" s="135"/>
      <c r="H20" s="135"/>
      <c r="I20" s="135"/>
      <c r="J20" s="135"/>
      <c r="K20" s="135"/>
      <c r="L20" s="135"/>
      <c r="M20" s="135"/>
      <c r="N20" s="135"/>
      <c r="O20" s="136"/>
    </row>
    <row r="21" spans="1:119" ht="15.75" thickBot="1">
      <c r="A21" s="159" t="s">
        <v>34</v>
      </c>
      <c r="B21" s="138"/>
      <c r="C21" s="138"/>
      <c r="D21" s="138"/>
      <c r="E21" s="138"/>
      <c r="F21" s="138"/>
      <c r="G21" s="138"/>
      <c r="H21" s="138"/>
      <c r="I21" s="138"/>
      <c r="J21" s="138"/>
      <c r="K21" s="138"/>
      <c r="L21" s="138"/>
      <c r="M21" s="138"/>
      <c r="N21" s="138"/>
      <c r="O21" s="139"/>
    </row>
  </sheetData>
  <mergeCells count="10">
    <mergeCell ref="A21:O21"/>
    <mergeCell ref="A20:O20"/>
    <mergeCell ref="L19:N19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C2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31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41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SUM(D6:D8)</f>
        <v>119455</v>
      </c>
      <c r="E5" s="24">
        <f t="shared" si="0"/>
        <v>315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6" si="1">SUM(D5:M5)</f>
        <v>119770</v>
      </c>
      <c r="O5" s="30">
        <f t="shared" ref="O5:O16" si="2">(N5/O$18)</f>
        <v>488.85714285714283</v>
      </c>
      <c r="P5" s="6"/>
    </row>
    <row r="6" spans="1:133">
      <c r="A6" s="12"/>
      <c r="B6" s="42">
        <v>513</v>
      </c>
      <c r="C6" s="19" t="s">
        <v>19</v>
      </c>
      <c r="D6" s="43">
        <v>104980</v>
      </c>
      <c r="E6" s="43">
        <v>315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105295</v>
      </c>
      <c r="O6" s="44">
        <f t="shared" si="2"/>
        <v>429.77551020408163</v>
      </c>
      <c r="P6" s="9"/>
    </row>
    <row r="7" spans="1:133">
      <c r="A7" s="12"/>
      <c r="B7" s="42">
        <v>514</v>
      </c>
      <c r="C7" s="19" t="s">
        <v>20</v>
      </c>
      <c r="D7" s="43">
        <v>2475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2475</v>
      </c>
      <c r="O7" s="44">
        <f t="shared" si="2"/>
        <v>10.102040816326531</v>
      </c>
      <c r="P7" s="9"/>
    </row>
    <row r="8" spans="1:133">
      <c r="A8" s="12"/>
      <c r="B8" s="42">
        <v>515</v>
      </c>
      <c r="C8" s="19" t="s">
        <v>21</v>
      </c>
      <c r="D8" s="43">
        <v>12000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12000</v>
      </c>
      <c r="O8" s="44">
        <f t="shared" si="2"/>
        <v>48.979591836734691</v>
      </c>
      <c r="P8" s="9"/>
    </row>
    <row r="9" spans="1:133" ht="15.75">
      <c r="A9" s="26" t="s">
        <v>23</v>
      </c>
      <c r="B9" s="27"/>
      <c r="C9" s="28"/>
      <c r="D9" s="29">
        <f t="shared" ref="D9:M9" si="3">SUM(D10:D10)</f>
        <v>0</v>
      </c>
      <c r="E9" s="29">
        <f t="shared" si="3"/>
        <v>30213</v>
      </c>
      <c r="F9" s="29">
        <f t="shared" si="3"/>
        <v>0</v>
      </c>
      <c r="G9" s="29">
        <f t="shared" si="3"/>
        <v>0</v>
      </c>
      <c r="H9" s="29">
        <f t="shared" si="3"/>
        <v>0</v>
      </c>
      <c r="I9" s="29">
        <f t="shared" si="3"/>
        <v>0</v>
      </c>
      <c r="J9" s="29">
        <f t="shared" si="3"/>
        <v>0</v>
      </c>
      <c r="K9" s="29">
        <f t="shared" si="3"/>
        <v>0</v>
      </c>
      <c r="L9" s="29">
        <f t="shared" si="3"/>
        <v>0</v>
      </c>
      <c r="M9" s="29">
        <f t="shared" si="3"/>
        <v>0</v>
      </c>
      <c r="N9" s="40">
        <f t="shared" si="1"/>
        <v>30213</v>
      </c>
      <c r="O9" s="41">
        <f t="shared" si="2"/>
        <v>123.31836734693877</v>
      </c>
      <c r="P9" s="10"/>
    </row>
    <row r="10" spans="1:133">
      <c r="A10" s="12"/>
      <c r="B10" s="42">
        <v>522</v>
      </c>
      <c r="C10" s="19" t="s">
        <v>24</v>
      </c>
      <c r="D10" s="43">
        <v>0</v>
      </c>
      <c r="E10" s="43">
        <v>30213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30213</v>
      </c>
      <c r="O10" s="44">
        <f t="shared" si="2"/>
        <v>123.31836734693877</v>
      </c>
      <c r="P10" s="9"/>
    </row>
    <row r="11" spans="1:133" ht="15.75">
      <c r="A11" s="26" t="s">
        <v>25</v>
      </c>
      <c r="B11" s="27"/>
      <c r="C11" s="28"/>
      <c r="D11" s="29">
        <f t="shared" ref="D11:M11" si="4">SUM(D12:D13)</f>
        <v>7890</v>
      </c>
      <c r="E11" s="29">
        <f t="shared" si="4"/>
        <v>0</v>
      </c>
      <c r="F11" s="29">
        <f t="shared" si="4"/>
        <v>0</v>
      </c>
      <c r="G11" s="29">
        <f t="shared" si="4"/>
        <v>0</v>
      </c>
      <c r="H11" s="29">
        <f t="shared" si="4"/>
        <v>0</v>
      </c>
      <c r="I11" s="29">
        <f t="shared" si="4"/>
        <v>0</v>
      </c>
      <c r="J11" s="29">
        <f t="shared" si="4"/>
        <v>0</v>
      </c>
      <c r="K11" s="29">
        <f t="shared" si="4"/>
        <v>0</v>
      </c>
      <c r="L11" s="29">
        <f t="shared" si="4"/>
        <v>0</v>
      </c>
      <c r="M11" s="29">
        <f t="shared" si="4"/>
        <v>0</v>
      </c>
      <c r="N11" s="29">
        <f t="shared" si="1"/>
        <v>7890</v>
      </c>
      <c r="O11" s="41">
        <f t="shared" si="2"/>
        <v>32.204081632653065</v>
      </c>
      <c r="P11" s="9"/>
    </row>
    <row r="12" spans="1:133">
      <c r="A12" s="12"/>
      <c r="B12" s="42">
        <v>572</v>
      </c>
      <c r="C12" s="19" t="s">
        <v>26</v>
      </c>
      <c r="D12" s="43">
        <v>2000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2000</v>
      </c>
      <c r="O12" s="44">
        <f t="shared" si="2"/>
        <v>8.1632653061224492</v>
      </c>
      <c r="P12" s="9"/>
    </row>
    <row r="13" spans="1:133">
      <c r="A13" s="12"/>
      <c r="B13" s="42">
        <v>574</v>
      </c>
      <c r="C13" s="19" t="s">
        <v>27</v>
      </c>
      <c r="D13" s="43">
        <v>5890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5890</v>
      </c>
      <c r="O13" s="44">
        <f t="shared" si="2"/>
        <v>24.040816326530614</v>
      </c>
      <c r="P13" s="9"/>
    </row>
    <row r="14" spans="1:133" ht="15.75">
      <c r="A14" s="26" t="s">
        <v>29</v>
      </c>
      <c r="B14" s="27"/>
      <c r="C14" s="28"/>
      <c r="D14" s="29">
        <f t="shared" ref="D14:M14" si="5">SUM(D15:D15)</f>
        <v>599</v>
      </c>
      <c r="E14" s="29">
        <f t="shared" si="5"/>
        <v>0</v>
      </c>
      <c r="F14" s="29">
        <f t="shared" si="5"/>
        <v>0</v>
      </c>
      <c r="G14" s="29">
        <f t="shared" si="5"/>
        <v>0</v>
      </c>
      <c r="H14" s="29">
        <f t="shared" si="5"/>
        <v>0</v>
      </c>
      <c r="I14" s="29">
        <f t="shared" si="5"/>
        <v>0</v>
      </c>
      <c r="J14" s="29">
        <f t="shared" si="5"/>
        <v>0</v>
      </c>
      <c r="K14" s="29">
        <f t="shared" si="5"/>
        <v>0</v>
      </c>
      <c r="L14" s="29">
        <f t="shared" si="5"/>
        <v>0</v>
      </c>
      <c r="M14" s="29">
        <f t="shared" si="5"/>
        <v>0</v>
      </c>
      <c r="N14" s="29">
        <f t="shared" si="1"/>
        <v>599</v>
      </c>
      <c r="O14" s="41">
        <f t="shared" si="2"/>
        <v>2.4448979591836735</v>
      </c>
      <c r="P14" s="9"/>
    </row>
    <row r="15" spans="1:133" ht="15.75" thickBot="1">
      <c r="A15" s="12"/>
      <c r="B15" s="42">
        <v>590</v>
      </c>
      <c r="C15" s="19" t="s">
        <v>42</v>
      </c>
      <c r="D15" s="43">
        <v>599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599</v>
      </c>
      <c r="O15" s="44">
        <f t="shared" si="2"/>
        <v>2.4448979591836735</v>
      </c>
      <c r="P15" s="9"/>
    </row>
    <row r="16" spans="1:133" ht="16.5" thickBot="1">
      <c r="A16" s="13" t="s">
        <v>10</v>
      </c>
      <c r="B16" s="21"/>
      <c r="C16" s="20"/>
      <c r="D16" s="14">
        <f>SUM(D5,D9,D11,D14)</f>
        <v>127944</v>
      </c>
      <c r="E16" s="14">
        <f t="shared" ref="E16:M16" si="6">SUM(E5,E9,E11,E14)</f>
        <v>30528</v>
      </c>
      <c r="F16" s="14">
        <f t="shared" si="6"/>
        <v>0</v>
      </c>
      <c r="G16" s="14">
        <f t="shared" si="6"/>
        <v>0</v>
      </c>
      <c r="H16" s="14">
        <f t="shared" si="6"/>
        <v>0</v>
      </c>
      <c r="I16" s="14">
        <f t="shared" si="6"/>
        <v>0</v>
      </c>
      <c r="J16" s="14">
        <f t="shared" si="6"/>
        <v>0</v>
      </c>
      <c r="K16" s="14">
        <f t="shared" si="6"/>
        <v>0</v>
      </c>
      <c r="L16" s="14">
        <f t="shared" si="6"/>
        <v>0</v>
      </c>
      <c r="M16" s="14">
        <f t="shared" si="6"/>
        <v>0</v>
      </c>
      <c r="N16" s="14">
        <f t="shared" si="1"/>
        <v>158472</v>
      </c>
      <c r="O16" s="35">
        <f t="shared" si="2"/>
        <v>646.82448979591834</v>
      </c>
      <c r="P16" s="6"/>
      <c r="Q16" s="2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</row>
    <row r="17" spans="1:15">
      <c r="A17" s="15"/>
      <c r="B17" s="17"/>
      <c r="C17" s="17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8"/>
    </row>
    <row r="18" spans="1:15">
      <c r="A18" s="36"/>
      <c r="B18" s="37"/>
      <c r="C18" s="37"/>
      <c r="D18" s="38"/>
      <c r="E18" s="38"/>
      <c r="F18" s="38"/>
      <c r="G18" s="38"/>
      <c r="H18" s="38"/>
      <c r="I18" s="38"/>
      <c r="J18" s="38"/>
      <c r="K18" s="38"/>
      <c r="L18" s="157" t="s">
        <v>43</v>
      </c>
      <c r="M18" s="157"/>
      <c r="N18" s="157"/>
      <c r="O18" s="39">
        <v>245</v>
      </c>
    </row>
    <row r="19" spans="1:15">
      <c r="A19" s="158"/>
      <c r="B19" s="135"/>
      <c r="C19" s="135"/>
      <c r="D19" s="135"/>
      <c r="E19" s="135"/>
      <c r="F19" s="135"/>
      <c r="G19" s="135"/>
      <c r="H19" s="135"/>
      <c r="I19" s="135"/>
      <c r="J19" s="135"/>
      <c r="K19" s="135"/>
      <c r="L19" s="135"/>
      <c r="M19" s="135"/>
      <c r="N19" s="135"/>
      <c r="O19" s="136"/>
    </row>
    <row r="20" spans="1:15" ht="15.75" customHeight="1" thickBot="1">
      <c r="A20" s="159" t="s">
        <v>34</v>
      </c>
      <c r="B20" s="138"/>
      <c r="C20" s="138"/>
      <c r="D20" s="138"/>
      <c r="E20" s="138"/>
      <c r="F20" s="138"/>
      <c r="G20" s="138"/>
      <c r="H20" s="138"/>
      <c r="I20" s="138"/>
      <c r="J20" s="138"/>
      <c r="K20" s="138"/>
      <c r="L20" s="138"/>
      <c r="M20" s="138"/>
      <c r="N20" s="138"/>
      <c r="O20" s="139"/>
    </row>
  </sheetData>
  <mergeCells count="10">
    <mergeCell ref="L18:N18"/>
    <mergeCell ref="A19:O19"/>
    <mergeCell ref="A20:O2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EC2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31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52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SUM(D6:D8)</f>
        <v>60422</v>
      </c>
      <c r="E5" s="24">
        <f t="shared" si="0"/>
        <v>150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7" si="1">SUM(D5:M5)</f>
        <v>60572</v>
      </c>
      <c r="O5" s="30">
        <f t="shared" ref="O5:O17" si="2">(N5/O$19)</f>
        <v>233.86872586872587</v>
      </c>
      <c r="P5" s="6"/>
    </row>
    <row r="6" spans="1:133">
      <c r="A6" s="12"/>
      <c r="B6" s="42">
        <v>513</v>
      </c>
      <c r="C6" s="19" t="s">
        <v>19</v>
      </c>
      <c r="D6" s="43">
        <v>55722</v>
      </c>
      <c r="E6" s="43">
        <v>150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55872</v>
      </c>
      <c r="O6" s="44">
        <f t="shared" si="2"/>
        <v>215.72200772200773</v>
      </c>
      <c r="P6" s="9"/>
    </row>
    <row r="7" spans="1:133">
      <c r="A7" s="12"/>
      <c r="B7" s="42">
        <v>514</v>
      </c>
      <c r="C7" s="19" t="s">
        <v>20</v>
      </c>
      <c r="D7" s="43">
        <v>2700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2700</v>
      </c>
      <c r="O7" s="44">
        <f t="shared" si="2"/>
        <v>10.424710424710424</v>
      </c>
      <c r="P7" s="9"/>
    </row>
    <row r="8" spans="1:133">
      <c r="A8" s="12"/>
      <c r="B8" s="42">
        <v>515</v>
      </c>
      <c r="C8" s="19" t="s">
        <v>21</v>
      </c>
      <c r="D8" s="43">
        <v>2000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2000</v>
      </c>
      <c r="O8" s="44">
        <f t="shared" si="2"/>
        <v>7.7220077220077217</v>
      </c>
      <c r="P8" s="9"/>
    </row>
    <row r="9" spans="1:133" ht="15.75">
      <c r="A9" s="26" t="s">
        <v>23</v>
      </c>
      <c r="B9" s="27"/>
      <c r="C9" s="28"/>
      <c r="D9" s="29">
        <f t="shared" ref="D9:M9" si="3">SUM(D10:D11)</f>
        <v>25</v>
      </c>
      <c r="E9" s="29">
        <f t="shared" si="3"/>
        <v>30110</v>
      </c>
      <c r="F9" s="29">
        <f t="shared" si="3"/>
        <v>0</v>
      </c>
      <c r="G9" s="29">
        <f t="shared" si="3"/>
        <v>0</v>
      </c>
      <c r="H9" s="29">
        <f t="shared" si="3"/>
        <v>0</v>
      </c>
      <c r="I9" s="29">
        <f t="shared" si="3"/>
        <v>0</v>
      </c>
      <c r="J9" s="29">
        <f t="shared" si="3"/>
        <v>0</v>
      </c>
      <c r="K9" s="29">
        <f t="shared" si="3"/>
        <v>0</v>
      </c>
      <c r="L9" s="29">
        <f t="shared" si="3"/>
        <v>0</v>
      </c>
      <c r="M9" s="29">
        <f t="shared" si="3"/>
        <v>0</v>
      </c>
      <c r="N9" s="40">
        <f t="shared" si="1"/>
        <v>30135</v>
      </c>
      <c r="O9" s="41">
        <f t="shared" si="2"/>
        <v>116.35135135135135</v>
      </c>
      <c r="P9" s="10"/>
    </row>
    <row r="10" spans="1:133">
      <c r="A10" s="12"/>
      <c r="B10" s="42">
        <v>522</v>
      </c>
      <c r="C10" s="19" t="s">
        <v>24</v>
      </c>
      <c r="D10" s="43">
        <v>0</v>
      </c>
      <c r="E10" s="43">
        <v>30110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30110</v>
      </c>
      <c r="O10" s="44">
        <f t="shared" si="2"/>
        <v>116.25482625482626</v>
      </c>
      <c r="P10" s="9"/>
    </row>
    <row r="11" spans="1:133">
      <c r="A11" s="12"/>
      <c r="B11" s="42">
        <v>524</v>
      </c>
      <c r="C11" s="19" t="s">
        <v>46</v>
      </c>
      <c r="D11" s="43">
        <v>25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25</v>
      </c>
      <c r="O11" s="44">
        <f t="shared" si="2"/>
        <v>9.6525096525096526E-2</v>
      </c>
      <c r="P11" s="9"/>
    </row>
    <row r="12" spans="1:133" ht="15.75">
      <c r="A12" s="26" t="s">
        <v>25</v>
      </c>
      <c r="B12" s="27"/>
      <c r="C12" s="28"/>
      <c r="D12" s="29">
        <f t="shared" ref="D12:M12" si="4">SUM(D13:D14)</f>
        <v>5428</v>
      </c>
      <c r="E12" s="29">
        <f t="shared" si="4"/>
        <v>0</v>
      </c>
      <c r="F12" s="29">
        <f t="shared" si="4"/>
        <v>0</v>
      </c>
      <c r="G12" s="29">
        <f t="shared" si="4"/>
        <v>0</v>
      </c>
      <c r="H12" s="29">
        <f t="shared" si="4"/>
        <v>0</v>
      </c>
      <c r="I12" s="29">
        <f t="shared" si="4"/>
        <v>0</v>
      </c>
      <c r="J12" s="29">
        <f t="shared" si="4"/>
        <v>0</v>
      </c>
      <c r="K12" s="29">
        <f t="shared" si="4"/>
        <v>0</v>
      </c>
      <c r="L12" s="29">
        <f t="shared" si="4"/>
        <v>0</v>
      </c>
      <c r="M12" s="29">
        <f t="shared" si="4"/>
        <v>0</v>
      </c>
      <c r="N12" s="29">
        <f t="shared" si="1"/>
        <v>5428</v>
      </c>
      <c r="O12" s="41">
        <f t="shared" si="2"/>
        <v>20.957528957528957</v>
      </c>
      <c r="P12" s="9"/>
    </row>
    <row r="13" spans="1:133">
      <c r="A13" s="12"/>
      <c r="B13" s="42">
        <v>572</v>
      </c>
      <c r="C13" s="19" t="s">
        <v>26</v>
      </c>
      <c r="D13" s="43">
        <v>22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22</v>
      </c>
      <c r="O13" s="44">
        <f t="shared" si="2"/>
        <v>8.4942084942084939E-2</v>
      </c>
      <c r="P13" s="9"/>
    </row>
    <row r="14" spans="1:133">
      <c r="A14" s="12"/>
      <c r="B14" s="42">
        <v>574</v>
      </c>
      <c r="C14" s="19" t="s">
        <v>27</v>
      </c>
      <c r="D14" s="43">
        <v>5406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5406</v>
      </c>
      <c r="O14" s="44">
        <f t="shared" si="2"/>
        <v>20.872586872586872</v>
      </c>
      <c r="P14" s="9"/>
    </row>
    <row r="15" spans="1:133" ht="15.75">
      <c r="A15" s="26" t="s">
        <v>29</v>
      </c>
      <c r="B15" s="27"/>
      <c r="C15" s="28"/>
      <c r="D15" s="29">
        <f t="shared" ref="D15:M15" si="5">SUM(D16:D16)</f>
        <v>131</v>
      </c>
      <c r="E15" s="29">
        <f t="shared" si="5"/>
        <v>0</v>
      </c>
      <c r="F15" s="29">
        <f t="shared" si="5"/>
        <v>0</v>
      </c>
      <c r="G15" s="29">
        <f t="shared" si="5"/>
        <v>0</v>
      </c>
      <c r="H15" s="29">
        <f t="shared" si="5"/>
        <v>0</v>
      </c>
      <c r="I15" s="29">
        <f t="shared" si="5"/>
        <v>0</v>
      </c>
      <c r="J15" s="29">
        <f t="shared" si="5"/>
        <v>0</v>
      </c>
      <c r="K15" s="29">
        <f t="shared" si="5"/>
        <v>0</v>
      </c>
      <c r="L15" s="29">
        <f t="shared" si="5"/>
        <v>0</v>
      </c>
      <c r="M15" s="29">
        <f t="shared" si="5"/>
        <v>0</v>
      </c>
      <c r="N15" s="29">
        <f t="shared" si="1"/>
        <v>131</v>
      </c>
      <c r="O15" s="41">
        <f t="shared" si="2"/>
        <v>0.50579150579150578</v>
      </c>
      <c r="P15" s="9"/>
    </row>
    <row r="16" spans="1:133" ht="15.75" thickBot="1">
      <c r="A16" s="12"/>
      <c r="B16" s="42">
        <v>590</v>
      </c>
      <c r="C16" s="19" t="s">
        <v>42</v>
      </c>
      <c r="D16" s="43">
        <v>131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131</v>
      </c>
      <c r="O16" s="44">
        <f t="shared" si="2"/>
        <v>0.50579150579150578</v>
      </c>
      <c r="P16" s="9"/>
    </row>
    <row r="17" spans="1:119" ht="16.5" thickBot="1">
      <c r="A17" s="13" t="s">
        <v>10</v>
      </c>
      <c r="B17" s="21"/>
      <c r="C17" s="20"/>
      <c r="D17" s="14">
        <f>SUM(D5,D9,D12,D15)</f>
        <v>66006</v>
      </c>
      <c r="E17" s="14">
        <f t="shared" ref="E17:M17" si="6">SUM(E5,E9,E12,E15)</f>
        <v>30260</v>
      </c>
      <c r="F17" s="14">
        <f t="shared" si="6"/>
        <v>0</v>
      </c>
      <c r="G17" s="14">
        <f t="shared" si="6"/>
        <v>0</v>
      </c>
      <c r="H17" s="14">
        <f t="shared" si="6"/>
        <v>0</v>
      </c>
      <c r="I17" s="14">
        <f t="shared" si="6"/>
        <v>0</v>
      </c>
      <c r="J17" s="14">
        <f t="shared" si="6"/>
        <v>0</v>
      </c>
      <c r="K17" s="14">
        <f t="shared" si="6"/>
        <v>0</v>
      </c>
      <c r="L17" s="14">
        <f t="shared" si="6"/>
        <v>0</v>
      </c>
      <c r="M17" s="14">
        <f t="shared" si="6"/>
        <v>0</v>
      </c>
      <c r="N17" s="14">
        <f t="shared" si="1"/>
        <v>96266</v>
      </c>
      <c r="O17" s="35">
        <f t="shared" si="2"/>
        <v>371.68339768339769</v>
      </c>
      <c r="P17" s="6"/>
      <c r="Q17" s="2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</row>
    <row r="18" spans="1:119">
      <c r="A18" s="15"/>
      <c r="B18" s="17"/>
      <c r="C18" s="17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8"/>
    </row>
    <row r="19" spans="1:119">
      <c r="A19" s="36"/>
      <c r="B19" s="37"/>
      <c r="C19" s="37"/>
      <c r="D19" s="38"/>
      <c r="E19" s="38"/>
      <c r="F19" s="38"/>
      <c r="G19" s="38"/>
      <c r="H19" s="38"/>
      <c r="I19" s="38"/>
      <c r="J19" s="38"/>
      <c r="K19" s="38"/>
      <c r="L19" s="157" t="s">
        <v>53</v>
      </c>
      <c r="M19" s="157"/>
      <c r="N19" s="157"/>
      <c r="O19" s="39">
        <v>259</v>
      </c>
    </row>
    <row r="20" spans="1:119">
      <c r="A20" s="158"/>
      <c r="B20" s="135"/>
      <c r="C20" s="135"/>
      <c r="D20" s="135"/>
      <c r="E20" s="135"/>
      <c r="F20" s="135"/>
      <c r="G20" s="135"/>
      <c r="H20" s="135"/>
      <c r="I20" s="135"/>
      <c r="J20" s="135"/>
      <c r="K20" s="135"/>
      <c r="L20" s="135"/>
      <c r="M20" s="135"/>
      <c r="N20" s="135"/>
      <c r="O20" s="136"/>
    </row>
    <row r="21" spans="1:119" ht="15.75" customHeight="1" thickBot="1">
      <c r="A21" s="159" t="s">
        <v>34</v>
      </c>
      <c r="B21" s="138"/>
      <c r="C21" s="138"/>
      <c r="D21" s="138"/>
      <c r="E21" s="138"/>
      <c r="F21" s="138"/>
      <c r="G21" s="138"/>
      <c r="H21" s="138"/>
      <c r="I21" s="138"/>
      <c r="J21" s="138"/>
      <c r="K21" s="138"/>
      <c r="L21" s="138"/>
      <c r="M21" s="138"/>
      <c r="N21" s="138"/>
      <c r="O21" s="139"/>
    </row>
  </sheetData>
  <mergeCells count="10">
    <mergeCell ref="L19:N19"/>
    <mergeCell ref="A20:O20"/>
    <mergeCell ref="A21:O2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D17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60" t="s">
        <v>31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2"/>
      <c r="Q1" s="7"/>
      <c r="R1"/>
    </row>
    <row r="2" spans="1:134" ht="24" thickBot="1">
      <c r="A2" s="163" t="s">
        <v>76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5"/>
      <c r="Q2" s="7"/>
      <c r="R2"/>
    </row>
    <row r="3" spans="1:134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8"/>
      <c r="M3" s="169"/>
      <c r="N3" s="33"/>
      <c r="O3" s="34"/>
      <c r="P3" s="170" t="s">
        <v>71</v>
      </c>
      <c r="Q3" s="11"/>
      <c r="R3"/>
    </row>
    <row r="4" spans="1:134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72</v>
      </c>
      <c r="N4" s="32" t="s">
        <v>5</v>
      </c>
      <c r="O4" s="32" t="s">
        <v>73</v>
      </c>
      <c r="P4" s="156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 t="shared" ref="D5:N5" si="0">SUM(D6:D7)</f>
        <v>101454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4">
        <f t="shared" si="0"/>
        <v>0</v>
      </c>
      <c r="O5" s="25">
        <f>SUM(D5:N5)</f>
        <v>101454</v>
      </c>
      <c r="P5" s="30">
        <f t="shared" ref="P5:P13" si="1">(O5/P$15)</f>
        <v>410.74493927125508</v>
      </c>
      <c r="Q5" s="6"/>
    </row>
    <row r="6" spans="1:134">
      <c r="A6" s="12"/>
      <c r="B6" s="42">
        <v>513</v>
      </c>
      <c r="C6" s="19" t="s">
        <v>19</v>
      </c>
      <c r="D6" s="43">
        <v>98754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 t="shared" ref="O6:O7" si="2">SUM(D6:N6)</f>
        <v>98754</v>
      </c>
      <c r="P6" s="44">
        <f t="shared" si="1"/>
        <v>399.81376518218622</v>
      </c>
      <c r="Q6" s="9"/>
    </row>
    <row r="7" spans="1:134">
      <c r="A7" s="12"/>
      <c r="B7" s="42">
        <v>514</v>
      </c>
      <c r="C7" s="19" t="s">
        <v>20</v>
      </c>
      <c r="D7" s="43">
        <v>2700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si="2"/>
        <v>2700</v>
      </c>
      <c r="P7" s="44">
        <f t="shared" si="1"/>
        <v>10.931174089068826</v>
      </c>
      <c r="Q7" s="9"/>
    </row>
    <row r="8" spans="1:134" ht="15.75">
      <c r="A8" s="26" t="s">
        <v>23</v>
      </c>
      <c r="B8" s="27"/>
      <c r="C8" s="28"/>
      <c r="D8" s="29">
        <f t="shared" ref="D8:N8" si="3">SUM(D9:D10)</f>
        <v>14833</v>
      </c>
      <c r="E8" s="29">
        <f t="shared" si="3"/>
        <v>34035</v>
      </c>
      <c r="F8" s="29">
        <f t="shared" si="3"/>
        <v>0</v>
      </c>
      <c r="G8" s="29">
        <f t="shared" si="3"/>
        <v>0</v>
      </c>
      <c r="H8" s="29">
        <f t="shared" si="3"/>
        <v>0</v>
      </c>
      <c r="I8" s="29">
        <f t="shared" si="3"/>
        <v>0</v>
      </c>
      <c r="J8" s="29">
        <f t="shared" si="3"/>
        <v>0</v>
      </c>
      <c r="K8" s="29">
        <f t="shared" si="3"/>
        <v>0</v>
      </c>
      <c r="L8" s="29">
        <f t="shared" si="3"/>
        <v>0</v>
      </c>
      <c r="M8" s="29">
        <f t="shared" si="3"/>
        <v>0</v>
      </c>
      <c r="N8" s="29">
        <f t="shared" si="3"/>
        <v>0</v>
      </c>
      <c r="O8" s="40">
        <f>SUM(D8:N8)</f>
        <v>48868</v>
      </c>
      <c r="P8" s="41">
        <f t="shared" si="1"/>
        <v>197.84615384615384</v>
      </c>
      <c r="Q8" s="10"/>
    </row>
    <row r="9" spans="1:134">
      <c r="A9" s="12"/>
      <c r="B9" s="42">
        <v>522</v>
      </c>
      <c r="C9" s="19" t="s">
        <v>24</v>
      </c>
      <c r="D9" s="43">
        <v>0</v>
      </c>
      <c r="E9" s="43">
        <v>34035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 t="shared" ref="O9:O10" si="4">SUM(D9:N9)</f>
        <v>34035</v>
      </c>
      <c r="P9" s="44">
        <f t="shared" si="1"/>
        <v>137.79352226720647</v>
      </c>
      <c r="Q9" s="9"/>
    </row>
    <row r="10" spans="1:134">
      <c r="A10" s="12"/>
      <c r="B10" s="42">
        <v>525</v>
      </c>
      <c r="C10" s="19" t="s">
        <v>77</v>
      </c>
      <c r="D10" s="43">
        <v>14833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v>0</v>
      </c>
      <c r="O10" s="43">
        <f t="shared" si="4"/>
        <v>14833</v>
      </c>
      <c r="P10" s="44">
        <f t="shared" si="1"/>
        <v>60.05263157894737</v>
      </c>
      <c r="Q10" s="9"/>
    </row>
    <row r="11" spans="1:134" ht="15.75">
      <c r="A11" s="26" t="s">
        <v>29</v>
      </c>
      <c r="B11" s="27"/>
      <c r="C11" s="28"/>
      <c r="D11" s="29">
        <f t="shared" ref="D11:N11" si="5">SUM(D12:D12)</f>
        <v>471</v>
      </c>
      <c r="E11" s="29">
        <f t="shared" si="5"/>
        <v>2345</v>
      </c>
      <c r="F11" s="29">
        <f t="shared" si="5"/>
        <v>0</v>
      </c>
      <c r="G11" s="29">
        <f t="shared" si="5"/>
        <v>0</v>
      </c>
      <c r="H11" s="29">
        <f t="shared" si="5"/>
        <v>0</v>
      </c>
      <c r="I11" s="29">
        <f t="shared" si="5"/>
        <v>0</v>
      </c>
      <c r="J11" s="29">
        <f t="shared" si="5"/>
        <v>0</v>
      </c>
      <c r="K11" s="29">
        <f t="shared" si="5"/>
        <v>0</v>
      </c>
      <c r="L11" s="29">
        <f t="shared" si="5"/>
        <v>0</v>
      </c>
      <c r="M11" s="29">
        <f t="shared" si="5"/>
        <v>0</v>
      </c>
      <c r="N11" s="29">
        <f t="shared" si="5"/>
        <v>0</v>
      </c>
      <c r="O11" s="29">
        <f>SUM(D11:N11)</f>
        <v>2816</v>
      </c>
      <c r="P11" s="41">
        <f t="shared" si="1"/>
        <v>11.40080971659919</v>
      </c>
      <c r="Q11" s="9"/>
    </row>
    <row r="12" spans="1:134" ht="15.75" thickBot="1">
      <c r="A12" s="12"/>
      <c r="B12" s="42">
        <v>581</v>
      </c>
      <c r="C12" s="19" t="s">
        <v>74</v>
      </c>
      <c r="D12" s="43">
        <v>471</v>
      </c>
      <c r="E12" s="43">
        <v>2345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v>0</v>
      </c>
      <c r="O12" s="43">
        <f>SUM(D12:N12)</f>
        <v>2816</v>
      </c>
      <c r="P12" s="44">
        <f t="shared" si="1"/>
        <v>11.40080971659919</v>
      </c>
      <c r="Q12" s="9"/>
    </row>
    <row r="13" spans="1:134" ht="16.5" thickBot="1">
      <c r="A13" s="13" t="s">
        <v>10</v>
      </c>
      <c r="B13" s="21"/>
      <c r="C13" s="20"/>
      <c r="D13" s="14">
        <f>SUM(D5,D8,D11)</f>
        <v>116758</v>
      </c>
      <c r="E13" s="14">
        <f t="shared" ref="E13:N13" si="6">SUM(E5,E8,E11)</f>
        <v>36380</v>
      </c>
      <c r="F13" s="14">
        <f t="shared" si="6"/>
        <v>0</v>
      </c>
      <c r="G13" s="14">
        <f t="shared" si="6"/>
        <v>0</v>
      </c>
      <c r="H13" s="14">
        <f t="shared" si="6"/>
        <v>0</v>
      </c>
      <c r="I13" s="14">
        <f t="shared" si="6"/>
        <v>0</v>
      </c>
      <c r="J13" s="14">
        <f t="shared" si="6"/>
        <v>0</v>
      </c>
      <c r="K13" s="14">
        <f t="shared" si="6"/>
        <v>0</v>
      </c>
      <c r="L13" s="14">
        <f t="shared" si="6"/>
        <v>0</v>
      </c>
      <c r="M13" s="14">
        <f t="shared" si="6"/>
        <v>0</v>
      </c>
      <c r="N13" s="14">
        <f t="shared" si="6"/>
        <v>0</v>
      </c>
      <c r="O13" s="14">
        <f>SUM(D13:N13)</f>
        <v>153138</v>
      </c>
      <c r="P13" s="35">
        <f t="shared" si="1"/>
        <v>619.9919028340081</v>
      </c>
      <c r="Q13" s="6"/>
      <c r="R13" s="2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  <c r="DP13" s="5"/>
    </row>
    <row r="14" spans="1:134">
      <c r="A14" s="15"/>
      <c r="B14" s="17"/>
      <c r="C14" s="17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8"/>
    </row>
    <row r="15" spans="1:134">
      <c r="A15" s="36"/>
      <c r="B15" s="37"/>
      <c r="C15" s="37"/>
      <c r="D15" s="38"/>
      <c r="E15" s="38"/>
      <c r="F15" s="38"/>
      <c r="G15" s="38"/>
      <c r="H15" s="38"/>
      <c r="I15" s="38"/>
      <c r="J15" s="38"/>
      <c r="K15" s="38"/>
      <c r="L15" s="38"/>
      <c r="M15" s="157" t="s">
        <v>78</v>
      </c>
      <c r="N15" s="157"/>
      <c r="O15" s="157"/>
      <c r="P15" s="39">
        <v>247</v>
      </c>
    </row>
    <row r="16" spans="1:134">
      <c r="A16" s="158"/>
      <c r="B16" s="135"/>
      <c r="C16" s="135"/>
      <c r="D16" s="135"/>
      <c r="E16" s="135"/>
      <c r="F16" s="135"/>
      <c r="G16" s="135"/>
      <c r="H16" s="135"/>
      <c r="I16" s="135"/>
      <c r="J16" s="135"/>
      <c r="K16" s="135"/>
      <c r="L16" s="135"/>
      <c r="M16" s="135"/>
      <c r="N16" s="135"/>
      <c r="O16" s="135"/>
      <c r="P16" s="136"/>
    </row>
    <row r="17" spans="1:16" ht="15.75" customHeight="1" thickBot="1">
      <c r="A17" s="159" t="s">
        <v>34</v>
      </c>
      <c r="B17" s="138"/>
      <c r="C17" s="138"/>
      <c r="D17" s="138"/>
      <c r="E17" s="138"/>
      <c r="F17" s="138"/>
      <c r="G17" s="138"/>
      <c r="H17" s="138"/>
      <c r="I17" s="138"/>
      <c r="J17" s="138"/>
      <c r="K17" s="138"/>
      <c r="L17" s="138"/>
      <c r="M17" s="138"/>
      <c r="N17" s="138"/>
      <c r="O17" s="138"/>
      <c r="P17" s="139"/>
    </row>
  </sheetData>
  <mergeCells count="10">
    <mergeCell ref="M15:O15"/>
    <mergeCell ref="A16:P16"/>
    <mergeCell ref="A17:P17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D18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60" t="s">
        <v>31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2"/>
      <c r="Q1" s="7"/>
      <c r="R1"/>
    </row>
    <row r="2" spans="1:134" ht="24" thickBot="1">
      <c r="A2" s="163" t="s">
        <v>70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5"/>
      <c r="Q2" s="7"/>
      <c r="R2"/>
    </row>
    <row r="3" spans="1:134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8"/>
      <c r="M3" s="169"/>
      <c r="N3" s="33"/>
      <c r="O3" s="34"/>
      <c r="P3" s="170" t="s">
        <v>71</v>
      </c>
      <c r="Q3" s="11"/>
      <c r="R3"/>
    </row>
    <row r="4" spans="1:134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72</v>
      </c>
      <c r="N4" s="32" t="s">
        <v>5</v>
      </c>
      <c r="O4" s="32" t="s">
        <v>73</v>
      </c>
      <c r="P4" s="156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 t="shared" ref="D5:N5" si="0">SUM(D6:D7)</f>
        <v>87229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4">
        <f t="shared" si="0"/>
        <v>0</v>
      </c>
      <c r="O5" s="25">
        <f t="shared" ref="O5:O14" si="1">SUM(D5:N5)</f>
        <v>87229</v>
      </c>
      <c r="P5" s="30">
        <f t="shared" ref="P5:P14" si="2">(O5/P$16)</f>
        <v>360.45041322314052</v>
      </c>
      <c r="Q5" s="6"/>
    </row>
    <row r="6" spans="1:134">
      <c r="A6" s="12"/>
      <c r="B6" s="42">
        <v>513</v>
      </c>
      <c r="C6" s="19" t="s">
        <v>19</v>
      </c>
      <c r="D6" s="43">
        <v>84754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 t="shared" si="1"/>
        <v>84754</v>
      </c>
      <c r="P6" s="44">
        <f t="shared" si="2"/>
        <v>350.22314049586777</v>
      </c>
      <c r="Q6" s="9"/>
    </row>
    <row r="7" spans="1:134">
      <c r="A7" s="12"/>
      <c r="B7" s="42">
        <v>514</v>
      </c>
      <c r="C7" s="19" t="s">
        <v>20</v>
      </c>
      <c r="D7" s="43">
        <v>2475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si="1"/>
        <v>2475</v>
      </c>
      <c r="P7" s="44">
        <f t="shared" si="2"/>
        <v>10.227272727272727</v>
      </c>
      <c r="Q7" s="9"/>
    </row>
    <row r="8" spans="1:134" ht="15.75">
      <c r="A8" s="26" t="s">
        <v>23</v>
      </c>
      <c r="B8" s="27"/>
      <c r="C8" s="28"/>
      <c r="D8" s="29">
        <f t="shared" ref="D8:N8" si="3">SUM(D9:D9)</f>
        <v>0</v>
      </c>
      <c r="E8" s="29">
        <f t="shared" si="3"/>
        <v>31460</v>
      </c>
      <c r="F8" s="29">
        <f t="shared" si="3"/>
        <v>0</v>
      </c>
      <c r="G8" s="29">
        <f t="shared" si="3"/>
        <v>0</v>
      </c>
      <c r="H8" s="29">
        <f t="shared" si="3"/>
        <v>0</v>
      </c>
      <c r="I8" s="29">
        <f t="shared" si="3"/>
        <v>0</v>
      </c>
      <c r="J8" s="29">
        <f t="shared" si="3"/>
        <v>0</v>
      </c>
      <c r="K8" s="29">
        <f t="shared" si="3"/>
        <v>0</v>
      </c>
      <c r="L8" s="29">
        <f t="shared" si="3"/>
        <v>0</v>
      </c>
      <c r="M8" s="29">
        <f t="shared" si="3"/>
        <v>0</v>
      </c>
      <c r="N8" s="29">
        <f t="shared" si="3"/>
        <v>0</v>
      </c>
      <c r="O8" s="40">
        <f t="shared" si="1"/>
        <v>31460</v>
      </c>
      <c r="P8" s="41">
        <f t="shared" si="2"/>
        <v>130</v>
      </c>
      <c r="Q8" s="10"/>
    </row>
    <row r="9" spans="1:134">
      <c r="A9" s="12"/>
      <c r="B9" s="42">
        <v>522</v>
      </c>
      <c r="C9" s="19" t="s">
        <v>24</v>
      </c>
      <c r="D9" s="43">
        <v>0</v>
      </c>
      <c r="E9" s="43">
        <v>31460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 t="shared" si="1"/>
        <v>31460</v>
      </c>
      <c r="P9" s="44">
        <f t="shared" si="2"/>
        <v>130</v>
      </c>
      <c r="Q9" s="9"/>
    </row>
    <row r="10" spans="1:134" ht="15.75">
      <c r="A10" s="26" t="s">
        <v>25</v>
      </c>
      <c r="B10" s="27"/>
      <c r="C10" s="28"/>
      <c r="D10" s="29">
        <f t="shared" ref="D10:N10" si="4">SUM(D11:D11)</f>
        <v>122</v>
      </c>
      <c r="E10" s="29">
        <f t="shared" si="4"/>
        <v>0</v>
      </c>
      <c r="F10" s="29">
        <f t="shared" si="4"/>
        <v>0</v>
      </c>
      <c r="G10" s="29">
        <f t="shared" si="4"/>
        <v>0</v>
      </c>
      <c r="H10" s="29">
        <f t="shared" si="4"/>
        <v>0</v>
      </c>
      <c r="I10" s="29">
        <f t="shared" si="4"/>
        <v>0</v>
      </c>
      <c r="J10" s="29">
        <f t="shared" si="4"/>
        <v>0</v>
      </c>
      <c r="K10" s="29">
        <f t="shared" si="4"/>
        <v>0</v>
      </c>
      <c r="L10" s="29">
        <f t="shared" si="4"/>
        <v>0</v>
      </c>
      <c r="M10" s="29">
        <f t="shared" si="4"/>
        <v>0</v>
      </c>
      <c r="N10" s="29">
        <f t="shared" si="4"/>
        <v>0</v>
      </c>
      <c r="O10" s="29">
        <f t="shared" si="1"/>
        <v>122</v>
      </c>
      <c r="P10" s="41">
        <f t="shared" si="2"/>
        <v>0.50413223140495866</v>
      </c>
      <c r="Q10" s="9"/>
    </row>
    <row r="11" spans="1:134">
      <c r="A11" s="12"/>
      <c r="B11" s="42">
        <v>572</v>
      </c>
      <c r="C11" s="19" t="s">
        <v>26</v>
      </c>
      <c r="D11" s="43">
        <v>122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v>0</v>
      </c>
      <c r="O11" s="43">
        <f t="shared" si="1"/>
        <v>122</v>
      </c>
      <c r="P11" s="44">
        <f t="shared" si="2"/>
        <v>0.50413223140495866</v>
      </c>
      <c r="Q11" s="9"/>
    </row>
    <row r="12" spans="1:134" ht="15.75">
      <c r="A12" s="26" t="s">
        <v>29</v>
      </c>
      <c r="B12" s="27"/>
      <c r="C12" s="28"/>
      <c r="D12" s="29">
        <f t="shared" ref="D12:N12" si="5">SUM(D13:D13)</f>
        <v>471</v>
      </c>
      <c r="E12" s="29">
        <f t="shared" si="5"/>
        <v>0</v>
      </c>
      <c r="F12" s="29">
        <f t="shared" si="5"/>
        <v>0</v>
      </c>
      <c r="G12" s="29">
        <f t="shared" si="5"/>
        <v>2345</v>
      </c>
      <c r="H12" s="29">
        <f t="shared" si="5"/>
        <v>0</v>
      </c>
      <c r="I12" s="29">
        <f t="shared" si="5"/>
        <v>0</v>
      </c>
      <c r="J12" s="29">
        <f t="shared" si="5"/>
        <v>0</v>
      </c>
      <c r="K12" s="29">
        <f t="shared" si="5"/>
        <v>0</v>
      </c>
      <c r="L12" s="29">
        <f t="shared" si="5"/>
        <v>0</v>
      </c>
      <c r="M12" s="29">
        <f t="shared" si="5"/>
        <v>0</v>
      </c>
      <c r="N12" s="29">
        <f t="shared" si="5"/>
        <v>0</v>
      </c>
      <c r="O12" s="29">
        <f t="shared" si="1"/>
        <v>2816</v>
      </c>
      <c r="P12" s="41">
        <f t="shared" si="2"/>
        <v>11.636363636363637</v>
      </c>
      <c r="Q12" s="9"/>
    </row>
    <row r="13" spans="1:134" ht="15.75" thickBot="1">
      <c r="A13" s="12"/>
      <c r="B13" s="42">
        <v>581</v>
      </c>
      <c r="C13" s="19" t="s">
        <v>74</v>
      </c>
      <c r="D13" s="43">
        <v>471</v>
      </c>
      <c r="E13" s="43">
        <v>0</v>
      </c>
      <c r="F13" s="43">
        <v>0</v>
      </c>
      <c r="G13" s="43">
        <v>2345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v>0</v>
      </c>
      <c r="O13" s="43">
        <f t="shared" si="1"/>
        <v>2816</v>
      </c>
      <c r="P13" s="44">
        <f t="shared" si="2"/>
        <v>11.636363636363637</v>
      </c>
      <c r="Q13" s="9"/>
    </row>
    <row r="14" spans="1:134" ht="16.5" thickBot="1">
      <c r="A14" s="13" t="s">
        <v>10</v>
      </c>
      <c r="B14" s="21"/>
      <c r="C14" s="20"/>
      <c r="D14" s="14">
        <f>SUM(D5,D8,D10,D12)</f>
        <v>87822</v>
      </c>
      <c r="E14" s="14">
        <f t="shared" ref="E14:N14" si="6">SUM(E5,E8,E10,E12)</f>
        <v>31460</v>
      </c>
      <c r="F14" s="14">
        <f t="shared" si="6"/>
        <v>0</v>
      </c>
      <c r="G14" s="14">
        <f t="shared" si="6"/>
        <v>2345</v>
      </c>
      <c r="H14" s="14">
        <f t="shared" si="6"/>
        <v>0</v>
      </c>
      <c r="I14" s="14">
        <f t="shared" si="6"/>
        <v>0</v>
      </c>
      <c r="J14" s="14">
        <f t="shared" si="6"/>
        <v>0</v>
      </c>
      <c r="K14" s="14">
        <f t="shared" si="6"/>
        <v>0</v>
      </c>
      <c r="L14" s="14">
        <f t="shared" si="6"/>
        <v>0</v>
      </c>
      <c r="M14" s="14">
        <f t="shared" si="6"/>
        <v>0</v>
      </c>
      <c r="N14" s="14">
        <f t="shared" si="6"/>
        <v>0</v>
      </c>
      <c r="O14" s="14">
        <f t="shared" si="1"/>
        <v>121627</v>
      </c>
      <c r="P14" s="35">
        <f t="shared" si="2"/>
        <v>502.59090909090907</v>
      </c>
      <c r="Q14" s="6"/>
      <c r="R14" s="2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  <c r="DP14" s="5"/>
    </row>
    <row r="15" spans="1:134">
      <c r="A15" s="15"/>
      <c r="B15" s="17"/>
      <c r="C15" s="17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8"/>
    </row>
    <row r="16" spans="1:134">
      <c r="A16" s="36"/>
      <c r="B16" s="37"/>
      <c r="C16" s="37"/>
      <c r="D16" s="38"/>
      <c r="E16" s="38"/>
      <c r="F16" s="38"/>
      <c r="G16" s="38"/>
      <c r="H16" s="38"/>
      <c r="I16" s="38"/>
      <c r="J16" s="38"/>
      <c r="K16" s="38"/>
      <c r="L16" s="38"/>
      <c r="M16" s="157" t="s">
        <v>75</v>
      </c>
      <c r="N16" s="157"/>
      <c r="O16" s="157"/>
      <c r="P16" s="39">
        <v>242</v>
      </c>
    </row>
    <row r="17" spans="1:16">
      <c r="A17" s="158"/>
      <c r="B17" s="135"/>
      <c r="C17" s="135"/>
      <c r="D17" s="135"/>
      <c r="E17" s="135"/>
      <c r="F17" s="135"/>
      <c r="G17" s="135"/>
      <c r="H17" s="135"/>
      <c r="I17" s="135"/>
      <c r="J17" s="135"/>
      <c r="K17" s="135"/>
      <c r="L17" s="135"/>
      <c r="M17" s="135"/>
      <c r="N17" s="135"/>
      <c r="O17" s="135"/>
      <c r="P17" s="136"/>
    </row>
    <row r="18" spans="1:16" ht="15.75" customHeight="1" thickBot="1">
      <c r="A18" s="159" t="s">
        <v>34</v>
      </c>
      <c r="B18" s="138"/>
      <c r="C18" s="138"/>
      <c r="D18" s="138"/>
      <c r="E18" s="138"/>
      <c r="F18" s="138"/>
      <c r="G18" s="138"/>
      <c r="H18" s="138"/>
      <c r="I18" s="138"/>
      <c r="J18" s="138"/>
      <c r="K18" s="138"/>
      <c r="L18" s="138"/>
      <c r="M18" s="138"/>
      <c r="N18" s="138"/>
      <c r="O18" s="138"/>
      <c r="P18" s="139"/>
    </row>
  </sheetData>
  <mergeCells count="10">
    <mergeCell ref="M16:O16"/>
    <mergeCell ref="A17:P17"/>
    <mergeCell ref="A18:P18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C1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31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68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SUM(D6:D7)</f>
        <v>85130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5" si="1">SUM(D5:M5)</f>
        <v>85130</v>
      </c>
      <c r="O5" s="30">
        <f t="shared" ref="O5:O15" si="2">(N5/O$17)</f>
        <v>354.70833333333331</v>
      </c>
      <c r="P5" s="6"/>
    </row>
    <row r="6" spans="1:133">
      <c r="A6" s="12"/>
      <c r="B6" s="42">
        <v>513</v>
      </c>
      <c r="C6" s="19" t="s">
        <v>19</v>
      </c>
      <c r="D6" s="43">
        <v>82430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82430</v>
      </c>
      <c r="O6" s="44">
        <f t="shared" si="2"/>
        <v>343.45833333333331</v>
      </c>
      <c r="P6" s="9"/>
    </row>
    <row r="7" spans="1:133">
      <c r="A7" s="12"/>
      <c r="B7" s="42">
        <v>514</v>
      </c>
      <c r="C7" s="19" t="s">
        <v>20</v>
      </c>
      <c r="D7" s="43">
        <v>2700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2700</v>
      </c>
      <c r="O7" s="44">
        <f t="shared" si="2"/>
        <v>11.25</v>
      </c>
      <c r="P7" s="9"/>
    </row>
    <row r="8" spans="1:133" ht="15.75">
      <c r="A8" s="26" t="s">
        <v>23</v>
      </c>
      <c r="B8" s="27"/>
      <c r="C8" s="28"/>
      <c r="D8" s="29">
        <f t="shared" ref="D8:M8" si="3">SUM(D9:D10)</f>
        <v>49</v>
      </c>
      <c r="E8" s="29">
        <f t="shared" si="3"/>
        <v>32271</v>
      </c>
      <c r="F8" s="29">
        <f t="shared" si="3"/>
        <v>0</v>
      </c>
      <c r="G8" s="29">
        <f t="shared" si="3"/>
        <v>0</v>
      </c>
      <c r="H8" s="29">
        <f t="shared" si="3"/>
        <v>0</v>
      </c>
      <c r="I8" s="29">
        <f t="shared" si="3"/>
        <v>0</v>
      </c>
      <c r="J8" s="29">
        <f t="shared" si="3"/>
        <v>0</v>
      </c>
      <c r="K8" s="29">
        <f t="shared" si="3"/>
        <v>0</v>
      </c>
      <c r="L8" s="29">
        <f t="shared" si="3"/>
        <v>0</v>
      </c>
      <c r="M8" s="29">
        <f t="shared" si="3"/>
        <v>0</v>
      </c>
      <c r="N8" s="40">
        <f t="shared" si="1"/>
        <v>32320</v>
      </c>
      <c r="O8" s="41">
        <f t="shared" si="2"/>
        <v>134.66666666666666</v>
      </c>
      <c r="P8" s="10"/>
    </row>
    <row r="9" spans="1:133">
      <c r="A9" s="12"/>
      <c r="B9" s="42">
        <v>522</v>
      </c>
      <c r="C9" s="19" t="s">
        <v>24</v>
      </c>
      <c r="D9" s="43">
        <v>0</v>
      </c>
      <c r="E9" s="43">
        <v>32271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32271</v>
      </c>
      <c r="O9" s="44">
        <f t="shared" si="2"/>
        <v>134.46250000000001</v>
      </c>
      <c r="P9" s="9"/>
    </row>
    <row r="10" spans="1:133">
      <c r="A10" s="12"/>
      <c r="B10" s="42">
        <v>524</v>
      </c>
      <c r="C10" s="19" t="s">
        <v>46</v>
      </c>
      <c r="D10" s="43">
        <v>49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49</v>
      </c>
      <c r="O10" s="44">
        <f t="shared" si="2"/>
        <v>0.20416666666666666</v>
      </c>
      <c r="P10" s="9"/>
    </row>
    <row r="11" spans="1:133" ht="15.75">
      <c r="A11" s="26" t="s">
        <v>25</v>
      </c>
      <c r="B11" s="27"/>
      <c r="C11" s="28"/>
      <c r="D11" s="29">
        <f t="shared" ref="D11:M11" si="4">SUM(D12:D12)</f>
        <v>100</v>
      </c>
      <c r="E11" s="29">
        <f t="shared" si="4"/>
        <v>0</v>
      </c>
      <c r="F11" s="29">
        <f t="shared" si="4"/>
        <v>0</v>
      </c>
      <c r="G11" s="29">
        <f t="shared" si="4"/>
        <v>0</v>
      </c>
      <c r="H11" s="29">
        <f t="shared" si="4"/>
        <v>0</v>
      </c>
      <c r="I11" s="29">
        <f t="shared" si="4"/>
        <v>0</v>
      </c>
      <c r="J11" s="29">
        <f t="shared" si="4"/>
        <v>0</v>
      </c>
      <c r="K11" s="29">
        <f t="shared" si="4"/>
        <v>0</v>
      </c>
      <c r="L11" s="29">
        <f t="shared" si="4"/>
        <v>0</v>
      </c>
      <c r="M11" s="29">
        <f t="shared" si="4"/>
        <v>0</v>
      </c>
      <c r="N11" s="29">
        <f t="shared" si="1"/>
        <v>100</v>
      </c>
      <c r="O11" s="41">
        <f t="shared" si="2"/>
        <v>0.41666666666666669</v>
      </c>
      <c r="P11" s="9"/>
    </row>
    <row r="12" spans="1:133">
      <c r="A12" s="12"/>
      <c r="B12" s="42">
        <v>575</v>
      </c>
      <c r="C12" s="19" t="s">
        <v>62</v>
      </c>
      <c r="D12" s="43">
        <v>100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100</v>
      </c>
      <c r="O12" s="44">
        <f t="shared" si="2"/>
        <v>0.41666666666666669</v>
      </c>
      <c r="P12" s="9"/>
    </row>
    <row r="13" spans="1:133" ht="15.75">
      <c r="A13" s="26" t="s">
        <v>55</v>
      </c>
      <c r="B13" s="27"/>
      <c r="C13" s="28"/>
      <c r="D13" s="29">
        <f t="shared" ref="D13:M13" si="5">SUM(D14:D14)</f>
        <v>0</v>
      </c>
      <c r="E13" s="29">
        <f t="shared" si="5"/>
        <v>3298</v>
      </c>
      <c r="F13" s="29">
        <f t="shared" si="5"/>
        <v>0</v>
      </c>
      <c r="G13" s="29">
        <f t="shared" si="5"/>
        <v>0</v>
      </c>
      <c r="H13" s="29">
        <f t="shared" si="5"/>
        <v>0</v>
      </c>
      <c r="I13" s="29">
        <f t="shared" si="5"/>
        <v>0</v>
      </c>
      <c r="J13" s="29">
        <f t="shared" si="5"/>
        <v>0</v>
      </c>
      <c r="K13" s="29">
        <f t="shared" si="5"/>
        <v>0</v>
      </c>
      <c r="L13" s="29">
        <f t="shared" si="5"/>
        <v>0</v>
      </c>
      <c r="M13" s="29">
        <f t="shared" si="5"/>
        <v>0</v>
      </c>
      <c r="N13" s="29">
        <f t="shared" si="1"/>
        <v>3298</v>
      </c>
      <c r="O13" s="41">
        <f t="shared" si="2"/>
        <v>13.741666666666667</v>
      </c>
      <c r="P13" s="9"/>
    </row>
    <row r="14" spans="1:133" ht="15.75" thickBot="1">
      <c r="A14" s="12"/>
      <c r="B14" s="42">
        <v>581</v>
      </c>
      <c r="C14" s="19" t="s">
        <v>56</v>
      </c>
      <c r="D14" s="43">
        <v>0</v>
      </c>
      <c r="E14" s="43">
        <v>3298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3298</v>
      </c>
      <c r="O14" s="44">
        <f t="shared" si="2"/>
        <v>13.741666666666667</v>
      </c>
      <c r="P14" s="9"/>
    </row>
    <row r="15" spans="1:133" ht="16.5" thickBot="1">
      <c r="A15" s="13" t="s">
        <v>10</v>
      </c>
      <c r="B15" s="21"/>
      <c r="C15" s="20"/>
      <c r="D15" s="14">
        <f>SUM(D5,D8,D11,D13)</f>
        <v>85279</v>
      </c>
      <c r="E15" s="14">
        <f t="shared" ref="E15:M15" si="6">SUM(E5,E8,E11,E13)</f>
        <v>35569</v>
      </c>
      <c r="F15" s="14">
        <f t="shared" si="6"/>
        <v>0</v>
      </c>
      <c r="G15" s="14">
        <f t="shared" si="6"/>
        <v>0</v>
      </c>
      <c r="H15" s="14">
        <f t="shared" si="6"/>
        <v>0</v>
      </c>
      <c r="I15" s="14">
        <f t="shared" si="6"/>
        <v>0</v>
      </c>
      <c r="J15" s="14">
        <f t="shared" si="6"/>
        <v>0</v>
      </c>
      <c r="K15" s="14">
        <f t="shared" si="6"/>
        <v>0</v>
      </c>
      <c r="L15" s="14">
        <f t="shared" si="6"/>
        <v>0</v>
      </c>
      <c r="M15" s="14">
        <f t="shared" si="6"/>
        <v>0</v>
      </c>
      <c r="N15" s="14">
        <f t="shared" si="1"/>
        <v>120848</v>
      </c>
      <c r="O15" s="35">
        <f t="shared" si="2"/>
        <v>503.53333333333336</v>
      </c>
      <c r="P15" s="6"/>
      <c r="Q15" s="2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</row>
    <row r="16" spans="1:133">
      <c r="A16" s="15"/>
      <c r="B16" s="17"/>
      <c r="C16" s="17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8"/>
    </row>
    <row r="17" spans="1:15">
      <c r="A17" s="36"/>
      <c r="B17" s="37"/>
      <c r="C17" s="37"/>
      <c r="D17" s="38"/>
      <c r="E17" s="38"/>
      <c r="F17" s="38"/>
      <c r="G17" s="38"/>
      <c r="H17" s="38"/>
      <c r="I17" s="38"/>
      <c r="J17" s="38"/>
      <c r="K17" s="38"/>
      <c r="L17" s="157" t="s">
        <v>69</v>
      </c>
      <c r="M17" s="157"/>
      <c r="N17" s="157"/>
      <c r="O17" s="39">
        <v>240</v>
      </c>
    </row>
    <row r="18" spans="1:15">
      <c r="A18" s="158"/>
      <c r="B18" s="135"/>
      <c r="C18" s="135"/>
      <c r="D18" s="135"/>
      <c r="E18" s="135"/>
      <c r="F18" s="135"/>
      <c r="G18" s="135"/>
      <c r="H18" s="135"/>
      <c r="I18" s="135"/>
      <c r="J18" s="135"/>
      <c r="K18" s="135"/>
      <c r="L18" s="135"/>
      <c r="M18" s="135"/>
      <c r="N18" s="135"/>
      <c r="O18" s="136"/>
    </row>
    <row r="19" spans="1:15" ht="15.75" customHeight="1" thickBot="1">
      <c r="A19" s="159" t="s">
        <v>34</v>
      </c>
      <c r="B19" s="138"/>
      <c r="C19" s="138"/>
      <c r="D19" s="138"/>
      <c r="E19" s="138"/>
      <c r="F19" s="138"/>
      <c r="G19" s="138"/>
      <c r="H19" s="138"/>
      <c r="I19" s="138"/>
      <c r="J19" s="138"/>
      <c r="K19" s="138"/>
      <c r="L19" s="138"/>
      <c r="M19" s="138"/>
      <c r="N19" s="138"/>
      <c r="O19" s="139"/>
    </row>
  </sheetData>
  <mergeCells count="10">
    <mergeCell ref="L17:N17"/>
    <mergeCell ref="A18:O18"/>
    <mergeCell ref="A19:O1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C1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31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66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SUM(D6:D7)</f>
        <v>84717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4" si="1">SUM(D5:M5)</f>
        <v>84717</v>
      </c>
      <c r="O5" s="30">
        <f t="shared" ref="O5:O14" si="2">(N5/O$16)</f>
        <v>355.95378151260502</v>
      </c>
      <c r="P5" s="6"/>
    </row>
    <row r="6" spans="1:133">
      <c r="A6" s="12"/>
      <c r="B6" s="42">
        <v>513</v>
      </c>
      <c r="C6" s="19" t="s">
        <v>19</v>
      </c>
      <c r="D6" s="43">
        <v>82242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82242</v>
      </c>
      <c r="O6" s="44">
        <f t="shared" si="2"/>
        <v>345.55462184873949</v>
      </c>
      <c r="P6" s="9"/>
    </row>
    <row r="7" spans="1:133">
      <c r="A7" s="12"/>
      <c r="B7" s="42">
        <v>514</v>
      </c>
      <c r="C7" s="19" t="s">
        <v>20</v>
      </c>
      <c r="D7" s="43">
        <v>2475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2475</v>
      </c>
      <c r="O7" s="44">
        <f t="shared" si="2"/>
        <v>10.399159663865547</v>
      </c>
      <c r="P7" s="9"/>
    </row>
    <row r="8" spans="1:133" ht="15.75">
      <c r="A8" s="26" t="s">
        <v>23</v>
      </c>
      <c r="B8" s="27"/>
      <c r="C8" s="28"/>
      <c r="D8" s="29">
        <f t="shared" ref="D8:M8" si="3">SUM(D9:D9)</f>
        <v>0</v>
      </c>
      <c r="E8" s="29">
        <f t="shared" si="3"/>
        <v>30443</v>
      </c>
      <c r="F8" s="29">
        <f t="shared" si="3"/>
        <v>0</v>
      </c>
      <c r="G8" s="29">
        <f t="shared" si="3"/>
        <v>0</v>
      </c>
      <c r="H8" s="29">
        <f t="shared" si="3"/>
        <v>0</v>
      </c>
      <c r="I8" s="29">
        <f t="shared" si="3"/>
        <v>0</v>
      </c>
      <c r="J8" s="29">
        <f t="shared" si="3"/>
        <v>0</v>
      </c>
      <c r="K8" s="29">
        <f t="shared" si="3"/>
        <v>0</v>
      </c>
      <c r="L8" s="29">
        <f t="shared" si="3"/>
        <v>0</v>
      </c>
      <c r="M8" s="29">
        <f t="shared" si="3"/>
        <v>0</v>
      </c>
      <c r="N8" s="40">
        <f t="shared" si="1"/>
        <v>30443</v>
      </c>
      <c r="O8" s="41">
        <f t="shared" si="2"/>
        <v>127.91176470588235</v>
      </c>
      <c r="P8" s="10"/>
    </row>
    <row r="9" spans="1:133">
      <c r="A9" s="12"/>
      <c r="B9" s="42">
        <v>522</v>
      </c>
      <c r="C9" s="19" t="s">
        <v>24</v>
      </c>
      <c r="D9" s="43">
        <v>0</v>
      </c>
      <c r="E9" s="43">
        <v>30443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30443</v>
      </c>
      <c r="O9" s="44">
        <f t="shared" si="2"/>
        <v>127.91176470588235</v>
      </c>
      <c r="P9" s="9"/>
    </row>
    <row r="10" spans="1:133" ht="15.75">
      <c r="A10" s="26" t="s">
        <v>25</v>
      </c>
      <c r="B10" s="27"/>
      <c r="C10" s="28"/>
      <c r="D10" s="29">
        <f t="shared" ref="D10:M10" si="4">SUM(D11:D11)</f>
        <v>150</v>
      </c>
      <c r="E10" s="29">
        <f t="shared" si="4"/>
        <v>0</v>
      </c>
      <c r="F10" s="29">
        <f t="shared" si="4"/>
        <v>0</v>
      </c>
      <c r="G10" s="29">
        <f t="shared" si="4"/>
        <v>0</v>
      </c>
      <c r="H10" s="29">
        <f t="shared" si="4"/>
        <v>0</v>
      </c>
      <c r="I10" s="29">
        <f t="shared" si="4"/>
        <v>0</v>
      </c>
      <c r="J10" s="29">
        <f t="shared" si="4"/>
        <v>0</v>
      </c>
      <c r="K10" s="29">
        <f t="shared" si="4"/>
        <v>0</v>
      </c>
      <c r="L10" s="29">
        <f t="shared" si="4"/>
        <v>0</v>
      </c>
      <c r="M10" s="29">
        <f t="shared" si="4"/>
        <v>0</v>
      </c>
      <c r="N10" s="29">
        <f t="shared" si="1"/>
        <v>150</v>
      </c>
      <c r="O10" s="41">
        <f t="shared" si="2"/>
        <v>0.63025210084033612</v>
      </c>
      <c r="P10" s="9"/>
    </row>
    <row r="11" spans="1:133">
      <c r="A11" s="12"/>
      <c r="B11" s="42">
        <v>575</v>
      </c>
      <c r="C11" s="19" t="s">
        <v>62</v>
      </c>
      <c r="D11" s="43">
        <v>150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150</v>
      </c>
      <c r="O11" s="44">
        <f t="shared" si="2"/>
        <v>0.63025210084033612</v>
      </c>
      <c r="P11" s="9"/>
    </row>
    <row r="12" spans="1:133" ht="15.75">
      <c r="A12" s="26" t="s">
        <v>55</v>
      </c>
      <c r="B12" s="27"/>
      <c r="C12" s="28"/>
      <c r="D12" s="29">
        <f t="shared" ref="D12:M12" si="5">SUM(D13:D13)</f>
        <v>2013</v>
      </c>
      <c r="E12" s="29">
        <f t="shared" si="5"/>
        <v>0</v>
      </c>
      <c r="F12" s="29">
        <f t="shared" si="5"/>
        <v>0</v>
      </c>
      <c r="G12" s="29">
        <f t="shared" si="5"/>
        <v>0</v>
      </c>
      <c r="H12" s="29">
        <f t="shared" si="5"/>
        <v>0</v>
      </c>
      <c r="I12" s="29">
        <f t="shared" si="5"/>
        <v>0</v>
      </c>
      <c r="J12" s="29">
        <f t="shared" si="5"/>
        <v>0</v>
      </c>
      <c r="K12" s="29">
        <f t="shared" si="5"/>
        <v>0</v>
      </c>
      <c r="L12" s="29">
        <f t="shared" si="5"/>
        <v>0</v>
      </c>
      <c r="M12" s="29">
        <f t="shared" si="5"/>
        <v>0</v>
      </c>
      <c r="N12" s="29">
        <f t="shared" si="1"/>
        <v>2013</v>
      </c>
      <c r="O12" s="41">
        <f t="shared" si="2"/>
        <v>8.4579831932773111</v>
      </c>
      <c r="P12" s="9"/>
    </row>
    <row r="13" spans="1:133" ht="15.75" thickBot="1">
      <c r="A13" s="12"/>
      <c r="B13" s="42">
        <v>581</v>
      </c>
      <c r="C13" s="19" t="s">
        <v>56</v>
      </c>
      <c r="D13" s="43">
        <v>2013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2013</v>
      </c>
      <c r="O13" s="44">
        <f t="shared" si="2"/>
        <v>8.4579831932773111</v>
      </c>
      <c r="P13" s="9"/>
    </row>
    <row r="14" spans="1:133" ht="16.5" thickBot="1">
      <c r="A14" s="13" t="s">
        <v>10</v>
      </c>
      <c r="B14" s="21"/>
      <c r="C14" s="20"/>
      <c r="D14" s="14">
        <f>SUM(D5,D8,D10,D12)</f>
        <v>86880</v>
      </c>
      <c r="E14" s="14">
        <f t="shared" ref="E14:M14" si="6">SUM(E5,E8,E10,E12)</f>
        <v>30443</v>
      </c>
      <c r="F14" s="14">
        <f t="shared" si="6"/>
        <v>0</v>
      </c>
      <c r="G14" s="14">
        <f t="shared" si="6"/>
        <v>0</v>
      </c>
      <c r="H14" s="14">
        <f t="shared" si="6"/>
        <v>0</v>
      </c>
      <c r="I14" s="14">
        <f t="shared" si="6"/>
        <v>0</v>
      </c>
      <c r="J14" s="14">
        <f t="shared" si="6"/>
        <v>0</v>
      </c>
      <c r="K14" s="14">
        <f t="shared" si="6"/>
        <v>0</v>
      </c>
      <c r="L14" s="14">
        <f t="shared" si="6"/>
        <v>0</v>
      </c>
      <c r="M14" s="14">
        <f t="shared" si="6"/>
        <v>0</v>
      </c>
      <c r="N14" s="14">
        <f t="shared" si="1"/>
        <v>117323</v>
      </c>
      <c r="O14" s="35">
        <f t="shared" si="2"/>
        <v>492.95378151260502</v>
      </c>
      <c r="P14" s="6"/>
      <c r="Q14" s="2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</row>
    <row r="15" spans="1:133">
      <c r="A15" s="15"/>
      <c r="B15" s="17"/>
      <c r="C15" s="17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8"/>
    </row>
    <row r="16" spans="1:133">
      <c r="A16" s="36"/>
      <c r="B16" s="37"/>
      <c r="C16" s="37"/>
      <c r="D16" s="38"/>
      <c r="E16" s="38"/>
      <c r="F16" s="38"/>
      <c r="G16" s="38"/>
      <c r="H16" s="38"/>
      <c r="I16" s="38"/>
      <c r="J16" s="38"/>
      <c r="K16" s="38"/>
      <c r="L16" s="157" t="s">
        <v>67</v>
      </c>
      <c r="M16" s="157"/>
      <c r="N16" s="157"/>
      <c r="O16" s="39">
        <v>238</v>
      </c>
    </row>
    <row r="17" spans="1:15">
      <c r="A17" s="158"/>
      <c r="B17" s="135"/>
      <c r="C17" s="135"/>
      <c r="D17" s="135"/>
      <c r="E17" s="135"/>
      <c r="F17" s="135"/>
      <c r="G17" s="135"/>
      <c r="H17" s="135"/>
      <c r="I17" s="135"/>
      <c r="J17" s="135"/>
      <c r="K17" s="135"/>
      <c r="L17" s="135"/>
      <c r="M17" s="135"/>
      <c r="N17" s="135"/>
      <c r="O17" s="136"/>
    </row>
    <row r="18" spans="1:15" ht="15.75" customHeight="1" thickBot="1">
      <c r="A18" s="159" t="s">
        <v>34</v>
      </c>
      <c r="B18" s="138"/>
      <c r="C18" s="138"/>
      <c r="D18" s="138"/>
      <c r="E18" s="138"/>
      <c r="F18" s="138"/>
      <c r="G18" s="138"/>
      <c r="H18" s="138"/>
      <c r="I18" s="138"/>
      <c r="J18" s="138"/>
      <c r="K18" s="138"/>
      <c r="L18" s="138"/>
      <c r="M18" s="138"/>
      <c r="N18" s="138"/>
      <c r="O18" s="139"/>
    </row>
  </sheetData>
  <mergeCells count="10">
    <mergeCell ref="L16:N16"/>
    <mergeCell ref="A17:O17"/>
    <mergeCell ref="A18:O1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C1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31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64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SUM(D6:D7)</f>
        <v>80781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4" si="1">SUM(D5:M5)</f>
        <v>80781</v>
      </c>
      <c r="O5" s="30">
        <f t="shared" ref="O5:O14" si="2">(N5/O$16)</f>
        <v>339.4159663865546</v>
      </c>
      <c r="P5" s="6"/>
    </row>
    <row r="6" spans="1:133">
      <c r="A6" s="12"/>
      <c r="B6" s="42">
        <v>513</v>
      </c>
      <c r="C6" s="19" t="s">
        <v>19</v>
      </c>
      <c r="D6" s="43">
        <v>78531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78531</v>
      </c>
      <c r="O6" s="44">
        <f t="shared" si="2"/>
        <v>329.96218487394958</v>
      </c>
      <c r="P6" s="9"/>
    </row>
    <row r="7" spans="1:133">
      <c r="A7" s="12"/>
      <c r="B7" s="42">
        <v>514</v>
      </c>
      <c r="C7" s="19" t="s">
        <v>20</v>
      </c>
      <c r="D7" s="43">
        <v>2250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2250</v>
      </c>
      <c r="O7" s="44">
        <f t="shared" si="2"/>
        <v>9.4537815126050422</v>
      </c>
      <c r="P7" s="9"/>
    </row>
    <row r="8" spans="1:133" ht="15.75">
      <c r="A8" s="26" t="s">
        <v>23</v>
      </c>
      <c r="B8" s="27"/>
      <c r="C8" s="28"/>
      <c r="D8" s="29">
        <f t="shared" ref="D8:M8" si="3">SUM(D9:D9)</f>
        <v>0</v>
      </c>
      <c r="E8" s="29">
        <f t="shared" si="3"/>
        <v>9170</v>
      </c>
      <c r="F8" s="29">
        <f t="shared" si="3"/>
        <v>0</v>
      </c>
      <c r="G8" s="29">
        <f t="shared" si="3"/>
        <v>0</v>
      </c>
      <c r="H8" s="29">
        <f t="shared" si="3"/>
        <v>0</v>
      </c>
      <c r="I8" s="29">
        <f t="shared" si="3"/>
        <v>0</v>
      </c>
      <c r="J8" s="29">
        <f t="shared" si="3"/>
        <v>0</v>
      </c>
      <c r="K8" s="29">
        <f t="shared" si="3"/>
        <v>0</v>
      </c>
      <c r="L8" s="29">
        <f t="shared" si="3"/>
        <v>0</v>
      </c>
      <c r="M8" s="29">
        <f t="shared" si="3"/>
        <v>0</v>
      </c>
      <c r="N8" s="40">
        <f t="shared" si="1"/>
        <v>9170</v>
      </c>
      <c r="O8" s="41">
        <f t="shared" si="2"/>
        <v>38.529411764705884</v>
      </c>
      <c r="P8" s="10"/>
    </row>
    <row r="9" spans="1:133">
      <c r="A9" s="12"/>
      <c r="B9" s="42">
        <v>522</v>
      </c>
      <c r="C9" s="19" t="s">
        <v>24</v>
      </c>
      <c r="D9" s="43">
        <v>0</v>
      </c>
      <c r="E9" s="43">
        <v>9170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9170</v>
      </c>
      <c r="O9" s="44">
        <f t="shared" si="2"/>
        <v>38.529411764705884</v>
      </c>
      <c r="P9" s="9"/>
    </row>
    <row r="10" spans="1:133" ht="15.75">
      <c r="A10" s="26" t="s">
        <v>25</v>
      </c>
      <c r="B10" s="27"/>
      <c r="C10" s="28"/>
      <c r="D10" s="29">
        <f t="shared" ref="D10:M10" si="4">SUM(D11:D11)</f>
        <v>1402</v>
      </c>
      <c r="E10" s="29">
        <f t="shared" si="4"/>
        <v>0</v>
      </c>
      <c r="F10" s="29">
        <f t="shared" si="4"/>
        <v>0</v>
      </c>
      <c r="G10" s="29">
        <f t="shared" si="4"/>
        <v>0</v>
      </c>
      <c r="H10" s="29">
        <f t="shared" si="4"/>
        <v>0</v>
      </c>
      <c r="I10" s="29">
        <f t="shared" si="4"/>
        <v>0</v>
      </c>
      <c r="J10" s="29">
        <f t="shared" si="4"/>
        <v>0</v>
      </c>
      <c r="K10" s="29">
        <f t="shared" si="4"/>
        <v>0</v>
      </c>
      <c r="L10" s="29">
        <f t="shared" si="4"/>
        <v>0</v>
      </c>
      <c r="M10" s="29">
        <f t="shared" si="4"/>
        <v>0</v>
      </c>
      <c r="N10" s="29">
        <f t="shared" si="1"/>
        <v>1402</v>
      </c>
      <c r="O10" s="41">
        <f t="shared" si="2"/>
        <v>5.8907563025210088</v>
      </c>
      <c r="P10" s="9"/>
    </row>
    <row r="11" spans="1:133">
      <c r="A11" s="12"/>
      <c r="B11" s="42">
        <v>572</v>
      </c>
      <c r="C11" s="19" t="s">
        <v>59</v>
      </c>
      <c r="D11" s="43">
        <v>1402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1402</v>
      </c>
      <c r="O11" s="44">
        <f t="shared" si="2"/>
        <v>5.8907563025210088</v>
      </c>
      <c r="P11" s="9"/>
    </row>
    <row r="12" spans="1:133" ht="15.75">
      <c r="A12" s="26" t="s">
        <v>55</v>
      </c>
      <c r="B12" s="27"/>
      <c r="C12" s="28"/>
      <c r="D12" s="29">
        <f t="shared" ref="D12:M12" si="5">SUM(D13:D13)</f>
        <v>127</v>
      </c>
      <c r="E12" s="29">
        <f t="shared" si="5"/>
        <v>2137</v>
      </c>
      <c r="F12" s="29">
        <f t="shared" si="5"/>
        <v>0</v>
      </c>
      <c r="G12" s="29">
        <f t="shared" si="5"/>
        <v>0</v>
      </c>
      <c r="H12" s="29">
        <f t="shared" si="5"/>
        <v>0</v>
      </c>
      <c r="I12" s="29">
        <f t="shared" si="5"/>
        <v>0</v>
      </c>
      <c r="J12" s="29">
        <f t="shared" si="5"/>
        <v>0</v>
      </c>
      <c r="K12" s="29">
        <f t="shared" si="5"/>
        <v>0</v>
      </c>
      <c r="L12" s="29">
        <f t="shared" si="5"/>
        <v>0</v>
      </c>
      <c r="M12" s="29">
        <f t="shared" si="5"/>
        <v>0</v>
      </c>
      <c r="N12" s="29">
        <f t="shared" si="1"/>
        <v>2264</v>
      </c>
      <c r="O12" s="41">
        <f t="shared" si="2"/>
        <v>9.5126050420168067</v>
      </c>
      <c r="P12" s="9"/>
    </row>
    <row r="13" spans="1:133" ht="15.75" thickBot="1">
      <c r="A13" s="12"/>
      <c r="B13" s="42">
        <v>581</v>
      </c>
      <c r="C13" s="19" t="s">
        <v>56</v>
      </c>
      <c r="D13" s="43">
        <v>127</v>
      </c>
      <c r="E13" s="43">
        <v>2137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2264</v>
      </c>
      <c r="O13" s="44">
        <f t="shared" si="2"/>
        <v>9.5126050420168067</v>
      </c>
      <c r="P13" s="9"/>
    </row>
    <row r="14" spans="1:133" ht="16.5" thickBot="1">
      <c r="A14" s="13" t="s">
        <v>10</v>
      </c>
      <c r="B14" s="21"/>
      <c r="C14" s="20"/>
      <c r="D14" s="14">
        <f>SUM(D5,D8,D10,D12)</f>
        <v>82310</v>
      </c>
      <c r="E14" s="14">
        <f t="shared" ref="E14:M14" si="6">SUM(E5,E8,E10,E12)</f>
        <v>11307</v>
      </c>
      <c r="F14" s="14">
        <f t="shared" si="6"/>
        <v>0</v>
      </c>
      <c r="G14" s="14">
        <f t="shared" si="6"/>
        <v>0</v>
      </c>
      <c r="H14" s="14">
        <f t="shared" si="6"/>
        <v>0</v>
      </c>
      <c r="I14" s="14">
        <f t="shared" si="6"/>
        <v>0</v>
      </c>
      <c r="J14" s="14">
        <f t="shared" si="6"/>
        <v>0</v>
      </c>
      <c r="K14" s="14">
        <f t="shared" si="6"/>
        <v>0</v>
      </c>
      <c r="L14" s="14">
        <f t="shared" si="6"/>
        <v>0</v>
      </c>
      <c r="M14" s="14">
        <f t="shared" si="6"/>
        <v>0</v>
      </c>
      <c r="N14" s="14">
        <f t="shared" si="1"/>
        <v>93617</v>
      </c>
      <c r="O14" s="35">
        <f t="shared" si="2"/>
        <v>393.34873949579833</v>
      </c>
      <c r="P14" s="6"/>
      <c r="Q14" s="2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</row>
    <row r="15" spans="1:133">
      <c r="A15" s="15"/>
      <c r="B15" s="17"/>
      <c r="C15" s="17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8"/>
    </row>
    <row r="16" spans="1:133">
      <c r="A16" s="36"/>
      <c r="B16" s="37"/>
      <c r="C16" s="37"/>
      <c r="D16" s="38"/>
      <c r="E16" s="38"/>
      <c r="F16" s="38"/>
      <c r="G16" s="38"/>
      <c r="H16" s="38"/>
      <c r="I16" s="38"/>
      <c r="J16" s="38"/>
      <c r="K16" s="38"/>
      <c r="L16" s="157" t="s">
        <v>65</v>
      </c>
      <c r="M16" s="157"/>
      <c r="N16" s="157"/>
      <c r="O16" s="39">
        <v>238</v>
      </c>
    </row>
    <row r="17" spans="1:15">
      <c r="A17" s="158"/>
      <c r="B17" s="135"/>
      <c r="C17" s="135"/>
      <c r="D17" s="135"/>
      <c r="E17" s="135"/>
      <c r="F17" s="135"/>
      <c r="G17" s="135"/>
      <c r="H17" s="135"/>
      <c r="I17" s="135"/>
      <c r="J17" s="135"/>
      <c r="K17" s="135"/>
      <c r="L17" s="135"/>
      <c r="M17" s="135"/>
      <c r="N17" s="135"/>
      <c r="O17" s="136"/>
    </row>
    <row r="18" spans="1:15" ht="15.75" customHeight="1" thickBot="1">
      <c r="A18" s="159" t="s">
        <v>34</v>
      </c>
      <c r="B18" s="138"/>
      <c r="C18" s="138"/>
      <c r="D18" s="138"/>
      <c r="E18" s="138"/>
      <c r="F18" s="138"/>
      <c r="G18" s="138"/>
      <c r="H18" s="138"/>
      <c r="I18" s="138"/>
      <c r="J18" s="138"/>
      <c r="K18" s="138"/>
      <c r="L18" s="138"/>
      <c r="M18" s="138"/>
      <c r="N18" s="138"/>
      <c r="O18" s="139"/>
    </row>
  </sheetData>
  <mergeCells count="10">
    <mergeCell ref="L16:N16"/>
    <mergeCell ref="A17:O17"/>
    <mergeCell ref="A18:O1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C1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31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61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SUM(D6:D7)</f>
        <v>79265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5" si="1">SUM(D5:M5)</f>
        <v>79265</v>
      </c>
      <c r="O5" s="30">
        <f t="shared" ref="O5:O15" si="2">(N5/O$17)</f>
        <v>340.19313304721032</v>
      </c>
      <c r="P5" s="6"/>
    </row>
    <row r="6" spans="1:133">
      <c r="A6" s="12"/>
      <c r="B6" s="42">
        <v>513</v>
      </c>
      <c r="C6" s="19" t="s">
        <v>19</v>
      </c>
      <c r="D6" s="43">
        <v>76790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76790</v>
      </c>
      <c r="O6" s="44">
        <f t="shared" si="2"/>
        <v>329.57081545064375</v>
      </c>
      <c r="P6" s="9"/>
    </row>
    <row r="7" spans="1:133">
      <c r="A7" s="12"/>
      <c r="B7" s="42">
        <v>514</v>
      </c>
      <c r="C7" s="19" t="s">
        <v>20</v>
      </c>
      <c r="D7" s="43">
        <v>2475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2475</v>
      </c>
      <c r="O7" s="44">
        <f t="shared" si="2"/>
        <v>10.622317596566523</v>
      </c>
      <c r="P7" s="9"/>
    </row>
    <row r="8" spans="1:133" ht="15.75">
      <c r="A8" s="26" t="s">
        <v>23</v>
      </c>
      <c r="B8" s="27"/>
      <c r="C8" s="28"/>
      <c r="D8" s="29">
        <f t="shared" ref="D8:M8" si="3">SUM(D9:D9)</f>
        <v>0</v>
      </c>
      <c r="E8" s="29">
        <f t="shared" si="3"/>
        <v>2464</v>
      </c>
      <c r="F8" s="29">
        <f t="shared" si="3"/>
        <v>0</v>
      </c>
      <c r="G8" s="29">
        <f t="shared" si="3"/>
        <v>0</v>
      </c>
      <c r="H8" s="29">
        <f t="shared" si="3"/>
        <v>0</v>
      </c>
      <c r="I8" s="29">
        <f t="shared" si="3"/>
        <v>0</v>
      </c>
      <c r="J8" s="29">
        <f t="shared" si="3"/>
        <v>0</v>
      </c>
      <c r="K8" s="29">
        <f t="shared" si="3"/>
        <v>0</v>
      </c>
      <c r="L8" s="29">
        <f t="shared" si="3"/>
        <v>0</v>
      </c>
      <c r="M8" s="29">
        <f t="shared" si="3"/>
        <v>0</v>
      </c>
      <c r="N8" s="40">
        <f t="shared" si="1"/>
        <v>2464</v>
      </c>
      <c r="O8" s="41">
        <f t="shared" si="2"/>
        <v>10.57510729613734</v>
      </c>
      <c r="P8" s="10"/>
    </row>
    <row r="9" spans="1:133">
      <c r="A9" s="12"/>
      <c r="B9" s="42">
        <v>522</v>
      </c>
      <c r="C9" s="19" t="s">
        <v>24</v>
      </c>
      <c r="D9" s="43">
        <v>0</v>
      </c>
      <c r="E9" s="43">
        <v>2464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2464</v>
      </c>
      <c r="O9" s="44">
        <f t="shared" si="2"/>
        <v>10.57510729613734</v>
      </c>
      <c r="P9" s="9"/>
    </row>
    <row r="10" spans="1:133" ht="15.75">
      <c r="A10" s="26" t="s">
        <v>25</v>
      </c>
      <c r="B10" s="27"/>
      <c r="C10" s="28"/>
      <c r="D10" s="29">
        <f t="shared" ref="D10:M10" si="4">SUM(D11:D12)</f>
        <v>3705</v>
      </c>
      <c r="E10" s="29">
        <f t="shared" si="4"/>
        <v>0</v>
      </c>
      <c r="F10" s="29">
        <f t="shared" si="4"/>
        <v>0</v>
      </c>
      <c r="G10" s="29">
        <f t="shared" si="4"/>
        <v>0</v>
      </c>
      <c r="H10" s="29">
        <f t="shared" si="4"/>
        <v>0</v>
      </c>
      <c r="I10" s="29">
        <f t="shared" si="4"/>
        <v>0</v>
      </c>
      <c r="J10" s="29">
        <f t="shared" si="4"/>
        <v>0</v>
      </c>
      <c r="K10" s="29">
        <f t="shared" si="4"/>
        <v>0</v>
      </c>
      <c r="L10" s="29">
        <f t="shared" si="4"/>
        <v>0</v>
      </c>
      <c r="M10" s="29">
        <f t="shared" si="4"/>
        <v>0</v>
      </c>
      <c r="N10" s="29">
        <f t="shared" si="1"/>
        <v>3705</v>
      </c>
      <c r="O10" s="41">
        <f t="shared" si="2"/>
        <v>15.901287553648068</v>
      </c>
      <c r="P10" s="9"/>
    </row>
    <row r="11" spans="1:133">
      <c r="A11" s="12"/>
      <c r="B11" s="42">
        <v>572</v>
      </c>
      <c r="C11" s="19" t="s">
        <v>59</v>
      </c>
      <c r="D11" s="43">
        <v>3655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3655</v>
      </c>
      <c r="O11" s="44">
        <f t="shared" si="2"/>
        <v>15.686695278969957</v>
      </c>
      <c r="P11" s="9"/>
    </row>
    <row r="12" spans="1:133">
      <c r="A12" s="12"/>
      <c r="B12" s="42">
        <v>575</v>
      </c>
      <c r="C12" s="19" t="s">
        <v>62</v>
      </c>
      <c r="D12" s="43">
        <v>50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50</v>
      </c>
      <c r="O12" s="44">
        <f t="shared" si="2"/>
        <v>0.21459227467811159</v>
      </c>
      <c r="P12" s="9"/>
    </row>
    <row r="13" spans="1:133" ht="15.75">
      <c r="A13" s="26" t="s">
        <v>55</v>
      </c>
      <c r="B13" s="27"/>
      <c r="C13" s="28"/>
      <c r="D13" s="29">
        <f t="shared" ref="D13:M13" si="5">SUM(D14:D14)</f>
        <v>3</v>
      </c>
      <c r="E13" s="29">
        <f t="shared" si="5"/>
        <v>2351</v>
      </c>
      <c r="F13" s="29">
        <f t="shared" si="5"/>
        <v>0</v>
      </c>
      <c r="G13" s="29">
        <f t="shared" si="5"/>
        <v>0</v>
      </c>
      <c r="H13" s="29">
        <f t="shared" si="5"/>
        <v>0</v>
      </c>
      <c r="I13" s="29">
        <f t="shared" si="5"/>
        <v>0</v>
      </c>
      <c r="J13" s="29">
        <f t="shared" si="5"/>
        <v>0</v>
      </c>
      <c r="K13" s="29">
        <f t="shared" si="5"/>
        <v>0</v>
      </c>
      <c r="L13" s="29">
        <f t="shared" si="5"/>
        <v>0</v>
      </c>
      <c r="M13" s="29">
        <f t="shared" si="5"/>
        <v>0</v>
      </c>
      <c r="N13" s="29">
        <f t="shared" si="1"/>
        <v>2354</v>
      </c>
      <c r="O13" s="41">
        <f t="shared" si="2"/>
        <v>10.103004291845494</v>
      </c>
      <c r="P13" s="9"/>
    </row>
    <row r="14" spans="1:133" ht="15.75" thickBot="1">
      <c r="A14" s="12"/>
      <c r="B14" s="42">
        <v>581</v>
      </c>
      <c r="C14" s="19" t="s">
        <v>56</v>
      </c>
      <c r="D14" s="43">
        <v>3</v>
      </c>
      <c r="E14" s="43">
        <v>2351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2354</v>
      </c>
      <c r="O14" s="44">
        <f t="shared" si="2"/>
        <v>10.103004291845494</v>
      </c>
      <c r="P14" s="9"/>
    </row>
    <row r="15" spans="1:133" ht="16.5" thickBot="1">
      <c r="A15" s="13" t="s">
        <v>10</v>
      </c>
      <c r="B15" s="21"/>
      <c r="C15" s="20"/>
      <c r="D15" s="14">
        <f>SUM(D5,D8,D10,D13)</f>
        <v>82973</v>
      </c>
      <c r="E15" s="14">
        <f t="shared" ref="E15:M15" si="6">SUM(E5,E8,E10,E13)</f>
        <v>4815</v>
      </c>
      <c r="F15" s="14">
        <f t="shared" si="6"/>
        <v>0</v>
      </c>
      <c r="G15" s="14">
        <f t="shared" si="6"/>
        <v>0</v>
      </c>
      <c r="H15" s="14">
        <f t="shared" si="6"/>
        <v>0</v>
      </c>
      <c r="I15" s="14">
        <f t="shared" si="6"/>
        <v>0</v>
      </c>
      <c r="J15" s="14">
        <f t="shared" si="6"/>
        <v>0</v>
      </c>
      <c r="K15" s="14">
        <f t="shared" si="6"/>
        <v>0</v>
      </c>
      <c r="L15" s="14">
        <f t="shared" si="6"/>
        <v>0</v>
      </c>
      <c r="M15" s="14">
        <f t="shared" si="6"/>
        <v>0</v>
      </c>
      <c r="N15" s="14">
        <f t="shared" si="1"/>
        <v>87788</v>
      </c>
      <c r="O15" s="35">
        <f t="shared" si="2"/>
        <v>376.77253218884118</v>
      </c>
      <c r="P15" s="6"/>
      <c r="Q15" s="2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</row>
    <row r="16" spans="1:133">
      <c r="A16" s="15"/>
      <c r="B16" s="17"/>
      <c r="C16" s="17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8"/>
    </row>
    <row r="17" spans="1:15">
      <c r="A17" s="36"/>
      <c r="B17" s="37"/>
      <c r="C17" s="37"/>
      <c r="D17" s="38"/>
      <c r="E17" s="38"/>
      <c r="F17" s="38"/>
      <c r="G17" s="38"/>
      <c r="H17" s="38"/>
      <c r="I17" s="38"/>
      <c r="J17" s="38"/>
      <c r="K17" s="38"/>
      <c r="L17" s="157" t="s">
        <v>63</v>
      </c>
      <c r="M17" s="157"/>
      <c r="N17" s="157"/>
      <c r="O17" s="39">
        <v>233</v>
      </c>
    </row>
    <row r="18" spans="1:15">
      <c r="A18" s="158"/>
      <c r="B18" s="135"/>
      <c r="C18" s="135"/>
      <c r="D18" s="135"/>
      <c r="E18" s="135"/>
      <c r="F18" s="135"/>
      <c r="G18" s="135"/>
      <c r="H18" s="135"/>
      <c r="I18" s="135"/>
      <c r="J18" s="135"/>
      <c r="K18" s="135"/>
      <c r="L18" s="135"/>
      <c r="M18" s="135"/>
      <c r="N18" s="135"/>
      <c r="O18" s="136"/>
    </row>
    <row r="19" spans="1:15" ht="15.75" customHeight="1" thickBot="1">
      <c r="A19" s="159" t="s">
        <v>34</v>
      </c>
      <c r="B19" s="138"/>
      <c r="C19" s="138"/>
      <c r="D19" s="138"/>
      <c r="E19" s="138"/>
      <c r="F19" s="138"/>
      <c r="G19" s="138"/>
      <c r="H19" s="138"/>
      <c r="I19" s="138"/>
      <c r="J19" s="138"/>
      <c r="K19" s="138"/>
      <c r="L19" s="138"/>
      <c r="M19" s="138"/>
      <c r="N19" s="138"/>
      <c r="O19" s="139"/>
    </row>
  </sheetData>
  <mergeCells count="10">
    <mergeCell ref="L17:N17"/>
    <mergeCell ref="A18:O18"/>
    <mergeCell ref="A19:O19"/>
    <mergeCell ref="A1:O1"/>
    <mergeCell ref="A2:O2"/>
    <mergeCell ref="A3:C4"/>
    <mergeCell ref="D3:H3"/>
    <mergeCell ref="I3:J3"/>
    <mergeCell ref="K3:L3"/>
    <mergeCell ref="O3:O4"/>
  </mergeCells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C1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31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58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SUM(D6:D8)</f>
        <v>88460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5" si="1">SUM(D5:M5)</f>
        <v>88460</v>
      </c>
      <c r="O5" s="30">
        <f t="shared" ref="O5:O15" si="2">(N5/O$17)</f>
        <v>381.29310344827587</v>
      </c>
      <c r="P5" s="6"/>
    </row>
    <row r="6" spans="1:133">
      <c r="A6" s="12"/>
      <c r="B6" s="42">
        <v>513</v>
      </c>
      <c r="C6" s="19" t="s">
        <v>19</v>
      </c>
      <c r="D6" s="43">
        <v>85360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85360</v>
      </c>
      <c r="O6" s="44">
        <f t="shared" si="2"/>
        <v>367.93103448275861</v>
      </c>
      <c r="P6" s="9"/>
    </row>
    <row r="7" spans="1:133">
      <c r="A7" s="12"/>
      <c r="B7" s="42">
        <v>514</v>
      </c>
      <c r="C7" s="19" t="s">
        <v>20</v>
      </c>
      <c r="D7" s="43">
        <v>2925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2925</v>
      </c>
      <c r="O7" s="44">
        <f t="shared" si="2"/>
        <v>12.607758620689655</v>
      </c>
      <c r="P7" s="9"/>
    </row>
    <row r="8" spans="1:133">
      <c r="A8" s="12"/>
      <c r="B8" s="42">
        <v>519</v>
      </c>
      <c r="C8" s="19" t="s">
        <v>49</v>
      </c>
      <c r="D8" s="43">
        <v>175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175</v>
      </c>
      <c r="O8" s="44">
        <f t="shared" si="2"/>
        <v>0.75431034482758619</v>
      </c>
      <c r="P8" s="9"/>
    </row>
    <row r="9" spans="1:133" ht="15.75">
      <c r="A9" s="26" t="s">
        <v>23</v>
      </c>
      <c r="B9" s="27"/>
      <c r="C9" s="28"/>
      <c r="D9" s="29">
        <f t="shared" ref="D9:M9" si="3">SUM(D10:D10)</f>
        <v>0</v>
      </c>
      <c r="E9" s="29">
        <f t="shared" si="3"/>
        <v>18019</v>
      </c>
      <c r="F9" s="29">
        <f t="shared" si="3"/>
        <v>0</v>
      </c>
      <c r="G9" s="29">
        <f t="shared" si="3"/>
        <v>0</v>
      </c>
      <c r="H9" s="29">
        <f t="shared" si="3"/>
        <v>0</v>
      </c>
      <c r="I9" s="29">
        <f t="shared" si="3"/>
        <v>0</v>
      </c>
      <c r="J9" s="29">
        <f t="shared" si="3"/>
        <v>0</v>
      </c>
      <c r="K9" s="29">
        <f t="shared" si="3"/>
        <v>0</v>
      </c>
      <c r="L9" s="29">
        <f t="shared" si="3"/>
        <v>0</v>
      </c>
      <c r="M9" s="29">
        <f t="shared" si="3"/>
        <v>0</v>
      </c>
      <c r="N9" s="40">
        <f t="shared" si="1"/>
        <v>18019</v>
      </c>
      <c r="O9" s="41">
        <f t="shared" si="2"/>
        <v>77.668103448275858</v>
      </c>
      <c r="P9" s="10"/>
    </row>
    <row r="10" spans="1:133">
      <c r="A10" s="12"/>
      <c r="B10" s="42">
        <v>522</v>
      </c>
      <c r="C10" s="19" t="s">
        <v>24</v>
      </c>
      <c r="D10" s="43">
        <v>0</v>
      </c>
      <c r="E10" s="43">
        <v>18019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18019</v>
      </c>
      <c r="O10" s="44">
        <f t="shared" si="2"/>
        <v>77.668103448275858</v>
      </c>
      <c r="P10" s="9"/>
    </row>
    <row r="11" spans="1:133" ht="15.75">
      <c r="A11" s="26" t="s">
        <v>25</v>
      </c>
      <c r="B11" s="27"/>
      <c r="C11" s="28"/>
      <c r="D11" s="29">
        <f t="shared" ref="D11:M11" si="4">SUM(D12:D12)</f>
        <v>255</v>
      </c>
      <c r="E11" s="29">
        <f t="shared" si="4"/>
        <v>0</v>
      </c>
      <c r="F11" s="29">
        <f t="shared" si="4"/>
        <v>0</v>
      </c>
      <c r="G11" s="29">
        <f t="shared" si="4"/>
        <v>0</v>
      </c>
      <c r="H11" s="29">
        <f t="shared" si="4"/>
        <v>0</v>
      </c>
      <c r="I11" s="29">
        <f t="shared" si="4"/>
        <v>0</v>
      </c>
      <c r="J11" s="29">
        <f t="shared" si="4"/>
        <v>0</v>
      </c>
      <c r="K11" s="29">
        <f t="shared" si="4"/>
        <v>0</v>
      </c>
      <c r="L11" s="29">
        <f t="shared" si="4"/>
        <v>0</v>
      </c>
      <c r="M11" s="29">
        <f t="shared" si="4"/>
        <v>0</v>
      </c>
      <c r="N11" s="29">
        <f t="shared" si="1"/>
        <v>255</v>
      </c>
      <c r="O11" s="41">
        <f t="shared" si="2"/>
        <v>1.0991379310344827</v>
      </c>
      <c r="P11" s="9"/>
    </row>
    <row r="12" spans="1:133">
      <c r="A12" s="12"/>
      <c r="B12" s="42">
        <v>572</v>
      </c>
      <c r="C12" s="19" t="s">
        <v>59</v>
      </c>
      <c r="D12" s="43">
        <v>255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255</v>
      </c>
      <c r="O12" s="44">
        <f t="shared" si="2"/>
        <v>1.0991379310344827</v>
      </c>
      <c r="P12" s="9"/>
    </row>
    <row r="13" spans="1:133" ht="15.75">
      <c r="A13" s="26" t="s">
        <v>55</v>
      </c>
      <c r="B13" s="27"/>
      <c r="C13" s="28"/>
      <c r="D13" s="29">
        <f t="shared" ref="D13:M13" si="5">SUM(D14:D14)</f>
        <v>96</v>
      </c>
      <c r="E13" s="29">
        <f t="shared" si="5"/>
        <v>2364</v>
      </c>
      <c r="F13" s="29">
        <f t="shared" si="5"/>
        <v>0</v>
      </c>
      <c r="G13" s="29">
        <f t="shared" si="5"/>
        <v>0</v>
      </c>
      <c r="H13" s="29">
        <f t="shared" si="5"/>
        <v>0</v>
      </c>
      <c r="I13" s="29">
        <f t="shared" si="5"/>
        <v>0</v>
      </c>
      <c r="J13" s="29">
        <f t="shared" si="5"/>
        <v>0</v>
      </c>
      <c r="K13" s="29">
        <f t="shared" si="5"/>
        <v>0</v>
      </c>
      <c r="L13" s="29">
        <f t="shared" si="5"/>
        <v>0</v>
      </c>
      <c r="M13" s="29">
        <f t="shared" si="5"/>
        <v>0</v>
      </c>
      <c r="N13" s="29">
        <f t="shared" si="1"/>
        <v>2460</v>
      </c>
      <c r="O13" s="41">
        <f t="shared" si="2"/>
        <v>10.603448275862069</v>
      </c>
      <c r="P13" s="9"/>
    </row>
    <row r="14" spans="1:133" ht="15.75" thickBot="1">
      <c r="A14" s="12"/>
      <c r="B14" s="42">
        <v>581</v>
      </c>
      <c r="C14" s="19" t="s">
        <v>56</v>
      </c>
      <c r="D14" s="43">
        <v>96</v>
      </c>
      <c r="E14" s="43">
        <v>2364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2460</v>
      </c>
      <c r="O14" s="44">
        <f t="shared" si="2"/>
        <v>10.603448275862069</v>
      </c>
      <c r="P14" s="9"/>
    </row>
    <row r="15" spans="1:133" ht="16.5" thickBot="1">
      <c r="A15" s="13" t="s">
        <v>10</v>
      </c>
      <c r="B15" s="21"/>
      <c r="C15" s="20"/>
      <c r="D15" s="14">
        <f>SUM(D5,D9,D11,D13)</f>
        <v>88811</v>
      </c>
      <c r="E15" s="14">
        <f t="shared" ref="E15:M15" si="6">SUM(E5,E9,E11,E13)</f>
        <v>20383</v>
      </c>
      <c r="F15" s="14">
        <f t="shared" si="6"/>
        <v>0</v>
      </c>
      <c r="G15" s="14">
        <f t="shared" si="6"/>
        <v>0</v>
      </c>
      <c r="H15" s="14">
        <f t="shared" si="6"/>
        <v>0</v>
      </c>
      <c r="I15" s="14">
        <f t="shared" si="6"/>
        <v>0</v>
      </c>
      <c r="J15" s="14">
        <f t="shared" si="6"/>
        <v>0</v>
      </c>
      <c r="K15" s="14">
        <f t="shared" si="6"/>
        <v>0</v>
      </c>
      <c r="L15" s="14">
        <f t="shared" si="6"/>
        <v>0</v>
      </c>
      <c r="M15" s="14">
        <f t="shared" si="6"/>
        <v>0</v>
      </c>
      <c r="N15" s="14">
        <f t="shared" si="1"/>
        <v>109194</v>
      </c>
      <c r="O15" s="35">
        <f t="shared" si="2"/>
        <v>470.66379310344826</v>
      </c>
      <c r="P15" s="6"/>
      <c r="Q15" s="2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</row>
    <row r="16" spans="1:133">
      <c r="A16" s="15"/>
      <c r="B16" s="17"/>
      <c r="C16" s="17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8"/>
    </row>
    <row r="17" spans="1:15">
      <c r="A17" s="36"/>
      <c r="B17" s="37"/>
      <c r="C17" s="37"/>
      <c r="D17" s="38"/>
      <c r="E17" s="38"/>
      <c r="F17" s="38"/>
      <c r="G17" s="38"/>
      <c r="H17" s="38"/>
      <c r="I17" s="38"/>
      <c r="J17" s="38"/>
      <c r="K17" s="38"/>
      <c r="L17" s="157" t="s">
        <v>60</v>
      </c>
      <c r="M17" s="157"/>
      <c r="N17" s="157"/>
      <c r="O17" s="39">
        <v>232</v>
      </c>
    </row>
    <row r="18" spans="1:15">
      <c r="A18" s="158"/>
      <c r="B18" s="135"/>
      <c r="C18" s="135"/>
      <c r="D18" s="135"/>
      <c r="E18" s="135"/>
      <c r="F18" s="135"/>
      <c r="G18" s="135"/>
      <c r="H18" s="135"/>
      <c r="I18" s="135"/>
      <c r="J18" s="135"/>
      <c r="K18" s="135"/>
      <c r="L18" s="135"/>
      <c r="M18" s="135"/>
      <c r="N18" s="135"/>
      <c r="O18" s="136"/>
    </row>
    <row r="19" spans="1:15" ht="15.75" customHeight="1" thickBot="1">
      <c r="A19" s="159" t="s">
        <v>34</v>
      </c>
      <c r="B19" s="138"/>
      <c r="C19" s="138"/>
      <c r="D19" s="138"/>
      <c r="E19" s="138"/>
      <c r="F19" s="138"/>
      <c r="G19" s="138"/>
      <c r="H19" s="138"/>
      <c r="I19" s="138"/>
      <c r="J19" s="138"/>
      <c r="K19" s="138"/>
      <c r="L19" s="138"/>
      <c r="M19" s="138"/>
      <c r="N19" s="138"/>
      <c r="O19" s="139"/>
    </row>
  </sheetData>
  <mergeCells count="10">
    <mergeCell ref="L17:N17"/>
    <mergeCell ref="A18:O18"/>
    <mergeCell ref="A19:O1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C1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31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54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SUM(D6:D7)</f>
        <v>69554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5" si="1">SUM(D5:M5)</f>
        <v>69554</v>
      </c>
      <c r="O5" s="30">
        <f t="shared" ref="O5:O15" si="2">(N5/O$17)</f>
        <v>316.15454545454543</v>
      </c>
      <c r="P5" s="6"/>
    </row>
    <row r="6" spans="1:133">
      <c r="A6" s="12"/>
      <c r="B6" s="42">
        <v>513</v>
      </c>
      <c r="C6" s="19" t="s">
        <v>19</v>
      </c>
      <c r="D6" s="43">
        <v>67079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67079</v>
      </c>
      <c r="O6" s="44">
        <f t="shared" si="2"/>
        <v>304.90454545454543</v>
      </c>
      <c r="P6" s="9"/>
    </row>
    <row r="7" spans="1:133">
      <c r="A7" s="12"/>
      <c r="B7" s="42">
        <v>514</v>
      </c>
      <c r="C7" s="19" t="s">
        <v>20</v>
      </c>
      <c r="D7" s="43">
        <v>2475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2475</v>
      </c>
      <c r="O7" s="44">
        <f t="shared" si="2"/>
        <v>11.25</v>
      </c>
      <c r="P7" s="9"/>
    </row>
    <row r="8" spans="1:133" ht="15.75">
      <c r="A8" s="26" t="s">
        <v>23</v>
      </c>
      <c r="B8" s="27"/>
      <c r="C8" s="28"/>
      <c r="D8" s="29">
        <f t="shared" ref="D8:M8" si="3">SUM(D9:D10)</f>
        <v>52</v>
      </c>
      <c r="E8" s="29">
        <f t="shared" si="3"/>
        <v>6040</v>
      </c>
      <c r="F8" s="29">
        <f t="shared" si="3"/>
        <v>0</v>
      </c>
      <c r="G8" s="29">
        <f t="shared" si="3"/>
        <v>0</v>
      </c>
      <c r="H8" s="29">
        <f t="shared" si="3"/>
        <v>0</v>
      </c>
      <c r="I8" s="29">
        <f t="shared" si="3"/>
        <v>0</v>
      </c>
      <c r="J8" s="29">
        <f t="shared" si="3"/>
        <v>0</v>
      </c>
      <c r="K8" s="29">
        <f t="shared" si="3"/>
        <v>0</v>
      </c>
      <c r="L8" s="29">
        <f t="shared" si="3"/>
        <v>0</v>
      </c>
      <c r="M8" s="29">
        <f t="shared" si="3"/>
        <v>0</v>
      </c>
      <c r="N8" s="40">
        <f t="shared" si="1"/>
        <v>6092</v>
      </c>
      <c r="O8" s="41">
        <f t="shared" si="2"/>
        <v>27.690909090909091</v>
      </c>
      <c r="P8" s="10"/>
    </row>
    <row r="9" spans="1:133">
      <c r="A9" s="12"/>
      <c r="B9" s="42">
        <v>522</v>
      </c>
      <c r="C9" s="19" t="s">
        <v>24</v>
      </c>
      <c r="D9" s="43">
        <v>0</v>
      </c>
      <c r="E9" s="43">
        <v>6040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6040</v>
      </c>
      <c r="O9" s="44">
        <f t="shared" si="2"/>
        <v>27.454545454545453</v>
      </c>
      <c r="P9" s="9"/>
    </row>
    <row r="10" spans="1:133">
      <c r="A10" s="12"/>
      <c r="B10" s="42">
        <v>524</v>
      </c>
      <c r="C10" s="19" t="s">
        <v>46</v>
      </c>
      <c r="D10" s="43">
        <v>52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52</v>
      </c>
      <c r="O10" s="44">
        <f t="shared" si="2"/>
        <v>0.23636363636363636</v>
      </c>
      <c r="P10" s="9"/>
    </row>
    <row r="11" spans="1:133" ht="15.75">
      <c r="A11" s="26" t="s">
        <v>36</v>
      </c>
      <c r="B11" s="27"/>
      <c r="C11" s="28"/>
      <c r="D11" s="29">
        <f t="shared" ref="D11:M11" si="4">SUM(D12:D12)</f>
        <v>375</v>
      </c>
      <c r="E11" s="29">
        <f t="shared" si="4"/>
        <v>0</v>
      </c>
      <c r="F11" s="29">
        <f t="shared" si="4"/>
        <v>0</v>
      </c>
      <c r="G11" s="29">
        <f t="shared" si="4"/>
        <v>0</v>
      </c>
      <c r="H11" s="29">
        <f t="shared" si="4"/>
        <v>0</v>
      </c>
      <c r="I11" s="29">
        <f t="shared" si="4"/>
        <v>0</v>
      </c>
      <c r="J11" s="29">
        <f t="shared" si="4"/>
        <v>0</v>
      </c>
      <c r="K11" s="29">
        <f t="shared" si="4"/>
        <v>0</v>
      </c>
      <c r="L11" s="29">
        <f t="shared" si="4"/>
        <v>0</v>
      </c>
      <c r="M11" s="29">
        <f t="shared" si="4"/>
        <v>0</v>
      </c>
      <c r="N11" s="29">
        <f t="shared" si="1"/>
        <v>375</v>
      </c>
      <c r="O11" s="41">
        <f t="shared" si="2"/>
        <v>1.7045454545454546</v>
      </c>
      <c r="P11" s="10"/>
    </row>
    <row r="12" spans="1:133">
      <c r="A12" s="12"/>
      <c r="B12" s="42">
        <v>541</v>
      </c>
      <c r="C12" s="19" t="s">
        <v>50</v>
      </c>
      <c r="D12" s="43">
        <v>375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375</v>
      </c>
      <c r="O12" s="44">
        <f t="shared" si="2"/>
        <v>1.7045454545454546</v>
      </c>
      <c r="P12" s="9"/>
    </row>
    <row r="13" spans="1:133" ht="15.75">
      <c r="A13" s="26" t="s">
        <v>55</v>
      </c>
      <c r="B13" s="27"/>
      <c r="C13" s="28"/>
      <c r="D13" s="29">
        <f t="shared" ref="D13:M13" si="5">SUM(D14:D14)</f>
        <v>0</v>
      </c>
      <c r="E13" s="29">
        <f t="shared" si="5"/>
        <v>375</v>
      </c>
      <c r="F13" s="29">
        <f t="shared" si="5"/>
        <v>0</v>
      </c>
      <c r="G13" s="29">
        <f t="shared" si="5"/>
        <v>0</v>
      </c>
      <c r="H13" s="29">
        <f t="shared" si="5"/>
        <v>0</v>
      </c>
      <c r="I13" s="29">
        <f t="shared" si="5"/>
        <v>0</v>
      </c>
      <c r="J13" s="29">
        <f t="shared" si="5"/>
        <v>0</v>
      </c>
      <c r="K13" s="29">
        <f t="shared" si="5"/>
        <v>0</v>
      </c>
      <c r="L13" s="29">
        <f t="shared" si="5"/>
        <v>0</v>
      </c>
      <c r="M13" s="29">
        <f t="shared" si="5"/>
        <v>0</v>
      </c>
      <c r="N13" s="29">
        <f t="shared" si="1"/>
        <v>375</v>
      </c>
      <c r="O13" s="41">
        <f t="shared" si="2"/>
        <v>1.7045454545454546</v>
      </c>
      <c r="P13" s="9"/>
    </row>
    <row r="14" spans="1:133" ht="15.75" thickBot="1">
      <c r="A14" s="12"/>
      <c r="B14" s="42">
        <v>581</v>
      </c>
      <c r="C14" s="19" t="s">
        <v>56</v>
      </c>
      <c r="D14" s="43">
        <v>0</v>
      </c>
      <c r="E14" s="43">
        <v>375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375</v>
      </c>
      <c r="O14" s="44">
        <f t="shared" si="2"/>
        <v>1.7045454545454546</v>
      </c>
      <c r="P14" s="9"/>
    </row>
    <row r="15" spans="1:133" ht="16.5" thickBot="1">
      <c r="A15" s="13" t="s">
        <v>10</v>
      </c>
      <c r="B15" s="21"/>
      <c r="C15" s="20"/>
      <c r="D15" s="14">
        <f>SUM(D5,D8,D11,D13)</f>
        <v>69981</v>
      </c>
      <c r="E15" s="14">
        <f t="shared" ref="E15:M15" si="6">SUM(E5,E8,E11,E13)</f>
        <v>6415</v>
      </c>
      <c r="F15" s="14">
        <f t="shared" si="6"/>
        <v>0</v>
      </c>
      <c r="G15" s="14">
        <f t="shared" si="6"/>
        <v>0</v>
      </c>
      <c r="H15" s="14">
        <f t="shared" si="6"/>
        <v>0</v>
      </c>
      <c r="I15" s="14">
        <f t="shared" si="6"/>
        <v>0</v>
      </c>
      <c r="J15" s="14">
        <f t="shared" si="6"/>
        <v>0</v>
      </c>
      <c r="K15" s="14">
        <f t="shared" si="6"/>
        <v>0</v>
      </c>
      <c r="L15" s="14">
        <f t="shared" si="6"/>
        <v>0</v>
      </c>
      <c r="M15" s="14">
        <f t="shared" si="6"/>
        <v>0</v>
      </c>
      <c r="N15" s="14">
        <f t="shared" si="1"/>
        <v>76396</v>
      </c>
      <c r="O15" s="35">
        <f t="shared" si="2"/>
        <v>347.25454545454545</v>
      </c>
      <c r="P15" s="6"/>
      <c r="Q15" s="2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</row>
    <row r="16" spans="1:133">
      <c r="A16" s="15"/>
      <c r="B16" s="17"/>
      <c r="C16" s="17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8"/>
    </row>
    <row r="17" spans="1:15">
      <c r="A17" s="36"/>
      <c r="B17" s="37"/>
      <c r="C17" s="37"/>
      <c r="D17" s="38"/>
      <c r="E17" s="38"/>
      <c r="F17" s="38"/>
      <c r="G17" s="38"/>
      <c r="H17" s="38"/>
      <c r="I17" s="38"/>
      <c r="J17" s="38"/>
      <c r="K17" s="38"/>
      <c r="L17" s="157" t="s">
        <v>57</v>
      </c>
      <c r="M17" s="157"/>
      <c r="N17" s="157"/>
      <c r="O17" s="39">
        <v>220</v>
      </c>
    </row>
    <row r="18" spans="1:15">
      <c r="A18" s="158"/>
      <c r="B18" s="135"/>
      <c r="C18" s="135"/>
      <c r="D18" s="135"/>
      <c r="E18" s="135"/>
      <c r="F18" s="135"/>
      <c r="G18" s="135"/>
      <c r="H18" s="135"/>
      <c r="I18" s="135"/>
      <c r="J18" s="135"/>
      <c r="K18" s="135"/>
      <c r="L18" s="135"/>
      <c r="M18" s="135"/>
      <c r="N18" s="135"/>
      <c r="O18" s="136"/>
    </row>
    <row r="19" spans="1:15" ht="15.75" customHeight="1" thickBot="1">
      <c r="A19" s="159" t="s">
        <v>34</v>
      </c>
      <c r="B19" s="138"/>
      <c r="C19" s="138"/>
      <c r="D19" s="138"/>
      <c r="E19" s="138"/>
      <c r="F19" s="138"/>
      <c r="G19" s="138"/>
      <c r="H19" s="138"/>
      <c r="I19" s="138"/>
      <c r="J19" s="138"/>
      <c r="K19" s="138"/>
      <c r="L19" s="138"/>
      <c r="M19" s="138"/>
      <c r="N19" s="138"/>
      <c r="O19" s="139"/>
    </row>
  </sheetData>
  <mergeCells count="10">
    <mergeCell ref="L17:N17"/>
    <mergeCell ref="A18:O18"/>
    <mergeCell ref="A19:O1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34</vt:i4>
      </vt:variant>
    </vt:vector>
  </HeadingPairs>
  <TitlesOfParts>
    <vt:vector size="51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2024-10-21T16:08:54Z</cp:lastPrinted>
  <dcterms:created xsi:type="dcterms:W3CDTF">2000-08-31T21:26:31Z</dcterms:created>
  <dcterms:modified xsi:type="dcterms:W3CDTF">2024-10-21T16:09:46Z</dcterms:modified>
</cp:coreProperties>
</file>