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'2008'!$A$1:$O$57</definedName>
    <definedName name="_xlnm.Print_Area" localSheetId="14">'2009'!$A$1:$O$60</definedName>
    <definedName name="_xlnm.Print_Area" localSheetId="13">'2010'!$A$1:$O$59</definedName>
    <definedName name="_xlnm.Print_Area" localSheetId="12">'2011'!$A$1:$O$59</definedName>
    <definedName name="_xlnm.Print_Area" localSheetId="11">'2012'!$A$1:$O$58</definedName>
    <definedName name="_xlnm.Print_Area" localSheetId="10">'2013'!$A$1:$O$55</definedName>
    <definedName name="_xlnm.Print_Area" localSheetId="9">'2014'!$A$1:$O$58</definedName>
    <definedName name="_xlnm.Print_Area" localSheetId="8">'2015'!$A$1:$O$55</definedName>
    <definedName name="_xlnm.Print_Area" localSheetId="7">'2016'!$A$1:$O$53</definedName>
    <definedName name="_xlnm.Print_Area" localSheetId="6">'2017'!$A$1:$O$52</definedName>
    <definedName name="_xlnm.Print_Area" localSheetId="5">'2018'!$A$1:$O$56</definedName>
    <definedName name="_xlnm.Print_Area" localSheetId="4">'2019'!$A$1:$O$54</definedName>
    <definedName name="_xlnm.Print_Area" localSheetId="3">'2020'!$A$1:$O$52</definedName>
    <definedName name="_xlnm.Print_Area" localSheetId="2">'2021'!$A$1:$P$54</definedName>
    <definedName name="_xlnm.Print_Area" localSheetId="1">'2022'!$A$1:$P$55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6" i="49" l="1"/>
  <c r="P46" i="49"/>
  <c r="O51" i="49" l="1"/>
  <c r="P51" i="49" s="1"/>
  <c r="N50" i="49"/>
  <c r="M50" i="49"/>
  <c r="L50" i="49"/>
  <c r="K50" i="49"/>
  <c r="J50" i="49"/>
  <c r="I50" i="49"/>
  <c r="H50" i="49"/>
  <c r="G50" i="49"/>
  <c r="F50" i="49"/>
  <c r="E50" i="49"/>
  <c r="D50" i="49"/>
  <c r="O49" i="49"/>
  <c r="P49" i="49" s="1"/>
  <c r="O48" i="49"/>
  <c r="P48" i="49" s="1"/>
  <c r="O47" i="49"/>
  <c r="P47" i="49" s="1"/>
  <c r="N46" i="49"/>
  <c r="M46" i="49"/>
  <c r="L46" i="49"/>
  <c r="K46" i="49"/>
  <c r="J46" i="49"/>
  <c r="I46" i="49"/>
  <c r="H46" i="49"/>
  <c r="G46" i="49"/>
  <c r="F46" i="49"/>
  <c r="E46" i="49"/>
  <c r="D46" i="49"/>
  <c r="O45" i="49"/>
  <c r="P45" i="49" s="1"/>
  <c r="O44" i="49"/>
  <c r="P44" i="49" s="1"/>
  <c r="N43" i="49"/>
  <c r="M43" i="49"/>
  <c r="L43" i="49"/>
  <c r="K43" i="49"/>
  <c r="J43" i="49"/>
  <c r="I43" i="49"/>
  <c r="H43" i="49"/>
  <c r="G43" i="49"/>
  <c r="F43" i="49"/>
  <c r="E43" i="49"/>
  <c r="D43" i="49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0" i="49" l="1"/>
  <c r="P50" i="49" s="1"/>
  <c r="O43" i="49"/>
  <c r="P43" i="49" s="1"/>
  <c r="O34" i="49"/>
  <c r="P34" i="49" s="1"/>
  <c r="O27" i="49"/>
  <c r="P27" i="49" s="1"/>
  <c r="F52" i="49"/>
  <c r="E52" i="49"/>
  <c r="J52" i="49"/>
  <c r="K52" i="49"/>
  <c r="L52" i="49"/>
  <c r="O15" i="49"/>
  <c r="P15" i="49" s="1"/>
  <c r="D52" i="49"/>
  <c r="M52" i="49"/>
  <c r="I52" i="49"/>
  <c r="O5" i="49"/>
  <c r="P5" i="49" s="1"/>
  <c r="N52" i="49"/>
  <c r="H52" i="49"/>
  <c r="G52" i="49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2" i="49" l="1"/>
  <c r="O49" i="48"/>
  <c r="P49" i="48" s="1"/>
  <c r="O45" i="48"/>
  <c r="P45" i="48" s="1"/>
  <c r="O42" i="48"/>
  <c r="P42" i="48" s="1"/>
  <c r="O34" i="48"/>
  <c r="P34" i="48" s="1"/>
  <c r="O25" i="48"/>
  <c r="P25" i="48" s="1"/>
  <c r="D51" i="48"/>
  <c r="E51" i="48"/>
  <c r="F51" i="48"/>
  <c r="G51" i="48"/>
  <c r="K51" i="48"/>
  <c r="L51" i="48"/>
  <c r="N51" i="48"/>
  <c r="I51" i="48"/>
  <c r="J51" i="48"/>
  <c r="M51" i="48"/>
  <c r="H51" i="48"/>
  <c r="O5" i="48"/>
  <c r="P5" i="48" s="1"/>
  <c r="O15" i="48"/>
  <c r="P15" i="48" s="1"/>
  <c r="N21" i="45"/>
  <c r="O21" i="45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/>
  <c r="O46" i="47"/>
  <c r="P46" i="47" s="1"/>
  <c r="O45" i="47"/>
  <c r="P45" i="47" s="1"/>
  <c r="N44" i="47"/>
  <c r="M44" i="47"/>
  <c r="L44" i="47"/>
  <c r="K44" i="47"/>
  <c r="J44" i="47"/>
  <c r="O44" i="47" s="1"/>
  <c r="P44" i="47" s="1"/>
  <c r="I44" i="47"/>
  <c r="H44" i="47"/>
  <c r="G44" i="47"/>
  <c r="F44" i="47"/>
  <c r="E44" i="47"/>
  <c r="D44" i="47"/>
  <c r="O43" i="47"/>
  <c r="P43" i="47"/>
  <c r="O42" i="47"/>
  <c r="P42" i="47"/>
  <c r="O41" i="47"/>
  <c r="P41" i="47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/>
  <c r="O28" i="47"/>
  <c r="P28" i="47"/>
  <c r="O27" i="47"/>
  <c r="P27" i="47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/>
  <c r="O11" i="47"/>
  <c r="P11" i="47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/>
  <c r="N44" i="45"/>
  <c r="O44" i="45"/>
  <c r="N43" i="45"/>
  <c r="O43" i="45" s="1"/>
  <c r="M42" i="45"/>
  <c r="L42" i="45"/>
  <c r="K42" i="45"/>
  <c r="J42" i="45"/>
  <c r="I42" i="45"/>
  <c r="H42" i="45"/>
  <c r="G42" i="45"/>
  <c r="F42" i="45"/>
  <c r="N42" i="45" s="1"/>
  <c r="O42" i="45" s="1"/>
  <c r="E42" i="45"/>
  <c r="D42" i="45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0" i="45"/>
  <c r="O20" i="45" s="1"/>
  <c r="N19" i="45"/>
  <c r="O19" i="45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E48" i="45" s="1"/>
  <c r="D15" i="45"/>
  <c r="N14" i="45"/>
  <c r="O14" i="45" s="1"/>
  <c r="N13" i="45"/>
  <c r="O13" i="45" s="1"/>
  <c r="N12" i="45"/>
  <c r="O12" i="45" s="1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J48" i="45" s="1"/>
  <c r="I5" i="45"/>
  <c r="H5" i="45"/>
  <c r="H48" i="45" s="1"/>
  <c r="G5" i="45"/>
  <c r="G48" i="45" s="1"/>
  <c r="F5" i="45"/>
  <c r="E5" i="45"/>
  <c r="D5" i="45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N37" i="44"/>
  <c r="O37" i="44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H50" i="44" s="1"/>
  <c r="N50" i="44" s="1"/>
  <c r="O50" i="44" s="1"/>
  <c r="G32" i="44"/>
  <c r="F32" i="44"/>
  <c r="E32" i="44"/>
  <c r="D32" i="44"/>
  <c r="N31" i="44"/>
  <c r="O31" i="44" s="1"/>
  <c r="N30" i="44"/>
  <c r="O30" i="44"/>
  <c r="N29" i="44"/>
  <c r="O29" i="44"/>
  <c r="N28" i="44"/>
  <c r="O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/>
  <c r="N20" i="44"/>
  <c r="O20" i="44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1" i="43"/>
  <c r="O51" i="43"/>
  <c r="M50" i="43"/>
  <c r="M52" i="43" s="1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F52" i="43" s="1"/>
  <c r="E46" i="43"/>
  <c r="E52" i="43" s="1"/>
  <c r="D46" i="43"/>
  <c r="N45" i="43"/>
  <c r="O45" i="43" s="1"/>
  <c r="N44" i="43"/>
  <c r="O44" i="43" s="1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/>
  <c r="N26" i="43"/>
  <c r="O26" i="43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7" i="42"/>
  <c r="O47" i="42" s="1"/>
  <c r="M46" i="42"/>
  <c r="L46" i="42"/>
  <c r="K46" i="42"/>
  <c r="J46" i="42"/>
  <c r="I46" i="42"/>
  <c r="H46" i="42"/>
  <c r="H48" i="42" s="1"/>
  <c r="G46" i="42"/>
  <c r="F46" i="42"/>
  <c r="E46" i="42"/>
  <c r="D46" i="42"/>
  <c r="N45" i="42"/>
  <c r="O45" i="42" s="1"/>
  <c r="N44" i="42"/>
  <c r="O44" i="42"/>
  <c r="M43" i="42"/>
  <c r="L43" i="42"/>
  <c r="K43" i="42"/>
  <c r="J43" i="42"/>
  <c r="I43" i="42"/>
  <c r="N43" i="42" s="1"/>
  <c r="H43" i="42"/>
  <c r="G43" i="42"/>
  <c r="F43" i="42"/>
  <c r="E43" i="42"/>
  <c r="D43" i="42"/>
  <c r="N42" i="42"/>
  <c r="O42" i="42"/>
  <c r="M41" i="42"/>
  <c r="L41" i="42"/>
  <c r="K41" i="42"/>
  <c r="J41" i="42"/>
  <c r="I41" i="42"/>
  <c r="N41" i="42" s="1"/>
  <c r="O41" i="42" s="1"/>
  <c r="H41" i="42"/>
  <c r="G41" i="42"/>
  <c r="F41" i="42"/>
  <c r="E41" i="42"/>
  <c r="D41" i="42"/>
  <c r="N40" i="42"/>
  <c r="O40" i="42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/>
  <c r="N33" i="42"/>
  <c r="O33" i="42"/>
  <c r="M32" i="42"/>
  <c r="L32" i="42"/>
  <c r="K32" i="42"/>
  <c r="N32" i="42" s="1"/>
  <c r="O32" i="42" s="1"/>
  <c r="J32" i="42"/>
  <c r="I32" i="42"/>
  <c r="H32" i="42"/>
  <c r="G32" i="42"/>
  <c r="F32" i="42"/>
  <c r="E32" i="42"/>
  <c r="D32" i="42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48" i="42" s="1"/>
  <c r="E5" i="42"/>
  <c r="D5" i="42"/>
  <c r="N48" i="41"/>
  <c r="O48" i="41" s="1"/>
  <c r="N47" i="41"/>
  <c r="O47" i="41" s="1"/>
  <c r="M46" i="41"/>
  <c r="L46" i="41"/>
  <c r="K46" i="41"/>
  <c r="J46" i="41"/>
  <c r="I46" i="41"/>
  <c r="H46" i="41"/>
  <c r="H49" i="41" s="1"/>
  <c r="G46" i="41"/>
  <c r="N46" i="41" s="1"/>
  <c r="O46" i="41" s="1"/>
  <c r="F46" i="41"/>
  <c r="E46" i="41"/>
  <c r="D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M41" i="41"/>
  <c r="L41" i="41"/>
  <c r="K41" i="41"/>
  <c r="J41" i="41"/>
  <c r="J49" i="41" s="1"/>
  <c r="I41" i="41"/>
  <c r="H41" i="41"/>
  <c r="G41" i="41"/>
  <c r="F41" i="41"/>
  <c r="E41" i="41"/>
  <c r="D41" i="41"/>
  <c r="N40" i="41"/>
  <c r="O40" i="41"/>
  <c r="N39" i="41"/>
  <c r="O39" i="41"/>
  <c r="N38" i="41"/>
  <c r="O38" i="41"/>
  <c r="N37" i="41"/>
  <c r="O37" i="41" s="1"/>
  <c r="N36" i="41"/>
  <c r="O36" i="41" s="1"/>
  <c r="N35" i="41"/>
  <c r="O35" i="41" s="1"/>
  <c r="N34" i="41"/>
  <c r="O34" i="41"/>
  <c r="N33" i="41"/>
  <c r="O33" i="41"/>
  <c r="M32" i="41"/>
  <c r="L32" i="41"/>
  <c r="L49" i="41" s="1"/>
  <c r="K32" i="41"/>
  <c r="N32" i="41" s="1"/>
  <c r="O32" i="41" s="1"/>
  <c r="J32" i="41"/>
  <c r="I32" i="41"/>
  <c r="H32" i="41"/>
  <c r="G32" i="41"/>
  <c r="F32" i="41"/>
  <c r="E32" i="41"/>
  <c r="D32" i="41"/>
  <c r="N31" i="41"/>
  <c r="O31" i="41"/>
  <c r="N30" i="41"/>
  <c r="O30" i="4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/>
  <c r="M23" i="41"/>
  <c r="N23" i="41" s="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/>
  <c r="N18" i="41"/>
  <c r="O18" i="41"/>
  <c r="N17" i="41"/>
  <c r="O17" i="41"/>
  <c r="N16" i="41"/>
  <c r="O16" i="41"/>
  <c r="M15" i="41"/>
  <c r="N15" i="41" s="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N11" i="41"/>
  <c r="O11" i="41"/>
  <c r="N10" i="41"/>
  <c r="O10" i="4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M43" i="40"/>
  <c r="L43" i="40"/>
  <c r="K43" i="40"/>
  <c r="J43" i="40"/>
  <c r="I43" i="40"/>
  <c r="N43" i="40" s="1"/>
  <c r="O43" i="40" s="1"/>
  <c r="H43" i="40"/>
  <c r="G43" i="40"/>
  <c r="F43" i="40"/>
  <c r="E43" i="40"/>
  <c r="D43" i="40"/>
  <c r="N42" i="40"/>
  <c r="O42" i="40"/>
  <c r="N41" i="40"/>
  <c r="O41" i="40"/>
  <c r="N40" i="40"/>
  <c r="O40" i="40"/>
  <c r="N39" i="40"/>
  <c r="O39" i="40" s="1"/>
  <c r="N38" i="40"/>
  <c r="O38" i="40" s="1"/>
  <c r="N37" i="40"/>
  <c r="O37" i="40"/>
  <c r="N36" i="40"/>
  <c r="O36" i="40"/>
  <c r="N35" i="40"/>
  <c r="O35" i="40"/>
  <c r="N34" i="40"/>
  <c r="O34" i="40"/>
  <c r="M33" i="40"/>
  <c r="N33" i="40" s="1"/>
  <c r="O33" i="40" s="1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N30" i="40"/>
  <c r="O30" i="40" s="1"/>
  <c r="N29" i="40"/>
  <c r="O29" i="40"/>
  <c r="N28" i="40"/>
  <c r="O28" i="40"/>
  <c r="N27" i="40"/>
  <c r="O27" i="40"/>
  <c r="N26" i="40"/>
  <c r="O26" i="40"/>
  <c r="N25" i="40"/>
  <c r="O25" i="40" s="1"/>
  <c r="N24" i="40"/>
  <c r="O24" i="40" s="1"/>
  <c r="N23" i="40"/>
  <c r="O23" i="40"/>
  <c r="M22" i="40"/>
  <c r="L22" i="40"/>
  <c r="K22" i="40"/>
  <c r="J22" i="40"/>
  <c r="I22" i="40"/>
  <c r="H22" i="40"/>
  <c r="H51" i="40" s="1"/>
  <c r="G22" i="40"/>
  <c r="F22" i="40"/>
  <c r="E22" i="40"/>
  <c r="D22" i="40"/>
  <c r="N21" i="40"/>
  <c r="O21" i="40"/>
  <c r="N20" i="40"/>
  <c r="O20" i="40"/>
  <c r="N19" i="40"/>
  <c r="O19" i="40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F51" i="40" s="1"/>
  <c r="E15" i="40"/>
  <c r="D15" i="40"/>
  <c r="N14" i="40"/>
  <c r="O14" i="40" s="1"/>
  <c r="N13" i="40"/>
  <c r="O13" i="40"/>
  <c r="N12" i="40"/>
  <c r="O12" i="40"/>
  <c r="N11" i="40"/>
  <c r="O11" i="40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J51" i="40" s="1"/>
  <c r="I5" i="40"/>
  <c r="H5" i="40"/>
  <c r="G5" i="40"/>
  <c r="F5" i="40"/>
  <c r="E5" i="40"/>
  <c r="D5" i="40"/>
  <c r="N53" i="39"/>
  <c r="O53" i="39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/>
  <c r="N41" i="39"/>
  <c r="O41" i="39"/>
  <c r="N40" i="39"/>
  <c r="O40" i="39"/>
  <c r="N39" i="39"/>
  <c r="O39" i="39"/>
  <c r="N38" i="39"/>
  <c r="O38" i="39" s="1"/>
  <c r="N37" i="39"/>
  <c r="O37" i="39" s="1"/>
  <c r="N36" i="39"/>
  <c r="O36" i="39"/>
  <c r="N35" i="39"/>
  <c r="O35" i="39"/>
  <c r="M34" i="39"/>
  <c r="L34" i="39"/>
  <c r="K34" i="39"/>
  <c r="J34" i="39"/>
  <c r="I34" i="39"/>
  <c r="I54" i="39" s="1"/>
  <c r="H34" i="39"/>
  <c r="G34" i="39"/>
  <c r="F34" i="39"/>
  <c r="E34" i="39"/>
  <c r="D34" i="39"/>
  <c r="N33" i="39"/>
  <c r="O33" i="39"/>
  <c r="N32" i="39"/>
  <c r="O32" i="39"/>
  <c r="N31" i="39"/>
  <c r="O31" i="39" s="1"/>
  <c r="N30" i="39"/>
  <c r="O30" i="39" s="1"/>
  <c r="N29" i="39"/>
  <c r="O29" i="39"/>
  <c r="N28" i="39"/>
  <c r="O28" i="39"/>
  <c r="N27" i="39"/>
  <c r="O27" i="39"/>
  <c r="N26" i="39"/>
  <c r="O26" i="39"/>
  <c r="M25" i="39"/>
  <c r="M54" i="39" s="1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/>
  <c r="N21" i="39"/>
  <c r="O21" i="39"/>
  <c r="N20" i="39"/>
  <c r="O20" i="39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N16" i="39" s="1"/>
  <c r="O16" i="39" s="1"/>
  <c r="E16" i="39"/>
  <c r="D16" i="39"/>
  <c r="N15" i="39"/>
  <c r="O15" i="39" s="1"/>
  <c r="N14" i="39"/>
  <c r="O14" i="39" s="1"/>
  <c r="N13" i="39"/>
  <c r="O13" i="39" s="1"/>
  <c r="N12" i="39"/>
  <c r="O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K54" i="39" s="1"/>
  <c r="J5" i="39"/>
  <c r="I5" i="39"/>
  <c r="H5" i="39"/>
  <c r="G5" i="39"/>
  <c r="G54" i="39" s="1"/>
  <c r="F5" i="39"/>
  <c r="E5" i="39"/>
  <c r="D5" i="39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/>
  <c r="N47" i="38"/>
  <c r="O47" i="38"/>
  <c r="N46" i="38"/>
  <c r="O46" i="38"/>
  <c r="M45" i="38"/>
  <c r="L45" i="38"/>
  <c r="K45" i="38"/>
  <c r="J45" i="38"/>
  <c r="I45" i="38"/>
  <c r="H45" i="38"/>
  <c r="G45" i="38"/>
  <c r="F45" i="38"/>
  <c r="N45" i="38" s="1"/>
  <c r="O45" i="38" s="1"/>
  <c r="E45" i="38"/>
  <c r="D45" i="38"/>
  <c r="N44" i="38"/>
  <c r="O44" i="38"/>
  <c r="N43" i="38"/>
  <c r="O43" i="38" s="1"/>
  <c r="M42" i="38"/>
  <c r="L42" i="38"/>
  <c r="K42" i="38"/>
  <c r="J42" i="38"/>
  <c r="I42" i="38"/>
  <c r="I51" i="38" s="1"/>
  <c r="H42" i="38"/>
  <c r="G42" i="38"/>
  <c r="F42" i="38"/>
  <c r="E42" i="38"/>
  <c r="D42" i="38"/>
  <c r="N41" i="38"/>
  <c r="O41" i="38" s="1"/>
  <c r="N40" i="38"/>
  <c r="O40" i="38" s="1"/>
  <c r="N39" i="38"/>
  <c r="O39" i="38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E51" i="38"/>
  <c r="D24" i="38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N15" i="38" s="1"/>
  <c r="F15" i="38"/>
  <c r="E15" i="38"/>
  <c r="D15" i="38"/>
  <c r="N14" i="38"/>
  <c r="O14" i="38" s="1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M51" i="38" s="1"/>
  <c r="L5" i="38"/>
  <c r="L51" i="38" s="1"/>
  <c r="K5" i="38"/>
  <c r="K51" i="38" s="1"/>
  <c r="J5" i="38"/>
  <c r="I5" i="38"/>
  <c r="H5" i="38"/>
  <c r="G5" i="38"/>
  <c r="F5" i="38"/>
  <c r="E5" i="38"/>
  <c r="D5" i="38"/>
  <c r="N52" i="37"/>
  <c r="O52" i="37" s="1"/>
  <c r="N51" i="37"/>
  <c r="O51" i="37"/>
  <c r="M50" i="37"/>
  <c r="L50" i="37"/>
  <c r="K50" i="37"/>
  <c r="J50" i="37"/>
  <c r="I50" i="37"/>
  <c r="H50" i="37"/>
  <c r="G50" i="37"/>
  <c r="F50" i="37"/>
  <c r="E50" i="37"/>
  <c r="D50" i="37"/>
  <c r="N49" i="37"/>
  <c r="O49" i="37"/>
  <c r="N48" i="37"/>
  <c r="O48" i="37"/>
  <c r="N47" i="37"/>
  <c r="O47" i="37" s="1"/>
  <c r="N46" i="37"/>
  <c r="O46" i="37" s="1"/>
  <c r="N45" i="37"/>
  <c r="O45" i="37" s="1"/>
  <c r="N44" i="37"/>
  <c r="O44" i="37" s="1"/>
  <c r="N43" i="37"/>
  <c r="O43" i="37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J53" i="37" s="1"/>
  <c r="I29" i="37"/>
  <c r="N29" i="37" s="1"/>
  <c r="O29" i="37" s="1"/>
  <c r="H29" i="37"/>
  <c r="G29" i="37"/>
  <c r="F29" i="37"/>
  <c r="E29" i="37"/>
  <c r="D29" i="37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I53" i="37" s="1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/>
  <c r="N10" i="37"/>
  <c r="O10" i="37"/>
  <c r="N9" i="37"/>
  <c r="O9" i="37"/>
  <c r="N8" i="37"/>
  <c r="O8" i="37"/>
  <c r="N7" i="37"/>
  <c r="O7" i="37"/>
  <c r="N6" i="37"/>
  <c r="O6" i="37" s="1"/>
  <c r="M5" i="37"/>
  <c r="M53" i="37" s="1"/>
  <c r="L5" i="37"/>
  <c r="L53" i="37" s="1"/>
  <c r="K5" i="37"/>
  <c r="K53" i="37" s="1"/>
  <c r="J5" i="37"/>
  <c r="I5" i="37"/>
  <c r="H5" i="37"/>
  <c r="G5" i="37"/>
  <c r="F5" i="37"/>
  <c r="F53" i="37" s="1"/>
  <c r="E5" i="37"/>
  <c r="E53" i="37" s="1"/>
  <c r="D5" i="37"/>
  <c r="N53" i="36"/>
  <c r="O53" i="36"/>
  <c r="M52" i="36"/>
  <c r="L52" i="36"/>
  <c r="K52" i="36"/>
  <c r="J52" i="36"/>
  <c r="I52" i="36"/>
  <c r="H52" i="36"/>
  <c r="G52" i="36"/>
  <c r="F52" i="36"/>
  <c r="E52" i="36"/>
  <c r="D52" i="36"/>
  <c r="N51" i="36"/>
  <c r="O51" i="36"/>
  <c r="N50" i="36"/>
  <c r="O50" i="36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N44" i="36" s="1"/>
  <c r="O44" i="36" s="1"/>
  <c r="D44" i="36"/>
  <c r="N43" i="36"/>
  <c r="O43" i="36" s="1"/>
  <c r="N42" i="36"/>
  <c r="O42" i="36" s="1"/>
  <c r="N41" i="36"/>
  <c r="O41" i="36" s="1"/>
  <c r="N40" i="36"/>
  <c r="O40" i="36"/>
  <c r="N39" i="36"/>
  <c r="O39" i="36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G16" i="36"/>
  <c r="G54" i="36" s="1"/>
  <c r="F16" i="36"/>
  <c r="E16" i="36"/>
  <c r="E54" i="36" s="1"/>
  <c r="D16" i="36"/>
  <c r="N15" i="36"/>
  <c r="O15" i="36" s="1"/>
  <c r="N14" i="36"/>
  <c r="O14" i="36" s="1"/>
  <c r="N13" i="36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54" i="36"/>
  <c r="L5" i="36"/>
  <c r="K5" i="36"/>
  <c r="K54" i="36" s="1"/>
  <c r="J5" i="36"/>
  <c r="J54" i="36" s="1"/>
  <c r="I5" i="36"/>
  <c r="H5" i="36"/>
  <c r="H54" i="36" s="1"/>
  <c r="G5" i="36"/>
  <c r="F5" i="36"/>
  <c r="E5" i="36"/>
  <c r="D5" i="36"/>
  <c r="N54" i="35"/>
  <c r="O54" i="35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2" i="35" s="1"/>
  <c r="O52" i="35" s="1"/>
  <c r="N51" i="35"/>
  <c r="O51" i="35" s="1"/>
  <c r="N50" i="35"/>
  <c r="O50" i="35" s="1"/>
  <c r="N49" i="35"/>
  <c r="O49" i="35" s="1"/>
  <c r="N48" i="35"/>
  <c r="O48" i="35" s="1"/>
  <c r="N47" i="35"/>
  <c r="O47" i="35"/>
  <c r="M46" i="35"/>
  <c r="L46" i="35"/>
  <c r="K46" i="35"/>
  <c r="J46" i="35"/>
  <c r="I46" i="35"/>
  <c r="H46" i="35"/>
  <c r="G46" i="35"/>
  <c r="N46" i="35" s="1"/>
  <c r="O46" i="35" s="1"/>
  <c r="F46" i="35"/>
  <c r="E46" i="35"/>
  <c r="D46" i="35"/>
  <c r="N45" i="35"/>
  <c r="O45" i="35"/>
  <c r="N44" i="35"/>
  <c r="O44" i="35" s="1"/>
  <c r="M43" i="35"/>
  <c r="L43" i="35"/>
  <c r="K43" i="35"/>
  <c r="J43" i="35"/>
  <c r="I43" i="35"/>
  <c r="H43" i="35"/>
  <c r="H55" i="35"/>
  <c r="G43" i="35"/>
  <c r="F43" i="35"/>
  <c r="E43" i="35"/>
  <c r="D43" i="35"/>
  <c r="N42" i="35"/>
  <c r="O42" i="35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/>
  <c r="N35" i="35"/>
  <c r="O35" i="35" s="1"/>
  <c r="M34" i="35"/>
  <c r="L34" i="35"/>
  <c r="K34" i="35"/>
  <c r="J34" i="35"/>
  <c r="J55" i="35"/>
  <c r="I34" i="35"/>
  <c r="I55" i="35" s="1"/>
  <c r="H34" i="35"/>
  <c r="G34" i="35"/>
  <c r="F34" i="35"/>
  <c r="E34" i="35"/>
  <c r="D34" i="35"/>
  <c r="N33" i="35"/>
  <c r="O33" i="35" s="1"/>
  <c r="N32" i="35"/>
  <c r="O32" i="35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/>
  <c r="M25" i="35"/>
  <c r="L25" i="35"/>
  <c r="K25" i="35"/>
  <c r="K55" i="35" s="1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/>
  <c r="N21" i="35"/>
  <c r="O21" i="35"/>
  <c r="N20" i="35"/>
  <c r="O20" i="35" s="1"/>
  <c r="N19" i="35"/>
  <c r="O19" i="35"/>
  <c r="N18" i="35"/>
  <c r="O18" i="35" s="1"/>
  <c r="N17" i="35"/>
  <c r="O17" i="35"/>
  <c r="M16" i="35"/>
  <c r="L16" i="35"/>
  <c r="K16" i="35"/>
  <c r="J16" i="35"/>
  <c r="I16" i="35"/>
  <c r="H16" i="35"/>
  <c r="G16" i="35"/>
  <c r="N16" i="35"/>
  <c r="O16" i="35" s="1"/>
  <c r="F16" i="35"/>
  <c r="F55" i="35" s="1"/>
  <c r="E16" i="35"/>
  <c r="D16" i="35"/>
  <c r="N15" i="35"/>
  <c r="O15" i="35" s="1"/>
  <c r="N14" i="35"/>
  <c r="O14" i="35" s="1"/>
  <c r="N13" i="35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M55" i="35"/>
  <c r="L5" i="35"/>
  <c r="L55" i="35" s="1"/>
  <c r="K5" i="35"/>
  <c r="J5" i="35"/>
  <c r="I5" i="35"/>
  <c r="H5" i="35"/>
  <c r="G5" i="35"/>
  <c r="F5" i="35"/>
  <c r="E5" i="35"/>
  <c r="E55" i="35" s="1"/>
  <c r="D5" i="35"/>
  <c r="N54" i="34"/>
  <c r="O54" i="34"/>
  <c r="M53" i="34"/>
  <c r="L53" i="34"/>
  <c r="K53" i="34"/>
  <c r="J53" i="34"/>
  <c r="I53" i="34"/>
  <c r="H53" i="34"/>
  <c r="G53" i="34"/>
  <c r="F53" i="34"/>
  <c r="E53" i="34"/>
  <c r="D53" i="34"/>
  <c r="N53" i="34" s="1"/>
  <c r="O53" i="34" s="1"/>
  <c r="N52" i="34"/>
  <c r="O52" i="34" s="1"/>
  <c r="N51" i="34"/>
  <c r="O51" i="34" s="1"/>
  <c r="N50" i="34"/>
  <c r="O50" i="34" s="1"/>
  <c r="N49" i="34"/>
  <c r="O49" i="34" s="1"/>
  <c r="N48" i="34"/>
  <c r="O48" i="34"/>
  <c r="M47" i="34"/>
  <c r="L47" i="34"/>
  <c r="K47" i="34"/>
  <c r="N47" i="34" s="1"/>
  <c r="O47" i="34" s="1"/>
  <c r="J47" i="34"/>
  <c r="I47" i="34"/>
  <c r="H47" i="34"/>
  <c r="G47" i="34"/>
  <c r="F47" i="34"/>
  <c r="E47" i="34"/>
  <c r="D47" i="34"/>
  <c r="N46" i="34"/>
  <c r="O46" i="34"/>
  <c r="N45" i="34"/>
  <c r="O45" i="34"/>
  <c r="M44" i="34"/>
  <c r="L44" i="34"/>
  <c r="K44" i="34"/>
  <c r="J44" i="34"/>
  <c r="I44" i="34"/>
  <c r="H44" i="34"/>
  <c r="G44" i="34"/>
  <c r="F44" i="34"/>
  <c r="F55" i="34" s="1"/>
  <c r="E44" i="34"/>
  <c r="D44" i="34"/>
  <c r="D55" i="34" s="1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 s="1"/>
  <c r="N34" i="34"/>
  <c r="O34" i="34" s="1"/>
  <c r="M33" i="34"/>
  <c r="L33" i="34"/>
  <c r="L55" i="34" s="1"/>
  <c r="K33" i="34"/>
  <c r="J33" i="34"/>
  <c r="I33" i="34"/>
  <c r="I55" i="34" s="1"/>
  <c r="H33" i="34"/>
  <c r="G33" i="34"/>
  <c r="F33" i="34"/>
  <c r="E33" i="34"/>
  <c r="D33" i="34"/>
  <c r="N32" i="34"/>
  <c r="O32" i="34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/>
  <c r="N22" i="34"/>
  <c r="O22" i="34"/>
  <c r="N21" i="34"/>
  <c r="O21" i="34"/>
  <c r="N20" i="34"/>
  <c r="O20" i="34"/>
  <c r="N19" i="34"/>
  <c r="O19" i="34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/>
  <c r="N12" i="34"/>
  <c r="O12" i="34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J55" i="34" s="1"/>
  <c r="I5" i="34"/>
  <c r="H5" i="34"/>
  <c r="H55" i="34" s="1"/>
  <c r="G5" i="34"/>
  <c r="G55" i="34" s="1"/>
  <c r="F5" i="34"/>
  <c r="E5" i="34"/>
  <c r="D5" i="34"/>
  <c r="N55" i="33"/>
  <c r="O55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/>
  <c r="N26" i="33"/>
  <c r="O26" i="33" s="1"/>
  <c r="N27" i="33"/>
  <c r="O27" i="33" s="1"/>
  <c r="N28" i="33"/>
  <c r="O28" i="33" s="1"/>
  <c r="N29" i="33"/>
  <c r="O29" i="33"/>
  <c r="N30" i="33"/>
  <c r="O30" i="33"/>
  <c r="N31" i="33"/>
  <c r="O31" i="33"/>
  <c r="N32" i="33"/>
  <c r="O32" i="33" s="1"/>
  <c r="N33" i="33"/>
  <c r="O33" i="33" s="1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25" i="33"/>
  <c r="F25" i="33"/>
  <c r="G25" i="33"/>
  <c r="H25" i="33"/>
  <c r="H56" i="33" s="1"/>
  <c r="I25" i="33"/>
  <c r="J25" i="33"/>
  <c r="K25" i="33"/>
  <c r="L25" i="33"/>
  <c r="M25" i="33"/>
  <c r="D25" i="33"/>
  <c r="E16" i="33"/>
  <c r="N16" i="33" s="1"/>
  <c r="O16" i="33" s="1"/>
  <c r="F16" i="33"/>
  <c r="G16" i="33"/>
  <c r="H16" i="33"/>
  <c r="I16" i="33"/>
  <c r="J16" i="33"/>
  <c r="K16" i="33"/>
  <c r="L16" i="33"/>
  <c r="M16" i="33"/>
  <c r="D16" i="33"/>
  <c r="E5" i="33"/>
  <c r="F5" i="33"/>
  <c r="F56" i="33" s="1"/>
  <c r="G5" i="33"/>
  <c r="G56" i="33" s="1"/>
  <c r="H5" i="33"/>
  <c r="I5" i="33"/>
  <c r="I56" i="33" s="1"/>
  <c r="J5" i="33"/>
  <c r="J56" i="33" s="1"/>
  <c r="K5" i="33"/>
  <c r="K56" i="33" s="1"/>
  <c r="L5" i="33"/>
  <c r="L56" i="33" s="1"/>
  <c r="M5" i="33"/>
  <c r="D5" i="33"/>
  <c r="D56" i="33"/>
  <c r="E54" i="33"/>
  <c r="F54" i="33"/>
  <c r="G54" i="33"/>
  <c r="H54" i="33"/>
  <c r="I54" i="33"/>
  <c r="J54" i="33"/>
  <c r="K54" i="33"/>
  <c r="L54" i="33"/>
  <c r="M54" i="33"/>
  <c r="D54" i="33"/>
  <c r="N49" i="33"/>
  <c r="O49" i="33" s="1"/>
  <c r="N50" i="33"/>
  <c r="O50" i="33"/>
  <c r="N51" i="33"/>
  <c r="O51" i="33"/>
  <c r="N52" i="33"/>
  <c r="O52" i="33" s="1"/>
  <c r="N53" i="33"/>
  <c r="O53" i="33" s="1"/>
  <c r="N48" i="33"/>
  <c r="O48" i="33" s="1"/>
  <c r="E47" i="33"/>
  <c r="N47" i="33" s="1"/>
  <c r="O47" i="33" s="1"/>
  <c r="F47" i="33"/>
  <c r="G47" i="33"/>
  <c r="H47" i="33"/>
  <c r="I47" i="33"/>
  <c r="J47" i="33"/>
  <c r="K47" i="33"/>
  <c r="L47" i="33"/>
  <c r="M47" i="33"/>
  <c r="D47" i="33"/>
  <c r="E44" i="33"/>
  <c r="F44" i="33"/>
  <c r="G44" i="33"/>
  <c r="H44" i="33"/>
  <c r="I44" i="33"/>
  <c r="J44" i="33"/>
  <c r="K44" i="33"/>
  <c r="L44" i="33"/>
  <c r="M44" i="33"/>
  <c r="D44" i="33"/>
  <c r="N46" i="33"/>
  <c r="O46" i="33" s="1"/>
  <c r="N45" i="33"/>
  <c r="O45" i="33"/>
  <c r="N21" i="33"/>
  <c r="O21" i="33"/>
  <c r="N22" i="33"/>
  <c r="O22" i="33" s="1"/>
  <c r="N23" i="33"/>
  <c r="O23" i="33" s="1"/>
  <c r="N43" i="33"/>
  <c r="O43" i="33" s="1"/>
  <c r="N18" i="33"/>
  <c r="O18" i="33" s="1"/>
  <c r="N19" i="33"/>
  <c r="O19" i="33" s="1"/>
  <c r="N20" i="33"/>
  <c r="O20" i="33" s="1"/>
  <c r="N24" i="33"/>
  <c r="O24" i="33"/>
  <c r="N7" i="33"/>
  <c r="O7" i="33"/>
  <c r="N8" i="33"/>
  <c r="O8" i="33"/>
  <c r="N9" i="33"/>
  <c r="O9" i="33" s="1"/>
  <c r="N10" i="33"/>
  <c r="O10" i="33" s="1"/>
  <c r="N11" i="33"/>
  <c r="O11" i="33" s="1"/>
  <c r="N12" i="33"/>
  <c r="O12" i="33"/>
  <c r="N13" i="33"/>
  <c r="O13" i="33"/>
  <c r="N14" i="33"/>
  <c r="O14" i="33"/>
  <c r="N15" i="33"/>
  <c r="O15" i="33" s="1"/>
  <c r="N6" i="33"/>
  <c r="O6" i="33" s="1"/>
  <c r="N17" i="33"/>
  <c r="O17" i="33"/>
  <c r="L54" i="36"/>
  <c r="N19" i="37"/>
  <c r="O19" i="37" s="1"/>
  <c r="N49" i="38"/>
  <c r="O49" i="38" s="1"/>
  <c r="F51" i="38"/>
  <c r="H51" i="38"/>
  <c r="J51" i="38"/>
  <c r="N32" i="38"/>
  <c r="O32" i="38" s="1"/>
  <c r="N5" i="38"/>
  <c r="O5" i="38" s="1"/>
  <c r="G55" i="35"/>
  <c r="F54" i="39"/>
  <c r="H54" i="39"/>
  <c r="N52" i="39"/>
  <c r="O52" i="39" s="1"/>
  <c r="L54" i="39"/>
  <c r="N5" i="39"/>
  <c r="O5" i="39" s="1"/>
  <c r="O47" i="39"/>
  <c r="N25" i="35"/>
  <c r="O25" i="35" s="1"/>
  <c r="O15" i="38"/>
  <c r="N50" i="37"/>
  <c r="O50" i="37" s="1"/>
  <c r="K51" i="40"/>
  <c r="L51" i="40"/>
  <c r="G51" i="40"/>
  <c r="M51" i="40"/>
  <c r="N49" i="40"/>
  <c r="O49" i="40" s="1"/>
  <c r="N45" i="40"/>
  <c r="O45" i="40"/>
  <c r="D51" i="40"/>
  <c r="M49" i="41"/>
  <c r="K49" i="41"/>
  <c r="E49" i="41"/>
  <c r="F49" i="41"/>
  <c r="N43" i="41"/>
  <c r="O43" i="41" s="1"/>
  <c r="O23" i="41"/>
  <c r="O15" i="41"/>
  <c r="D49" i="41"/>
  <c r="M48" i="42"/>
  <c r="N46" i="42"/>
  <c r="O46" i="42" s="1"/>
  <c r="E48" i="42"/>
  <c r="J48" i="42"/>
  <c r="O43" i="42"/>
  <c r="G48" i="42"/>
  <c r="N24" i="42"/>
  <c r="O24" i="42"/>
  <c r="I48" i="42"/>
  <c r="D48" i="42"/>
  <c r="N50" i="43"/>
  <c r="O50" i="43"/>
  <c r="K52" i="43"/>
  <c r="L52" i="43"/>
  <c r="J52" i="43"/>
  <c r="G52" i="43"/>
  <c r="H52" i="43"/>
  <c r="N42" i="43"/>
  <c r="O42" i="43"/>
  <c r="N5" i="43"/>
  <c r="O5" i="43" s="1"/>
  <c r="N33" i="43"/>
  <c r="O33" i="43" s="1"/>
  <c r="O15" i="43"/>
  <c r="I52" i="43"/>
  <c r="D52" i="43"/>
  <c r="N52" i="43" s="1"/>
  <c r="O52" i="43" s="1"/>
  <c r="M50" i="44"/>
  <c r="J50" i="44"/>
  <c r="K50" i="44"/>
  <c r="L50" i="44"/>
  <c r="N41" i="44"/>
  <c r="O41" i="44" s="1"/>
  <c r="N48" i="44"/>
  <c r="O48" i="44"/>
  <c r="N24" i="44"/>
  <c r="O24" i="44" s="1"/>
  <c r="F50" i="44"/>
  <c r="G50" i="44"/>
  <c r="E50" i="44"/>
  <c r="N44" i="44"/>
  <c r="O44" i="44"/>
  <c r="I50" i="44"/>
  <c r="D50" i="44"/>
  <c r="N15" i="44"/>
  <c r="O15" i="44" s="1"/>
  <c r="N5" i="44"/>
  <c r="O5" i="44"/>
  <c r="K48" i="45"/>
  <c r="L48" i="45"/>
  <c r="M48" i="45"/>
  <c r="I48" i="45"/>
  <c r="O48" i="47"/>
  <c r="P48" i="47"/>
  <c r="O40" i="47"/>
  <c r="P40" i="47"/>
  <c r="O31" i="47"/>
  <c r="P31" i="47" s="1"/>
  <c r="O24" i="47"/>
  <c r="P24" i="47"/>
  <c r="I50" i="47"/>
  <c r="K50" i="47"/>
  <c r="H50" i="47"/>
  <c r="O15" i="47"/>
  <c r="P15" i="47" s="1"/>
  <c r="N50" i="47"/>
  <c r="M50" i="47"/>
  <c r="F50" i="47"/>
  <c r="G50" i="47"/>
  <c r="L50" i="47"/>
  <c r="E50" i="47"/>
  <c r="O5" i="47"/>
  <c r="P5" i="47" s="1"/>
  <c r="D50" i="47"/>
  <c r="N15" i="45"/>
  <c r="O15" i="45"/>
  <c r="P52" i="49" l="1"/>
  <c r="O51" i="48"/>
  <c r="P51" i="48" s="1"/>
  <c r="J50" i="47"/>
  <c r="O50" i="47" s="1"/>
  <c r="P50" i="47" s="1"/>
  <c r="N32" i="44"/>
  <c r="O32" i="44" s="1"/>
  <c r="N25" i="33"/>
  <c r="O25" i="33" s="1"/>
  <c r="G51" i="38"/>
  <c r="N5" i="42"/>
  <c r="O5" i="42" s="1"/>
  <c r="N38" i="37"/>
  <c r="O38" i="37" s="1"/>
  <c r="G53" i="37"/>
  <c r="N46" i="43"/>
  <c r="O46" i="43" s="1"/>
  <c r="E56" i="33"/>
  <c r="N5" i="33"/>
  <c r="O5" i="33" s="1"/>
  <c r="D54" i="36"/>
  <c r="N5" i="36"/>
  <c r="O5" i="36" s="1"/>
  <c r="N16" i="36"/>
  <c r="O16" i="36" s="1"/>
  <c r="N5" i="41"/>
  <c r="O5" i="41" s="1"/>
  <c r="I49" i="41"/>
  <c r="N41" i="41"/>
  <c r="O41" i="41" s="1"/>
  <c r="D48" i="45"/>
  <c r="N44" i="34"/>
  <c r="O44" i="34" s="1"/>
  <c r="H53" i="37"/>
  <c r="N42" i="38"/>
  <c r="O42" i="38" s="1"/>
  <c r="I51" i="40"/>
  <c r="N5" i="40"/>
  <c r="O5" i="40" s="1"/>
  <c r="N46" i="45"/>
  <c r="O46" i="45" s="1"/>
  <c r="I54" i="36"/>
  <c r="N34" i="36"/>
  <c r="O34" i="36" s="1"/>
  <c r="G49" i="41"/>
  <c r="N49" i="41" s="1"/>
  <c r="O49" i="41" s="1"/>
  <c r="M55" i="34"/>
  <c r="F54" i="36"/>
  <c r="N24" i="38"/>
  <c r="O24" i="38" s="1"/>
  <c r="D51" i="38"/>
  <c r="N51" i="38" s="1"/>
  <c r="O51" i="38" s="1"/>
  <c r="D54" i="39"/>
  <c r="N54" i="39" s="1"/>
  <c r="O54" i="39" s="1"/>
  <c r="N25" i="39"/>
  <c r="O25" i="39" s="1"/>
  <c r="N47" i="36"/>
  <c r="O47" i="36" s="1"/>
  <c r="N39" i="45"/>
  <c r="O39" i="45" s="1"/>
  <c r="E51" i="40"/>
  <c r="N15" i="40"/>
  <c r="O15" i="40" s="1"/>
  <c r="N51" i="40"/>
  <c r="O51" i="40" s="1"/>
  <c r="N34" i="35"/>
  <c r="O34" i="35" s="1"/>
  <c r="N54" i="33"/>
  <c r="O54" i="33" s="1"/>
  <c r="M56" i="33"/>
  <c r="N56" i="33" s="1"/>
  <c r="O56" i="33" s="1"/>
  <c r="N15" i="34"/>
  <c r="O15" i="34" s="1"/>
  <c r="N33" i="34"/>
  <c r="O33" i="34" s="1"/>
  <c r="E54" i="39"/>
  <c r="N44" i="39"/>
  <c r="O44" i="39" s="1"/>
  <c r="K48" i="42"/>
  <c r="N48" i="42" s="1"/>
  <c r="O48" i="42" s="1"/>
  <c r="N16" i="42"/>
  <c r="O16" i="42" s="1"/>
  <c r="E55" i="34"/>
  <c r="N55" i="34" s="1"/>
  <c r="O55" i="34" s="1"/>
  <c r="N43" i="35"/>
  <c r="O43" i="35" s="1"/>
  <c r="N34" i="39"/>
  <c r="O34" i="39" s="1"/>
  <c r="L48" i="42"/>
  <c r="N5" i="45"/>
  <c r="O5" i="45" s="1"/>
  <c r="N44" i="33"/>
  <c r="O44" i="33" s="1"/>
  <c r="K55" i="34"/>
  <c r="D55" i="35"/>
  <c r="N55" i="35" s="1"/>
  <c r="O55" i="35" s="1"/>
  <c r="N5" i="35"/>
  <c r="O5" i="35" s="1"/>
  <c r="N52" i="36"/>
  <c r="O52" i="36" s="1"/>
  <c r="D53" i="37"/>
  <c r="N5" i="37"/>
  <c r="O5" i="37" s="1"/>
  <c r="N41" i="37"/>
  <c r="O41" i="37" s="1"/>
  <c r="J54" i="39"/>
  <c r="N22" i="40"/>
  <c r="O22" i="40" s="1"/>
  <c r="F48" i="45"/>
  <c r="N5" i="34"/>
  <c r="O5" i="34" s="1"/>
  <c r="N48" i="45" l="1"/>
  <c r="O48" i="45" s="1"/>
  <c r="N54" i="36"/>
  <c r="O54" i="36" s="1"/>
  <c r="N53" i="37"/>
  <c r="O53" i="37" s="1"/>
</calcChain>
</file>

<file path=xl/sharedStrings.xml><?xml version="1.0" encoding="utf-8"?>
<sst xmlns="http://schemas.openxmlformats.org/spreadsheetml/2006/main" count="1088" uniqueCount="162">
  <si>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</si>
  <si>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</si>
  <si>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</si>
  <si>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</si>
  <si>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</si>
  <si>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</si>
  <si>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</si>
  <si>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</si>
  <si>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</si>
  <si>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</si>
  <si>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</si>
  <si>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</si>
  <si>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</si>
  <si>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</si>
  <si>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</si>
  <si>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</si>
  <si>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</si>
  <si>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</si>
  <si>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</si>
  <si>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</si>
  <si>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</si>
  <si>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</si>
  <si>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</si>
  <si>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</si>
  <si>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</si>
  <si>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Residential - Culture / Recreation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</si>
  <si>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</si>
  <si>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</si>
  <si>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</si>
  <si>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</si>
  <si>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Physical Environment - Other Physical Environment</t>
  </si>
  <si>
    <t>State Grant - Physical Environment - Stormwater Management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</si>
  <si>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</si>
  <si>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</si>
  <si>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</si>
  <si>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</si>
  <si>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</si>
  <si>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</si>
  <si>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</si>
  <si>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</si>
  <si>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</si>
  <si>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</si>
  <si>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</si>
  <si>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</si>
  <si>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</si>
  <si>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Protective Inspection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</si>
  <si>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</si>
  <si>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</si>
  <si>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</si>
  <si>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</si>
  <si>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</si>
  <si>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</si>
  <si>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</si>
  <si>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</si>
  <si>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</si>
  <si>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</si>
  <si>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</si>
  <si>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</si>
  <si>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</si>
  <si>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</si>
  <si>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</si>
  <si>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</si>
  <si>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</si>
  <si>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</si>
  <si>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</si>
  <si>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</si>
  <si>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</si>
  <si>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</si>
  <si>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</si>
  <si>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</si>
  <si>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Eagle Lake Revenues Reported by Account Code and Fund Type</t>
  </si>
  <si>
    <t>Local Fiscal Year Ended September 30, 2010</t>
  </si>
  <si>
    <t>State Shared Revenues - General Gov't - Other General Government</t>
  </si>
  <si>
    <t>State Shared Revenues - Transportation - Other Transportation</t>
  </si>
  <si>
    <t>Grants from Other Local Units - Other</t>
  </si>
  <si>
    <t>Economic Environment - Other Economic Environment Charges</t>
  </si>
  <si>
    <t>Culture / Recreation - Libraries</t>
  </si>
  <si>
    <t>Culture / Recreation - Special Recreation Facilities</t>
  </si>
  <si>
    <t>Fines - Local Ordinance Violations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</si>
  <si>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</si>
  <si>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</si>
  <si>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</si>
  <si>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Sewer / Wastewater</t>
  </si>
  <si>
    <t>State Shared Revenues - General Gov't - Sales and Uses Taxes to Counties</t>
  </si>
  <si>
    <t>Public Safety - Law Enforcement Services</t>
  </si>
  <si>
    <t>Proceeds - Proceeds from Refunding Bonds</t>
  </si>
  <si>
    <t>2011 Municipal Population:</t>
  </si>
  <si>
    <t>Local Fiscal Year Ended September 30, 2012</t>
  </si>
  <si>
    <t>Federal Grant - Other Federal Grants</t>
  </si>
  <si>
    <t>2012 Municipal Population:</t>
  </si>
  <si>
    <t>Local Fiscal Year Ended September 30, 2008</t>
  </si>
  <si>
    <t>Local Option Taxes</t>
  </si>
  <si>
    <t>Utility Service Tax - Telecommunications</t>
  </si>
  <si>
    <t>Permits and Franchise Fees</t>
  </si>
  <si>
    <t>Franchise Fee - Telecommunications</t>
  </si>
  <si>
    <t>Federal Grant - General Government</t>
  </si>
  <si>
    <t>Federal Grant - Economic Environment</t>
  </si>
  <si>
    <t>Grants from Other Local Units - Economic Environment</t>
  </si>
  <si>
    <t>Impact Fees - Physical Environment</t>
  </si>
  <si>
    <t>Impact Fees - Culture / Recreation</t>
  </si>
  <si>
    <t>Impact Fees - Other</t>
  </si>
  <si>
    <t>Non-Operating - Inter-Fund Group Transfers In</t>
  </si>
  <si>
    <t>Proceeds of General Capital Asset Dispositions - Sales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</si>
  <si>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</si>
  <si>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</si>
  <si>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</si>
  <si>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</si>
  <si>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Water Supply System</t>
  </si>
  <si>
    <t>State Shared Revenues - General Government - Sales and Uses Taxes to Counties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</si>
  <si>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</si>
  <si>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</si>
  <si>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</si>
  <si>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2014</t>
  </si>
  <si>
    <t>Federal Grant - Culture / Recreation</t>
  </si>
  <si>
    <t>State Shared Revenues - General Government - Other General Government</t>
  </si>
  <si>
    <t>General Government - Other General Government Charges and Fees</t>
  </si>
  <si>
    <t>Sales - Sale of Surplus Materials and Scrap</t>
  </si>
  <si>
    <t>2014 Municipal Population:</t>
  </si>
  <si>
    <t>Local Fiscal Year Ended September 30, 2015</t>
  </si>
  <si>
    <t>Federal Grant - Physical Environment - Sewer / Wastewater</t>
  </si>
  <si>
    <t>State Shared Revenues - General Government - Alcoholic Beverage License Tax</t>
  </si>
  <si>
    <t>Grants from Other Local Units - General Government</t>
  </si>
  <si>
    <t>2015 Municipal Population:</t>
  </si>
  <si>
    <t>Local Fiscal Year Ended September 30, 2016</t>
  </si>
  <si>
    <t>Physical Environment - Sewer / Wastewater Utility</t>
  </si>
  <si>
    <t>Proprietary Non-Operating - Capital Contributions from Other Public Source</t>
  </si>
  <si>
    <t>2016 Municipal Population:</t>
  </si>
  <si>
    <t>Local Fiscal Year Ended September 30, 2017</t>
  </si>
  <si>
    <t>Utility Service Tax - Water</t>
  </si>
  <si>
    <t>State Shared Revenues - General Government - Revenue Sharing Proceeds</t>
  </si>
  <si>
    <t>2017 Municipal Population:</t>
  </si>
  <si>
    <t>Local Fiscal Year Ended September 30, 2018</t>
  </si>
  <si>
    <t>Physical Environment - Water Utility</t>
  </si>
  <si>
    <t>Other Judgments, Fines, and Forfeits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</si>
  <si>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</si>
  <si>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</si>
  <si>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</si>
  <si>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</si>
  <si>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</si>
  <si>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</si>
  <si>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</si>
  <si>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</si>
  <si>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</si>
  <si>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</si>
  <si>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</si>
  <si>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</si>
  <si>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</si>
  <si>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</si>
  <si>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</si>
  <si>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</si>
  <si>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</si>
  <si>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</si>
  <si>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</si>
  <si>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</si>
  <si>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Local Communications Services Taxes</t>
  </si>
  <si>
    <t>Impact Fees - Commercial - Physical Environment</t>
  </si>
  <si>
    <t>Other Fees and Special Assessments</t>
  </si>
  <si>
    <t>2022 Municipal Population:</t>
  </si>
  <si>
    <t>Local Fiscal Year Ended September 30, 2023</t>
  </si>
  <si>
    <t>Impact Fees - Commercial - Culture / Recreation</t>
  </si>
  <si>
    <t>Impact Fees - Commercial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</si>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</sst>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141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1821178</v>
      </c>
      <c r="E5" s="27">
        <f t="shared" si="0"/>
        <v>70918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1892096</v>
      </c>
      <c r="P5" s="33">
        <f t="shared" ref="P5:P52" si="1">(O5/P$54)</f>
        <v>489.79963758736733</v>
      </c>
      <c r="Q5" s="6"/>
    </row>
    <row r="6" spans="1:134">
      <c r="A6" s="12"/>
      <c r="B6" s="25">
        <v>311</v>
      </c>
      <c r="C6" s="20" t="s">
        <v>3</v>
      </c>
      <c r="D6" s="46">
        <v>1259611</v>
      </c>
      <c r="E6" s="46">
        <v>70918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1330529</v>
      </c>
      <c r="P6" s="47">
        <f t="shared" si="1"/>
        <v>344.42894123738029</v>
      </c>
      <c r="Q6" s="9"/>
    </row>
    <row r="7" spans="1:134">
      <c r="A7" s="12"/>
      <c r="B7" s="25">
        <v>312.41000000000003</v>
      </c>
      <c r="C7" s="20" t="s">
        <v>145</v>
      </c>
      <c r="D7" s="46">
        <v>97668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97668</v>
      </c>
      <c r="P7" s="47">
        <f t="shared" si="1"/>
        <v>25.282940719647943</v>
      </c>
      <c r="Q7" s="9"/>
    </row>
    <row r="8" spans="1:134">
      <c r="A8" s="12"/>
      <c r="B8" s="25">
        <v>312.43</v>
      </c>
      <c r="C8" s="20" t="s">
        <v>146</v>
      </c>
      <c r="D8" s="46">
        <v>61923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61923</v>
      </c>
      <c r="P8" s="47">
        <f t="shared" si="1"/>
        <v>16.02976960911209</v>
      </c>
      <c r="Q8" s="9"/>
    </row>
    <row r="9" spans="1:134">
      <c r="A9" s="12"/>
      <c r="B9" s="25">
        <v>314.10000000000002</v>
      </c>
      <c r="C9" s="20" t="s">
        <v>14</v>
      </c>
      <c r="D9" s="46">
        <v>255764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255764</v>
      </c>
      <c r="P9" s="47">
        <f t="shared" si="1"/>
        <v>66.208646129950822</v>
      </c>
      <c r="Q9" s="9"/>
    </row>
    <row r="10" spans="1:134">
      <c r="A10" s="12"/>
      <c r="B10" s="25">
        <v>314.3</v>
      </c>
      <c r="C10" s="20" t="s">
        <v>128</v>
      </c>
      <c r="D10" s="46">
        <v>62875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62875</v>
      </c>
      <c r="P10" s="47">
        <f t="shared" si="1"/>
        <v>16.276210199326947</v>
      </c>
      <c r="Q10" s="9"/>
    </row>
    <row r="11" spans="1:134">
      <c r="A11" s="12"/>
      <c r="B11" s="25">
        <v>314.39999999999998</v>
      </c>
      <c r="C11" s="20" t="s">
        <v>15</v>
      </c>
      <c r="D11" s="46">
        <v>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</v>
      </c>
      <c r="P11" s="47">
        <f t="shared" si="1"/>
        <v>5.1773233238415735E-3</v>
      </c>
      <c r="Q11" s="9"/>
    </row>
    <row r="12" spans="1:134">
      <c r="A12" s="12"/>
      <c r="B12" s="25">
        <v>314.8</v>
      </c>
      <c r="C12" s="20" t="s">
        <v>16</v>
      </c>
      <c r="D12" s="46">
        <v>3407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3407</v>
      </c>
      <c r="P12" s="47">
        <f t="shared" si="1"/>
        <v>0.88195702821641209</v>
      </c>
      <c r="Q12" s="9"/>
    </row>
    <row r="13" spans="1:134">
      <c r="A13" s="12"/>
      <c r="B13" s="25">
        <v>315.10000000000002</v>
      </c>
      <c r="C13" s="20" t="s">
        <v>147</v>
      </c>
      <c r="D13" s="46">
        <v>79763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79763</v>
      </c>
      <c r="P13" s="47">
        <f t="shared" si="1"/>
        <v>20.647942013978774</v>
      </c>
      <c r="Q13" s="9"/>
    </row>
    <row r="14" spans="1:134">
      <c r="A14" s="12"/>
      <c r="B14" s="25">
        <v>319.89999999999998</v>
      </c>
      <c r="C14" s="20" t="s">
        <v>19</v>
      </c>
      <c r="D14" s="46">
        <v>147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147</v>
      </c>
      <c r="P14" s="47">
        <f t="shared" si="1"/>
        <v>3.8053326430235568E-2</v>
      </c>
      <c r="Q14" s="9"/>
    </row>
    <row r="15" spans="1:134" ht="15.75">
      <c r="A15" s="29" t="s">
        <v>20</v>
      </c>
      <c r="B15" s="30"/>
      <c r="C15" s="31"/>
      <c r="D15" s="32">
        <f t="shared" ref="D15:N15" si="3">SUM(D16:D26)</f>
        <v>2930681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4410250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5303165</v>
      </c>
      <c r="N15" s="32">
        <f t="shared" si="3"/>
        <v>0</v>
      </c>
      <c r="O15" s="44">
        <f>SUM(D15:N15)</f>
        <v>12644096</v>
      </c>
      <c r="P15" s="45">
        <f t="shared" si="1"/>
        <v>3273.1286564845973</v>
      </c>
      <c r="Q15" s="10"/>
    </row>
    <row r="16" spans="1:134">
      <c r="A16" s="12"/>
      <c r="B16" s="25">
        <v>322</v>
      </c>
      <c r="C16" s="20" t="s">
        <v>148</v>
      </c>
      <c r="D16" s="46">
        <v>616549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616549</v>
      </c>
      <c r="P16" s="47">
        <f t="shared" si="1"/>
        <v>159.60367589955993</v>
      </c>
      <c r="Q16" s="9"/>
    </row>
    <row r="17" spans="1:17">
      <c r="A17" s="12"/>
      <c r="B17" s="25">
        <v>323.10000000000002</v>
      </c>
      <c r="C17" s="20" t="s">
        <v>21</v>
      </c>
      <c r="D17" s="46">
        <v>255180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255180</v>
      </c>
      <c r="P17" s="47">
        <f t="shared" si="1"/>
        <v>66.05746828889464</v>
      </c>
      <c r="Q17" s="9"/>
    </row>
    <row r="18" spans="1:17">
      <c r="A18" s="12"/>
      <c r="B18" s="25">
        <v>323.39999999999998</v>
      </c>
      <c r="C18" s="20" t="s">
        <v>22</v>
      </c>
      <c r="D18" s="46">
        <v>1134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1134</v>
      </c>
      <c r="P18" s="47">
        <f t="shared" si="1"/>
        <v>0.29355423246181722</v>
      </c>
      <c r="Q18" s="9"/>
    </row>
    <row r="19" spans="1:17">
      <c r="A19" s="12"/>
      <c r="B19" s="25">
        <v>323.7</v>
      </c>
      <c r="C19" s="20" t="s">
        <v>23</v>
      </c>
      <c r="D19" s="46">
        <v>20000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20000</v>
      </c>
      <c r="P19" s="47">
        <f t="shared" si="1"/>
        <v>5.1773233238415743</v>
      </c>
      <c r="Q19" s="9"/>
    </row>
    <row r="20" spans="1:17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4393750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4393750</v>
      </c>
      <c r="P20" s="47">
        <f t="shared" si="1"/>
        <v>1137.3932177064457</v>
      </c>
      <c r="Q20" s="9"/>
    </row>
    <row r="21" spans="1:17">
      <c r="A21" s="12"/>
      <c r="B21" s="25">
        <v>324.22000000000003</v>
      </c>
      <c r="C21" s="20" t="s">
        <v>155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16500</v>
      </c>
      <c r="P21" s="47">
        <f t="shared" si="1"/>
        <v>4.2712917421692982</v>
      </c>
      <c r="Q21" s="9"/>
    </row>
    <row r="22" spans="1:17">
      <c r="A22" s="12"/>
      <c r="B22" s="25">
        <v>324.61</v>
      </c>
      <c r="C22" s="20" t="s">
        <v>25</v>
      </c>
      <c r="D22" s="46">
        <v>269966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269966</v>
      </c>
      <c r="P22" s="47">
        <f t="shared" si="1"/>
        <v>69.88506342221072</v>
      </c>
      <c r="Q22" s="9"/>
    </row>
    <row r="23" spans="1:17">
      <c r="A23" s="12"/>
      <c r="B23" s="25">
        <v>324.62</v>
      </c>
      <c r="C23" s="20" t="s">
        <v>159</v>
      </c>
      <c r="D23" s="46">
        <v>4192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4192</v>
      </c>
      <c r="P23" s="47">
        <f t="shared" si="1"/>
        <v>1.0851669686771939</v>
      </c>
      <c r="Q23" s="9"/>
    </row>
    <row r="24" spans="1:17">
      <c r="A24" s="12"/>
      <c r="B24" s="25">
        <v>324.91000000000003</v>
      </c>
      <c r="C24" s="20" t="s">
        <v>26</v>
      </c>
      <c r="D24" s="46">
        <v>919848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919848</v>
      </c>
      <c r="P24" s="47">
        <f t="shared" si="1"/>
        <v>238.1175252394512</v>
      </c>
      <c r="Q24" s="9"/>
    </row>
    <row r="25" spans="1:17">
      <c r="A25" s="12"/>
      <c r="B25" s="25">
        <v>324.92</v>
      </c>
      <c r="C25" s="20" t="s">
        <v>160</v>
      </c>
      <c r="D25" s="46">
        <v>3110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3110</v>
      </c>
      <c r="P25" s="47">
        <f t="shared" si="1"/>
        <v>0.8050737768573647</v>
      </c>
      <c r="Q25" s="9"/>
    </row>
    <row r="26" spans="1:17">
      <c r="A26" s="12"/>
      <c r="B26" s="25">
        <v>329.5</v>
      </c>
      <c r="C26" s="20" t="s">
        <v>156</v>
      </c>
      <c r="D26" s="46">
        <v>840702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5303165</v>
      </c>
      <c r="N26" s="46">
        <v>0</v>
      </c>
      <c r="O26" s="46">
        <f t="shared" si="4"/>
        <v>6143867</v>
      </c>
      <c r="P26" s="47">
        <f t="shared" si="1"/>
        <v>1590.4392958840281</v>
      </c>
      <c r="Q26" s="9"/>
    </row>
    <row r="27" spans="1:17" ht="15.75">
      <c r="A27" s="29" t="s">
        <v>150</v>
      </c>
      <c r="B27" s="30"/>
      <c r="C27" s="31"/>
      <c r="D27" s="32">
        <f t="shared" ref="D27:N27" si="5">SUM(D28:D33)</f>
        <v>609968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506195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1116163</v>
      </c>
      <c r="P27" s="45">
        <f t="shared" si="1"/>
        <v>288.93683665544916</v>
      </c>
      <c r="Q27" s="10"/>
    </row>
    <row r="28" spans="1:17">
      <c r="A28" s="12"/>
      <c r="B28" s="25">
        <v>331.31</v>
      </c>
      <c r="C28" s="20" t="s">
        <v>107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474543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1" si="6">SUM(D28:N28)</f>
        <v>474543</v>
      </c>
      <c r="P28" s="47">
        <f t="shared" si="1"/>
        <v>122.8431271032876</v>
      </c>
      <c r="Q28" s="9"/>
    </row>
    <row r="29" spans="1:17">
      <c r="A29" s="12"/>
      <c r="B29" s="25">
        <v>334.36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31652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31652</v>
      </c>
      <c r="P29" s="47">
        <f t="shared" si="1"/>
        <v>8.1936318923116751</v>
      </c>
      <c r="Q29" s="9"/>
    </row>
    <row r="30" spans="1:17">
      <c r="A30" s="12"/>
      <c r="B30" s="25">
        <v>335.125</v>
      </c>
      <c r="C30" s="20" t="s">
        <v>151</v>
      </c>
      <c r="D30" s="46">
        <v>180459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180459</v>
      </c>
      <c r="P30" s="47">
        <f t="shared" si="1"/>
        <v>46.714729484856328</v>
      </c>
      <c r="Q30" s="9"/>
    </row>
    <row r="31" spans="1:17">
      <c r="A31" s="12"/>
      <c r="B31" s="25">
        <v>335.18</v>
      </c>
      <c r="C31" s="20" t="s">
        <v>152</v>
      </c>
      <c r="D31" s="46">
        <v>263322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263322</v>
      </c>
      <c r="P31" s="47">
        <f t="shared" si="1"/>
        <v>68.16515661403055</v>
      </c>
      <c r="Q31" s="9"/>
    </row>
    <row r="32" spans="1:17">
      <c r="A32" s="12"/>
      <c r="B32" s="25">
        <v>337.7</v>
      </c>
      <c r="C32" s="20" t="s">
        <v>35</v>
      </c>
      <c r="D32" s="46">
        <v>145954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7">SUM(D32:N32)</f>
        <v>145954</v>
      </c>
      <c r="P32" s="47">
        <f t="shared" si="1"/>
        <v>37.782552420398652</v>
      </c>
      <c r="Q32" s="9"/>
    </row>
    <row r="33" spans="1:17">
      <c r="A33" s="12"/>
      <c r="B33" s="25">
        <v>338</v>
      </c>
      <c r="C33" s="20" t="s">
        <v>36</v>
      </c>
      <c r="D33" s="46">
        <v>20233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20233</v>
      </c>
      <c r="P33" s="47">
        <f t="shared" si="1"/>
        <v>5.2376391405643279</v>
      </c>
      <c r="Q33" s="9"/>
    </row>
    <row r="34" spans="1:17" ht="15.75">
      <c r="A34" s="29" t="s">
        <v>41</v>
      </c>
      <c r="B34" s="30"/>
      <c r="C34" s="31"/>
      <c r="D34" s="32">
        <f t="shared" ref="D34:N34" si="8">SUM(D35:D42)</f>
        <v>50914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4129056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4179970</v>
      </c>
      <c r="P34" s="45">
        <f t="shared" si="1"/>
        <v>1082.0528086979032</v>
      </c>
      <c r="Q34" s="10"/>
    </row>
    <row r="35" spans="1:17">
      <c r="A35" s="12"/>
      <c r="B35" s="25">
        <v>341.9</v>
      </c>
      <c r="C35" s="20" t="s">
        <v>115</v>
      </c>
      <c r="D35" s="46">
        <v>31835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9">SUM(D35:N35)</f>
        <v>31835</v>
      </c>
      <c r="P35" s="47">
        <f t="shared" si="1"/>
        <v>8.241004400724826</v>
      </c>
      <c r="Q35" s="9"/>
    </row>
    <row r="36" spans="1:17">
      <c r="A36" s="12"/>
      <c r="B36" s="25">
        <v>342.9</v>
      </c>
      <c r="C36" s="20" t="s">
        <v>46</v>
      </c>
      <c r="D36" s="46">
        <v>3050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3050</v>
      </c>
      <c r="P36" s="47">
        <f t="shared" si="1"/>
        <v>0.78954180688583997</v>
      </c>
      <c r="Q36" s="9"/>
    </row>
    <row r="37" spans="1:17">
      <c r="A37" s="12"/>
      <c r="B37" s="25">
        <v>343.3</v>
      </c>
      <c r="C37" s="20" t="s">
        <v>132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1770851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1770851</v>
      </c>
      <c r="P37" s="47">
        <f t="shared" si="1"/>
        <v>458.41340926740872</v>
      </c>
      <c r="Q37" s="9"/>
    </row>
    <row r="38" spans="1:17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681440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681440</v>
      </c>
      <c r="P38" s="47">
        <f t="shared" si="1"/>
        <v>176.40176028993011</v>
      </c>
      <c r="Q38" s="9"/>
    </row>
    <row r="39" spans="1:17">
      <c r="A39" s="12"/>
      <c r="B39" s="25">
        <v>343.5</v>
      </c>
      <c r="C39" s="20" t="s">
        <v>124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1563653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1563653</v>
      </c>
      <c r="P39" s="47">
        <f t="shared" si="1"/>
        <v>404.77685736474245</v>
      </c>
      <c r="Q39" s="9"/>
    </row>
    <row r="40" spans="1:17">
      <c r="A40" s="12"/>
      <c r="B40" s="25">
        <v>343.9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113112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113112</v>
      </c>
      <c r="P40" s="47">
        <f t="shared" si="1"/>
        <v>29.280869790318405</v>
      </c>
      <c r="Q40" s="9"/>
    </row>
    <row r="41" spans="1:17">
      <c r="A41" s="12"/>
      <c r="B41" s="25">
        <v>344.9</v>
      </c>
      <c r="C41" s="20" t="s">
        <v>110</v>
      </c>
      <c r="D41" s="46">
        <v>15079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15079</v>
      </c>
      <c r="P41" s="47">
        <f t="shared" si="1"/>
        <v>3.9034429200103546</v>
      </c>
      <c r="Q41" s="9"/>
    </row>
    <row r="42" spans="1:17">
      <c r="A42" s="12"/>
      <c r="B42" s="25">
        <v>347.5</v>
      </c>
      <c r="C42" s="20" t="s">
        <v>77</v>
      </c>
      <c r="D42" s="46">
        <v>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950</v>
      </c>
      <c r="P42" s="47">
        <f t="shared" si="1"/>
        <v>0.24592285788247475</v>
      </c>
      <c r="Q42" s="9"/>
    </row>
    <row r="43" spans="1:17" ht="15.75">
      <c r="A43" s="29" t="s">
        <v>42</v>
      </c>
      <c r="B43" s="30"/>
      <c r="C43" s="31"/>
      <c r="D43" s="32">
        <f t="shared" ref="D43:N43" si="10">SUM(D44:D45)</f>
        <v>9910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>SUM(D43:N43)</f>
        <v>9910</v>
      </c>
      <c r="P43" s="45">
        <f t="shared" si="1"/>
        <v>2.5653637069634998</v>
      </c>
      <c r="Q43" s="10"/>
    </row>
    <row r="44" spans="1:17">
      <c r="A44" s="13"/>
      <c r="B44" s="39">
        <v>351.1</v>
      </c>
      <c r="C44" s="21" t="s">
        <v>54</v>
      </c>
      <c r="D44" s="46">
        <v>8324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8324</v>
      </c>
      <c r="P44" s="47">
        <f t="shared" si="1"/>
        <v>2.1548019673828631</v>
      </c>
      <c r="Q44" s="9"/>
    </row>
    <row r="45" spans="1:17">
      <c r="A45" s="13"/>
      <c r="B45" s="39">
        <v>352</v>
      </c>
      <c r="C45" s="21" t="s">
        <v>55</v>
      </c>
      <c r="D45" s="46">
        <v>1586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" si="11">SUM(D45:N45)</f>
        <v>1586</v>
      </c>
      <c r="P45" s="47">
        <f t="shared" si="1"/>
        <v>0.4105617395806368</v>
      </c>
      <c r="Q45" s="9"/>
    </row>
    <row r="46" spans="1:17" ht="15.75">
      <c r="A46" s="29" t="s">
        <v>4</v>
      </c>
      <c r="B46" s="30"/>
      <c r="C46" s="31"/>
      <c r="D46" s="32">
        <f t="shared" ref="D46:N46" si="12">SUM(D47:D49)</f>
        <v>299402</v>
      </c>
      <c r="E46" s="32">
        <f t="shared" si="12"/>
        <v>189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15881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>SUM(D46:N46)</f>
        <v>315472</v>
      </c>
      <c r="P46" s="45">
        <f t="shared" si="1"/>
        <v>81.665027180947448</v>
      </c>
      <c r="Q46" s="10"/>
    </row>
    <row r="47" spans="1:17">
      <c r="A47" s="12"/>
      <c r="B47" s="25">
        <v>361.1</v>
      </c>
      <c r="C47" s="20" t="s">
        <v>56</v>
      </c>
      <c r="D47" s="46">
        <v>13473</v>
      </c>
      <c r="E47" s="46">
        <v>189</v>
      </c>
      <c r="F47" s="46">
        <v>0</v>
      </c>
      <c r="G47" s="46">
        <v>0</v>
      </c>
      <c r="H47" s="46">
        <v>0</v>
      </c>
      <c r="I47" s="46">
        <v>11820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25482</v>
      </c>
      <c r="P47" s="47">
        <f t="shared" si="1"/>
        <v>6.596427646906549</v>
      </c>
      <c r="Q47" s="9"/>
    </row>
    <row r="48" spans="1:17">
      <c r="A48" s="12"/>
      <c r="B48" s="25">
        <v>366</v>
      </c>
      <c r="C48" s="20" t="s">
        <v>59</v>
      </c>
      <c r="D48" s="46">
        <v>5030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1" si="13">SUM(D48:N48)</f>
        <v>5030</v>
      </c>
      <c r="P48" s="47">
        <f t="shared" si="1"/>
        <v>1.3020968159461559</v>
      </c>
      <c r="Q48" s="9"/>
    </row>
    <row r="49" spans="1:120">
      <c r="A49" s="12"/>
      <c r="B49" s="25">
        <v>369.9</v>
      </c>
      <c r="C49" s="20" t="s">
        <v>61</v>
      </c>
      <c r="D49" s="46">
        <v>280899</v>
      </c>
      <c r="E49" s="46">
        <v>0</v>
      </c>
      <c r="F49" s="46">
        <v>0</v>
      </c>
      <c r="G49" s="46">
        <v>0</v>
      </c>
      <c r="H49" s="46">
        <v>0</v>
      </c>
      <c r="I49" s="46">
        <v>4061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284960</v>
      </c>
      <c r="P49" s="47">
        <f t="shared" si="1"/>
        <v>73.766502718094742</v>
      </c>
      <c r="Q49" s="9"/>
    </row>
    <row r="50" spans="1:120" ht="15.75">
      <c r="A50" s="29" t="s">
        <v>43</v>
      </c>
      <c r="B50" s="30"/>
      <c r="C50" s="31"/>
      <c r="D50" s="32">
        <f t="shared" ref="D50:N50" si="14">SUM(D51:D51)</f>
        <v>193004</v>
      </c>
      <c r="E50" s="32">
        <f t="shared" si="14"/>
        <v>0</v>
      </c>
      <c r="F50" s="32">
        <f t="shared" si="14"/>
        <v>0</v>
      </c>
      <c r="G50" s="32">
        <f t="shared" si="14"/>
        <v>0</v>
      </c>
      <c r="H50" s="32">
        <f t="shared" si="14"/>
        <v>0</v>
      </c>
      <c r="I50" s="32">
        <f t="shared" si="14"/>
        <v>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193004</v>
      </c>
      <c r="P50" s="45">
        <f t="shared" si="1"/>
        <v>49.962205539735955</v>
      </c>
      <c r="Q50" s="9"/>
    </row>
    <row r="51" spans="1:120" ht="15.75" thickBot="1">
      <c r="A51" s="12"/>
      <c r="B51" s="25">
        <v>381</v>
      </c>
      <c r="C51" s="20" t="s">
        <v>101</v>
      </c>
      <c r="D51" s="46">
        <v>193004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193004</v>
      </c>
      <c r="P51" s="47">
        <f t="shared" si="1"/>
        <v>49.962205539735955</v>
      </c>
      <c r="Q51" s="9"/>
    </row>
    <row r="52" spans="1:120" ht="16.5" thickBot="1">
      <c r="A52" s="14" t="s">
        <v>52</v>
      </c>
      <c r="B52" s="23"/>
      <c r="C52" s="22"/>
      <c r="D52" s="15">
        <f t="shared" ref="D52:N52" si="15">SUM(D5,D15,D27,D34,D43,D46,D50)</f>
        <v>5915057</v>
      </c>
      <c r="E52" s="15">
        <f t="shared" si="15"/>
        <v>71107</v>
      </c>
      <c r="F52" s="15">
        <f t="shared" si="15"/>
        <v>0</v>
      </c>
      <c r="G52" s="15">
        <f t="shared" si="15"/>
        <v>0</v>
      </c>
      <c r="H52" s="15">
        <f t="shared" si="15"/>
        <v>0</v>
      </c>
      <c r="I52" s="15">
        <f t="shared" si="15"/>
        <v>9061382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5303165</v>
      </c>
      <c r="N52" s="15">
        <f t="shared" si="15"/>
        <v>0</v>
      </c>
      <c r="O52" s="15">
        <f>SUM(D52:N52)</f>
        <v>20350711</v>
      </c>
      <c r="P52" s="38">
        <f t="shared" si="1"/>
        <v>5268.1105358529639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161</v>
      </c>
      <c r="N54" s="48"/>
      <c r="O54" s="48"/>
      <c r="P54" s="43">
        <v>3863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80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733312</v>
      </c>
      <c r="E5" s="27">
        <f t="shared" si="0"/>
        <v>42086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775398</v>
      </c>
      <c r="O5" s="33">
        <f t="shared" ref="O5:O36" si="1">(N5/O$56)</f>
        <v>332.07623126338331</v>
      </c>
      <c r="P5" s="6"/>
    </row>
    <row r="6" spans="1:133">
      <c r="A6" s="12"/>
      <c r="B6" s="25">
        <v>311</v>
      </c>
      <c r="C6" s="20" t="s">
        <v>3</v>
      </c>
      <c r="D6" s="46">
        <v>398782</v>
      </c>
      <c r="E6" s="46">
        <v>42086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440868</v>
      </c>
      <c r="O6" s="47">
        <f t="shared" si="1"/>
        <v>188.8085653104925</v>
      </c>
      <c r="P6" s="9"/>
    </row>
    <row r="7" spans="1:133">
      <c r="A7" s="12"/>
      <c r="B7" s="25">
        <v>312.3</v>
      </c>
      <c r="C7" s="20" t="s">
        <v>11</v>
      </c>
      <c r="D7" s="46">
        <v>12191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12191</v>
      </c>
      <c r="O7" s="47">
        <f t="shared" si="1"/>
        <v>5.220985010706638</v>
      </c>
      <c r="P7" s="9"/>
    </row>
    <row r="8" spans="1:133">
      <c r="A8" s="12"/>
      <c r="B8" s="25">
        <v>312.41000000000003</v>
      </c>
      <c r="C8" s="20" t="s">
        <v>13</v>
      </c>
      <c r="D8" s="46">
        <v>68133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68133</v>
      </c>
      <c r="O8" s="47">
        <f t="shared" si="1"/>
        <v>29.179014989293361</v>
      </c>
      <c r="P8" s="9"/>
    </row>
    <row r="9" spans="1:133">
      <c r="A9" s="12"/>
      <c r="B9" s="25">
        <v>312.42</v>
      </c>
      <c r="C9" s="20" t="s">
        <v>12</v>
      </c>
      <c r="D9" s="46">
        <v>43380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43380</v>
      </c>
      <c r="O9" s="47">
        <f t="shared" si="1"/>
        <v>18.578158458244111</v>
      </c>
      <c r="P9" s="9"/>
    </row>
    <row r="10" spans="1:133">
      <c r="A10" s="12"/>
      <c r="B10" s="25">
        <v>314.10000000000002</v>
      </c>
      <c r="C10" s="20" t="s">
        <v>14</v>
      </c>
      <c r="D10" s="46">
        <v>126288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126288</v>
      </c>
      <c r="O10" s="47">
        <f t="shared" si="1"/>
        <v>54.084796573875806</v>
      </c>
      <c r="P10" s="9"/>
    </row>
    <row r="11" spans="1:133">
      <c r="A11" s="12"/>
      <c r="B11" s="25">
        <v>314.39999999999998</v>
      </c>
      <c r="C11" s="20" t="s">
        <v>15</v>
      </c>
      <c r="D11" s="46">
        <v>1681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1681</v>
      </c>
      <c r="O11" s="47">
        <f t="shared" si="1"/>
        <v>0.71991434689507494</v>
      </c>
      <c r="P11" s="9"/>
    </row>
    <row r="12" spans="1:133">
      <c r="A12" s="12"/>
      <c r="B12" s="25">
        <v>314.8</v>
      </c>
      <c r="C12" s="20" t="s">
        <v>16</v>
      </c>
      <c r="D12" s="46">
        <v>1437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1437</v>
      </c>
      <c r="O12" s="47">
        <f t="shared" si="1"/>
        <v>0.61541755888650962</v>
      </c>
      <c r="P12" s="9"/>
    </row>
    <row r="13" spans="1:133">
      <c r="A13" s="12"/>
      <c r="B13" s="25">
        <v>315</v>
      </c>
      <c r="C13" s="20" t="s">
        <v>105</v>
      </c>
      <c r="D13" s="46">
        <v>72677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72677</v>
      </c>
      <c r="O13" s="47">
        <f t="shared" si="1"/>
        <v>31.125053533190577</v>
      </c>
      <c r="P13" s="9"/>
    </row>
    <row r="14" spans="1:133">
      <c r="A14" s="12"/>
      <c r="B14" s="25">
        <v>316</v>
      </c>
      <c r="C14" s="20" t="s">
        <v>106</v>
      </c>
      <c r="D14" s="46">
        <v>8400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8400</v>
      </c>
      <c r="O14" s="47">
        <f t="shared" si="1"/>
        <v>3.5974304068522485</v>
      </c>
      <c r="P14" s="9"/>
    </row>
    <row r="15" spans="1:133">
      <c r="A15" s="12"/>
      <c r="B15" s="25">
        <v>319</v>
      </c>
      <c r="C15" s="20" t="s">
        <v>19</v>
      </c>
      <c r="D15" s="46">
        <v>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343</v>
      </c>
      <c r="O15" s="47">
        <f t="shared" si="1"/>
        <v>0.14689507494646681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SUM(D17:D24)</f>
        <v>168153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6375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174528</v>
      </c>
      <c r="O16" s="45">
        <f t="shared" si="1"/>
        <v>74.744325481798711</v>
      </c>
      <c r="P16" s="10"/>
    </row>
    <row r="17" spans="1:16">
      <c r="A17" s="12"/>
      <c r="B17" s="25">
        <v>322</v>
      </c>
      <c r="C17" s="20" t="s">
        <v>0</v>
      </c>
      <c r="D17" s="46">
        <v>7397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7397</v>
      </c>
      <c r="O17" s="47">
        <f t="shared" si="1"/>
        <v>3.1678800856531049</v>
      </c>
      <c r="P17" s="9"/>
    </row>
    <row r="18" spans="1:16">
      <c r="A18" s="12"/>
      <c r="B18" s="25">
        <v>323.10000000000002</v>
      </c>
      <c r="C18" s="20" t="s">
        <v>21</v>
      </c>
      <c r="D18" s="46">
        <v>134232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134232</v>
      </c>
      <c r="O18" s="47">
        <f t="shared" si="1"/>
        <v>57.486937901498926</v>
      </c>
      <c r="P18" s="9"/>
    </row>
    <row r="19" spans="1:16">
      <c r="A19" s="12"/>
      <c r="B19" s="25">
        <v>323.39999999999998</v>
      </c>
      <c r="C19" s="20" t="s">
        <v>22</v>
      </c>
      <c r="D19" s="46">
        <v>490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490</v>
      </c>
      <c r="O19" s="47">
        <f t="shared" si="1"/>
        <v>0.20985010706638116</v>
      </c>
      <c r="P19" s="9"/>
    </row>
    <row r="20" spans="1:16">
      <c r="A20" s="12"/>
      <c r="B20" s="25">
        <v>323.7</v>
      </c>
      <c r="C20" s="20" t="s">
        <v>23</v>
      </c>
      <c r="D20" s="46">
        <v>12000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12000</v>
      </c>
      <c r="O20" s="47">
        <f t="shared" si="1"/>
        <v>5.1391862955032117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6375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6375</v>
      </c>
      <c r="O21" s="47">
        <f t="shared" si="1"/>
        <v>2.7301927194860816</v>
      </c>
      <c r="P21" s="9"/>
    </row>
    <row r="22" spans="1:16">
      <c r="A22" s="12"/>
      <c r="B22" s="25">
        <v>324.61</v>
      </c>
      <c r="C22" s="20" t="s">
        <v>25</v>
      </c>
      <c r="D22" s="46">
        <v>2452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2452</v>
      </c>
      <c r="O22" s="47">
        <f t="shared" si="1"/>
        <v>1.0501070663811563</v>
      </c>
      <c r="P22" s="9"/>
    </row>
    <row r="23" spans="1:16">
      <c r="A23" s="12"/>
      <c r="B23" s="25">
        <v>324.70999999999998</v>
      </c>
      <c r="C23" s="20" t="s">
        <v>26</v>
      </c>
      <c r="D23" s="46">
        <v>8374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8374</v>
      </c>
      <c r="O23" s="47">
        <f t="shared" si="1"/>
        <v>3.5862955032119914</v>
      </c>
      <c r="P23" s="9"/>
    </row>
    <row r="24" spans="1:16">
      <c r="A24" s="12"/>
      <c r="B24" s="25">
        <v>329</v>
      </c>
      <c r="C24" s="20" t="s">
        <v>27</v>
      </c>
      <c r="D24" s="46">
        <v>3208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3208</v>
      </c>
      <c r="O24" s="47">
        <f t="shared" si="1"/>
        <v>1.3738758029978586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SUM(D26:D33)</f>
        <v>569325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326360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895685</v>
      </c>
      <c r="O25" s="45">
        <f t="shared" si="1"/>
        <v>383.59100642398289</v>
      </c>
      <c r="P25" s="10"/>
    </row>
    <row r="26" spans="1:16">
      <c r="A26" s="12"/>
      <c r="B26" s="25">
        <v>331.2</v>
      </c>
      <c r="C26" s="20" t="s">
        <v>28</v>
      </c>
      <c r="D26" s="46">
        <v>4507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4507</v>
      </c>
      <c r="O26" s="47">
        <f t="shared" si="1"/>
        <v>1.9301927194860813</v>
      </c>
      <c r="P26" s="9"/>
    </row>
    <row r="27" spans="1:16">
      <c r="A27" s="12"/>
      <c r="B27" s="25">
        <v>331.31</v>
      </c>
      <c r="C27" s="20" t="s">
        <v>107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326360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326360</v>
      </c>
      <c r="O27" s="47">
        <f t="shared" si="1"/>
        <v>139.76873661670234</v>
      </c>
      <c r="P27" s="9"/>
    </row>
    <row r="28" spans="1:16">
      <c r="A28" s="12"/>
      <c r="B28" s="25">
        <v>331.7</v>
      </c>
      <c r="C28" s="20" t="s">
        <v>113</v>
      </c>
      <c r="D28" s="46">
        <v>21840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21840</v>
      </c>
      <c r="O28" s="47">
        <f t="shared" si="1"/>
        <v>9.3533190578158454</v>
      </c>
      <c r="P28" s="9"/>
    </row>
    <row r="29" spans="1:16">
      <c r="A29" s="12"/>
      <c r="B29" s="25">
        <v>334.36</v>
      </c>
      <c r="C29" s="20" t="s">
        <v>31</v>
      </c>
      <c r="D29" s="46">
        <v>226946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226946</v>
      </c>
      <c r="O29" s="47">
        <f t="shared" si="1"/>
        <v>97.193147751605991</v>
      </c>
      <c r="P29" s="9"/>
    </row>
    <row r="30" spans="1:16">
      <c r="A30" s="12"/>
      <c r="B30" s="25">
        <v>335.18</v>
      </c>
      <c r="C30" s="20" t="s">
        <v>109</v>
      </c>
      <c r="D30" s="46">
        <v>119533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119533</v>
      </c>
      <c r="O30" s="47">
        <f t="shared" si="1"/>
        <v>51.191862955032121</v>
      </c>
      <c r="P30" s="9"/>
    </row>
    <row r="31" spans="1:16">
      <c r="A31" s="12"/>
      <c r="B31" s="25">
        <v>335.19</v>
      </c>
      <c r="C31" s="20" t="s">
        <v>114</v>
      </c>
      <c r="D31" s="46">
        <v>65858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65858</v>
      </c>
      <c r="O31" s="47">
        <f t="shared" si="1"/>
        <v>28.204710920770879</v>
      </c>
      <c r="P31" s="9"/>
    </row>
    <row r="32" spans="1:16">
      <c r="A32" s="12"/>
      <c r="B32" s="25">
        <v>335.49</v>
      </c>
      <c r="C32" s="20" t="s">
        <v>73</v>
      </c>
      <c r="D32" s="46">
        <v>22589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22589</v>
      </c>
      <c r="O32" s="47">
        <f t="shared" si="1"/>
        <v>9.674089935760172</v>
      </c>
      <c r="P32" s="9"/>
    </row>
    <row r="33" spans="1:16">
      <c r="A33" s="12"/>
      <c r="B33" s="25">
        <v>337.7</v>
      </c>
      <c r="C33" s="20" t="s">
        <v>35</v>
      </c>
      <c r="D33" s="46">
        <v>108052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108052</v>
      </c>
      <c r="O33" s="47">
        <f t="shared" si="1"/>
        <v>46.274946466809425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SUM(D35:D43)</f>
        <v>174350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975698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1150048</v>
      </c>
      <c r="O34" s="45">
        <f t="shared" si="1"/>
        <v>492.52591006423984</v>
      </c>
      <c r="P34" s="10"/>
    </row>
    <row r="35" spans="1:16">
      <c r="A35" s="12"/>
      <c r="B35" s="25">
        <v>341.9</v>
      </c>
      <c r="C35" s="20" t="s">
        <v>115</v>
      </c>
      <c r="D35" s="46">
        <v>57719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57719</v>
      </c>
      <c r="O35" s="47">
        <f t="shared" si="1"/>
        <v>24.719057815845826</v>
      </c>
      <c r="P35" s="9"/>
    </row>
    <row r="36" spans="1:16">
      <c r="A36" s="12"/>
      <c r="B36" s="25">
        <v>342.9</v>
      </c>
      <c r="C36" s="20" t="s">
        <v>46</v>
      </c>
      <c r="D36" s="46">
        <v>8316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8316</v>
      </c>
      <c r="O36" s="47">
        <f t="shared" si="1"/>
        <v>3.5614561027837257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216320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216320</v>
      </c>
      <c r="O37" s="47">
        <f t="shared" ref="O37:O54" si="9">(N37/O$56)</f>
        <v>92.642398286937905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759378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759378</v>
      </c>
      <c r="O38" s="47">
        <f t="shared" si="9"/>
        <v>325.21541755888649</v>
      </c>
      <c r="P38" s="9"/>
    </row>
    <row r="39" spans="1:16">
      <c r="A39" s="12"/>
      <c r="B39" s="25">
        <v>343.9</v>
      </c>
      <c r="C39" s="20" t="s">
        <v>49</v>
      </c>
      <c r="D39" s="46">
        <v>46828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46828</v>
      </c>
      <c r="O39" s="47">
        <f t="shared" si="9"/>
        <v>20.054817987152035</v>
      </c>
      <c r="P39" s="9"/>
    </row>
    <row r="40" spans="1:16">
      <c r="A40" s="12"/>
      <c r="B40" s="25">
        <v>344.9</v>
      </c>
      <c r="C40" s="20" t="s">
        <v>110</v>
      </c>
      <c r="D40" s="46">
        <v>27639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27639</v>
      </c>
      <c r="O40" s="47">
        <f t="shared" si="9"/>
        <v>11.836830835117773</v>
      </c>
      <c r="P40" s="9"/>
    </row>
    <row r="41" spans="1:16">
      <c r="A41" s="12"/>
      <c r="B41" s="25">
        <v>347.1</v>
      </c>
      <c r="C41" s="20" t="s">
        <v>76</v>
      </c>
      <c r="D41" s="46">
        <v>1930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1930</v>
      </c>
      <c r="O41" s="47">
        <f t="shared" si="9"/>
        <v>0.82655246252676662</v>
      </c>
      <c r="P41" s="9"/>
    </row>
    <row r="42" spans="1:16">
      <c r="A42" s="12"/>
      <c r="B42" s="25">
        <v>347.2</v>
      </c>
      <c r="C42" s="20" t="s">
        <v>51</v>
      </c>
      <c r="D42" s="46">
        <v>21752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21752</v>
      </c>
      <c r="O42" s="47">
        <f t="shared" si="9"/>
        <v>9.3156316916488215</v>
      </c>
      <c r="P42" s="9"/>
    </row>
    <row r="43" spans="1:16">
      <c r="A43" s="12"/>
      <c r="B43" s="25">
        <v>347.5</v>
      </c>
      <c r="C43" s="20" t="s">
        <v>77</v>
      </c>
      <c r="D43" s="46">
        <v>10166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10166</v>
      </c>
      <c r="O43" s="47">
        <f t="shared" si="9"/>
        <v>4.3537473233404711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6568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4" si="11">SUM(D44:M44)</f>
        <v>6568</v>
      </c>
      <c r="O44" s="45">
        <f t="shared" si="9"/>
        <v>2.8128479657387579</v>
      </c>
      <c r="P44" s="10"/>
    </row>
    <row r="45" spans="1:16">
      <c r="A45" s="13"/>
      <c r="B45" s="39">
        <v>351.1</v>
      </c>
      <c r="C45" s="21" t="s">
        <v>54</v>
      </c>
      <c r="D45" s="46">
        <v>1238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1238</v>
      </c>
      <c r="O45" s="47">
        <f t="shared" si="9"/>
        <v>0.53019271948608138</v>
      </c>
      <c r="P45" s="9"/>
    </row>
    <row r="46" spans="1:16">
      <c r="A46" s="13"/>
      <c r="B46" s="39">
        <v>354</v>
      </c>
      <c r="C46" s="21" t="s">
        <v>78</v>
      </c>
      <c r="D46" s="46">
        <v>5330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5330</v>
      </c>
      <c r="O46" s="47">
        <f t="shared" si="9"/>
        <v>2.2826552462526766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SUM(D48:D51)</f>
        <v>16252</v>
      </c>
      <c r="E47" s="32">
        <f t="shared" si="12"/>
        <v>640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2949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19841</v>
      </c>
      <c r="O47" s="45">
        <f t="shared" si="9"/>
        <v>8.4972162740899364</v>
      </c>
      <c r="P47" s="10"/>
    </row>
    <row r="48" spans="1:16">
      <c r="A48" s="12"/>
      <c r="B48" s="25">
        <v>361.1</v>
      </c>
      <c r="C48" s="20" t="s">
        <v>56</v>
      </c>
      <c r="D48" s="46">
        <v>956</v>
      </c>
      <c r="E48" s="46">
        <v>190</v>
      </c>
      <c r="F48" s="46">
        <v>0</v>
      </c>
      <c r="G48" s="46">
        <v>0</v>
      </c>
      <c r="H48" s="46">
        <v>0</v>
      </c>
      <c r="I48" s="46">
        <v>2949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4095</v>
      </c>
      <c r="O48" s="47">
        <f t="shared" si="9"/>
        <v>1.753747323340471</v>
      </c>
      <c r="P48" s="9"/>
    </row>
    <row r="49" spans="1:119">
      <c r="A49" s="12"/>
      <c r="B49" s="25">
        <v>365</v>
      </c>
      <c r="C49" s="20" t="s">
        <v>116</v>
      </c>
      <c r="D49" s="46">
        <v>391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391</v>
      </c>
      <c r="O49" s="47">
        <f t="shared" si="9"/>
        <v>0.16745182012847964</v>
      </c>
      <c r="P49" s="9"/>
    </row>
    <row r="50" spans="1:119">
      <c r="A50" s="12"/>
      <c r="B50" s="25">
        <v>366</v>
      </c>
      <c r="C50" s="20" t="s">
        <v>59</v>
      </c>
      <c r="D50" s="46">
        <v>4119</v>
      </c>
      <c r="E50" s="46">
        <v>450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4569</v>
      </c>
      <c r="O50" s="47">
        <f t="shared" si="9"/>
        <v>1.9567451820128479</v>
      </c>
      <c r="P50" s="9"/>
    </row>
    <row r="51" spans="1:119">
      <c r="A51" s="12"/>
      <c r="B51" s="25">
        <v>369.9</v>
      </c>
      <c r="C51" s="20" t="s">
        <v>61</v>
      </c>
      <c r="D51" s="46">
        <v>10786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10786</v>
      </c>
      <c r="O51" s="47">
        <f t="shared" si="9"/>
        <v>4.6192719486081373</v>
      </c>
      <c r="P51" s="9"/>
    </row>
    <row r="52" spans="1:119" ht="15.75">
      <c r="A52" s="29" t="s">
        <v>43</v>
      </c>
      <c r="B52" s="30"/>
      <c r="C52" s="31"/>
      <c r="D52" s="32">
        <f t="shared" ref="D52:M52" si="13">SUM(D53:D53)</f>
        <v>143004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143004</v>
      </c>
      <c r="O52" s="45">
        <f t="shared" si="9"/>
        <v>61.243683083511776</v>
      </c>
      <c r="P52" s="9"/>
    </row>
    <row r="53" spans="1:119" ht="15.75" thickBot="1">
      <c r="A53" s="12"/>
      <c r="B53" s="25">
        <v>382</v>
      </c>
      <c r="C53" s="20" t="s">
        <v>69</v>
      </c>
      <c r="D53" s="46">
        <v>143004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143004</v>
      </c>
      <c r="O53" s="47">
        <f t="shared" si="9"/>
        <v>61.243683083511776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4">SUM(D5,D16,D25,D34,D44,D47,D52)</f>
        <v>1810964</v>
      </c>
      <c r="E54" s="15">
        <f t="shared" si="14"/>
        <v>42726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1311382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3165072</v>
      </c>
      <c r="O54" s="38">
        <f t="shared" si="9"/>
        <v>1355.4912205567452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117</v>
      </c>
      <c r="M56" s="48"/>
      <c r="N56" s="48"/>
      <c r="O56" s="43">
        <v>2335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689334</v>
      </c>
      <c r="E5" s="27">
        <f t="shared" si="0"/>
        <v>42728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732062</v>
      </c>
      <c r="O5" s="33">
        <f t="shared" ref="O5:O51" si="1">(N5/O$53)</f>
        <v>317.4596704249783</v>
      </c>
      <c r="P5" s="6"/>
    </row>
    <row r="6" spans="1:133">
      <c r="A6" s="12"/>
      <c r="B6" s="25">
        <v>311</v>
      </c>
      <c r="C6" s="20" t="s">
        <v>3</v>
      </c>
      <c r="D6" s="46">
        <v>372243</v>
      </c>
      <c r="E6" s="46">
        <v>42728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414971</v>
      </c>
      <c r="O6" s="47">
        <f t="shared" si="1"/>
        <v>179.95273200346921</v>
      </c>
      <c r="P6" s="9"/>
    </row>
    <row r="7" spans="1:133">
      <c r="A7" s="12"/>
      <c r="B7" s="25">
        <v>312.3</v>
      </c>
      <c r="C7" s="20" t="s">
        <v>11</v>
      </c>
      <c r="D7" s="46">
        <v>11915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11915</v>
      </c>
      <c r="O7" s="47">
        <f t="shared" si="1"/>
        <v>5.1669557675628797</v>
      </c>
      <c r="P7" s="9"/>
    </row>
    <row r="8" spans="1:133">
      <c r="A8" s="12"/>
      <c r="B8" s="25">
        <v>312.41000000000003</v>
      </c>
      <c r="C8" s="20" t="s">
        <v>13</v>
      </c>
      <c r="D8" s="46">
        <v>65381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65381</v>
      </c>
      <c r="O8" s="47">
        <f t="shared" si="1"/>
        <v>28.352558542931483</v>
      </c>
      <c r="P8" s="9"/>
    </row>
    <row r="9" spans="1:133">
      <c r="A9" s="12"/>
      <c r="B9" s="25">
        <v>312.42</v>
      </c>
      <c r="C9" s="20" t="s">
        <v>12</v>
      </c>
      <c r="D9" s="46">
        <v>42381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42381</v>
      </c>
      <c r="O9" s="47">
        <f t="shared" si="1"/>
        <v>18.378577623590633</v>
      </c>
      <c r="P9" s="9"/>
    </row>
    <row r="10" spans="1:133">
      <c r="A10" s="12"/>
      <c r="B10" s="25">
        <v>314.10000000000002</v>
      </c>
      <c r="C10" s="20" t="s">
        <v>14</v>
      </c>
      <c r="D10" s="46">
        <v>111762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111762</v>
      </c>
      <c r="O10" s="47">
        <f t="shared" si="1"/>
        <v>48.465741543798785</v>
      </c>
      <c r="P10" s="9"/>
    </row>
    <row r="11" spans="1:133">
      <c r="A11" s="12"/>
      <c r="B11" s="25">
        <v>314.8</v>
      </c>
      <c r="C11" s="20" t="s">
        <v>16</v>
      </c>
      <c r="D11" s="46">
        <v>1961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1961</v>
      </c>
      <c r="O11" s="47">
        <f t="shared" si="1"/>
        <v>0.85039028620988721</v>
      </c>
      <c r="P11" s="9"/>
    </row>
    <row r="12" spans="1:133">
      <c r="A12" s="12"/>
      <c r="B12" s="25">
        <v>315</v>
      </c>
      <c r="C12" s="20" t="s">
        <v>105</v>
      </c>
      <c r="D12" s="46">
        <v>75083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75083</v>
      </c>
      <c r="O12" s="47">
        <f t="shared" si="1"/>
        <v>32.559843885516045</v>
      </c>
      <c r="P12" s="9"/>
    </row>
    <row r="13" spans="1:133">
      <c r="A13" s="12"/>
      <c r="B13" s="25">
        <v>316</v>
      </c>
      <c r="C13" s="20" t="s">
        <v>106</v>
      </c>
      <c r="D13" s="46">
        <v>8314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8314</v>
      </c>
      <c r="O13" s="47">
        <f t="shared" si="1"/>
        <v>3.6053772766695578</v>
      </c>
      <c r="P13" s="9"/>
    </row>
    <row r="14" spans="1:133">
      <c r="A14" s="12"/>
      <c r="B14" s="25">
        <v>319</v>
      </c>
      <c r="C14" s="20" t="s">
        <v>19</v>
      </c>
      <c r="D14" s="46">
        <v>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294</v>
      </c>
      <c r="O14" s="47">
        <f t="shared" si="1"/>
        <v>0.12749349522983522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SUM(D16:D23)</f>
        <v>164378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14625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179003</v>
      </c>
      <c r="O15" s="45">
        <f t="shared" si="1"/>
        <v>77.624891587163916</v>
      </c>
      <c r="P15" s="10"/>
    </row>
    <row r="16" spans="1:133">
      <c r="A16" s="12"/>
      <c r="B16" s="25">
        <v>322</v>
      </c>
      <c r="C16" s="20" t="s">
        <v>0</v>
      </c>
      <c r="D16" s="46">
        <v>8739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8739</v>
      </c>
      <c r="O16" s="47">
        <f t="shared" si="1"/>
        <v>3.789679098005204</v>
      </c>
      <c r="P16" s="9"/>
    </row>
    <row r="17" spans="1:16">
      <c r="A17" s="12"/>
      <c r="B17" s="25">
        <v>323.10000000000002</v>
      </c>
      <c r="C17" s="20" t="s">
        <v>21</v>
      </c>
      <c r="D17" s="46">
        <v>124117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124117</v>
      </c>
      <c r="O17" s="47">
        <f t="shared" si="1"/>
        <v>53.8235039028621</v>
      </c>
      <c r="P17" s="9"/>
    </row>
    <row r="18" spans="1:16">
      <c r="A18" s="12"/>
      <c r="B18" s="25">
        <v>323.39999999999998</v>
      </c>
      <c r="C18" s="20" t="s">
        <v>22</v>
      </c>
      <c r="D18" s="46">
        <v>1467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1467</v>
      </c>
      <c r="O18" s="47">
        <f t="shared" si="1"/>
        <v>0.6361665221162186</v>
      </c>
      <c r="P18" s="9"/>
    </row>
    <row r="19" spans="1:16">
      <c r="A19" s="12"/>
      <c r="B19" s="25">
        <v>323.7</v>
      </c>
      <c r="C19" s="20" t="s">
        <v>23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12000</v>
      </c>
      <c r="O19" s="47">
        <f t="shared" si="1"/>
        <v>5.2038161318300089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14625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14625</v>
      </c>
      <c r="O20" s="47">
        <f t="shared" si="1"/>
        <v>6.3421509106678231</v>
      </c>
      <c r="P20" s="9"/>
    </row>
    <row r="21" spans="1:16">
      <c r="A21" s="12"/>
      <c r="B21" s="25">
        <v>324.61</v>
      </c>
      <c r="C21" s="20" t="s">
        <v>25</v>
      </c>
      <c r="D21" s="46">
        <v>3410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3410</v>
      </c>
      <c r="O21" s="47">
        <f t="shared" si="1"/>
        <v>1.4787510841283609</v>
      </c>
      <c r="P21" s="9"/>
    </row>
    <row r="22" spans="1:16">
      <c r="A22" s="12"/>
      <c r="B22" s="25">
        <v>324.70999999999998</v>
      </c>
      <c r="C22" s="20" t="s">
        <v>26</v>
      </c>
      <c r="D22" s="46">
        <v>11624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11624</v>
      </c>
      <c r="O22" s="47">
        <f t="shared" si="1"/>
        <v>5.0407632263660016</v>
      </c>
      <c r="P22" s="9"/>
    </row>
    <row r="23" spans="1:16">
      <c r="A23" s="12"/>
      <c r="B23" s="25">
        <v>329</v>
      </c>
      <c r="C23" s="20" t="s">
        <v>27</v>
      </c>
      <c r="D23" s="46">
        <v>3021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5">SUM(D23:M23)</f>
        <v>3021</v>
      </c>
      <c r="O23" s="47">
        <f t="shared" si="1"/>
        <v>1.3100607111882048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SUM(D25:D31)</f>
        <v>325470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23640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349110</v>
      </c>
      <c r="O24" s="45">
        <f t="shared" si="1"/>
        <v>151.39202081526452</v>
      </c>
      <c r="P24" s="10"/>
    </row>
    <row r="25" spans="1:16">
      <c r="A25" s="12"/>
      <c r="B25" s="25">
        <v>331.2</v>
      </c>
      <c r="C25" s="20" t="s">
        <v>28</v>
      </c>
      <c r="D25" s="46">
        <v>7694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7694</v>
      </c>
      <c r="O25" s="47">
        <f t="shared" si="1"/>
        <v>3.3365134431916741</v>
      </c>
      <c r="P25" s="9"/>
    </row>
    <row r="26" spans="1:16">
      <c r="A26" s="12"/>
      <c r="B26" s="25">
        <v>331.31</v>
      </c>
      <c r="C26" s="20" t="s">
        <v>107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23640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23640</v>
      </c>
      <c r="O26" s="47">
        <f t="shared" si="1"/>
        <v>10.251517779705116</v>
      </c>
      <c r="P26" s="9"/>
    </row>
    <row r="27" spans="1:16">
      <c r="A27" s="12"/>
      <c r="B27" s="25">
        <v>331.39</v>
      </c>
      <c r="C27" s="20" t="s">
        <v>30</v>
      </c>
      <c r="D27" s="46">
        <v>25388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25388</v>
      </c>
      <c r="O27" s="47">
        <f t="shared" si="1"/>
        <v>11.009540329575021</v>
      </c>
      <c r="P27" s="9"/>
    </row>
    <row r="28" spans="1:16">
      <c r="A28" s="12"/>
      <c r="B28" s="25">
        <v>335.16</v>
      </c>
      <c r="C28" s="20" t="s">
        <v>108</v>
      </c>
      <c r="D28" s="46">
        <v>84434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84434</v>
      </c>
      <c r="O28" s="47">
        <f t="shared" si="1"/>
        <v>36.614917606244582</v>
      </c>
      <c r="P28" s="9"/>
    </row>
    <row r="29" spans="1:16">
      <c r="A29" s="12"/>
      <c r="B29" s="25">
        <v>335.18</v>
      </c>
      <c r="C29" s="20" t="s">
        <v>109</v>
      </c>
      <c r="D29" s="46">
        <v>118696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118696</v>
      </c>
      <c r="O29" s="47">
        <f t="shared" si="1"/>
        <v>51.47267996530789</v>
      </c>
      <c r="P29" s="9"/>
    </row>
    <row r="30" spans="1:16">
      <c r="A30" s="12"/>
      <c r="B30" s="25">
        <v>337.7</v>
      </c>
      <c r="C30" s="20" t="s">
        <v>35</v>
      </c>
      <c r="D30" s="46">
        <v>88104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88104</v>
      </c>
      <c r="O30" s="47">
        <f t="shared" si="1"/>
        <v>38.206418039895922</v>
      </c>
      <c r="P30" s="9"/>
    </row>
    <row r="31" spans="1:16">
      <c r="A31" s="12"/>
      <c r="B31" s="25">
        <v>338</v>
      </c>
      <c r="C31" s="20" t="s">
        <v>36</v>
      </c>
      <c r="D31" s="46">
        <v>1154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1154</v>
      </c>
      <c r="O31" s="47">
        <f t="shared" si="1"/>
        <v>0.50043365134431916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SUM(D33:D41)</f>
        <v>173492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984613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1158105</v>
      </c>
      <c r="O32" s="45">
        <f t="shared" si="1"/>
        <v>502.21379011274934</v>
      </c>
      <c r="P32" s="10"/>
    </row>
    <row r="33" spans="1:16">
      <c r="A33" s="12"/>
      <c r="B33" s="25">
        <v>342.9</v>
      </c>
      <c r="C33" s="20" t="s">
        <v>46</v>
      </c>
      <c r="D33" s="46">
        <v>7848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7848</v>
      </c>
      <c r="O33" s="47">
        <f t="shared" si="1"/>
        <v>3.4032957502168255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215029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215029</v>
      </c>
      <c r="O34" s="47">
        <f t="shared" si="1"/>
        <v>93.247614917606242</v>
      </c>
      <c r="P34" s="9"/>
    </row>
    <row r="35" spans="1:16">
      <c r="A35" s="12"/>
      <c r="B35" s="25">
        <v>343.6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769584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769584</v>
      </c>
      <c r="O35" s="47">
        <f t="shared" si="1"/>
        <v>333.73113616652211</v>
      </c>
      <c r="P35" s="9"/>
    </row>
    <row r="36" spans="1:16">
      <c r="A36" s="12"/>
      <c r="B36" s="25">
        <v>343.9</v>
      </c>
      <c r="C36" s="20" t="s">
        <v>49</v>
      </c>
      <c r="D36" s="46">
        <v>45936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45936</v>
      </c>
      <c r="O36" s="47">
        <f t="shared" si="1"/>
        <v>19.920208152645273</v>
      </c>
      <c r="P36" s="9"/>
    </row>
    <row r="37" spans="1:16">
      <c r="A37" s="12"/>
      <c r="B37" s="25">
        <v>344.9</v>
      </c>
      <c r="C37" s="20" t="s">
        <v>110</v>
      </c>
      <c r="D37" s="46">
        <v>28058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28058</v>
      </c>
      <c r="O37" s="47">
        <f t="shared" si="1"/>
        <v>12.167389418907199</v>
      </c>
      <c r="P37" s="9"/>
    </row>
    <row r="38" spans="1:16">
      <c r="A38" s="12"/>
      <c r="B38" s="25">
        <v>347.1</v>
      </c>
      <c r="C38" s="20" t="s">
        <v>76</v>
      </c>
      <c r="D38" s="46">
        <v>1439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1439</v>
      </c>
      <c r="O38" s="47">
        <f t="shared" si="1"/>
        <v>0.62402428447528191</v>
      </c>
      <c r="P38" s="9"/>
    </row>
    <row r="39" spans="1:16">
      <c r="A39" s="12"/>
      <c r="B39" s="25">
        <v>347.2</v>
      </c>
      <c r="C39" s="20" t="s">
        <v>51</v>
      </c>
      <c r="D39" s="46">
        <v>22127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22127</v>
      </c>
      <c r="O39" s="47">
        <f t="shared" si="1"/>
        <v>9.5954032957502164</v>
      </c>
      <c r="P39" s="9"/>
    </row>
    <row r="40" spans="1:16">
      <c r="A40" s="12"/>
      <c r="B40" s="25">
        <v>347.5</v>
      </c>
      <c r="C40" s="20" t="s">
        <v>77</v>
      </c>
      <c r="D40" s="46">
        <v>7017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7017</v>
      </c>
      <c r="O40" s="47">
        <f t="shared" si="1"/>
        <v>3.0429314830875978</v>
      </c>
      <c r="P40" s="9"/>
    </row>
    <row r="41" spans="1:16">
      <c r="A41" s="12"/>
      <c r="B41" s="25">
        <v>349</v>
      </c>
      <c r="C41" s="20" t="s">
        <v>1</v>
      </c>
      <c r="D41" s="46">
        <v>61067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61067</v>
      </c>
      <c r="O41" s="47">
        <f t="shared" si="1"/>
        <v>26.481786643538594</v>
      </c>
      <c r="P41" s="9"/>
    </row>
    <row r="42" spans="1:16" ht="15.75">
      <c r="A42" s="29" t="s">
        <v>42</v>
      </c>
      <c r="B42" s="30"/>
      <c r="C42" s="31"/>
      <c r="D42" s="32">
        <f t="shared" ref="D42:M42" si="9">SUM(D43:D44)</f>
        <v>15236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1" si="10">SUM(D42:M42)</f>
        <v>15236</v>
      </c>
      <c r="O42" s="45">
        <f t="shared" si="1"/>
        <v>6.6071118820468344</v>
      </c>
      <c r="P42" s="10"/>
    </row>
    <row r="43" spans="1:16">
      <c r="A43" s="13"/>
      <c r="B43" s="39">
        <v>351.1</v>
      </c>
      <c r="C43" s="21" t="s">
        <v>54</v>
      </c>
      <c r="D43" s="46">
        <v>11255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11255</v>
      </c>
      <c r="O43" s="47">
        <f t="shared" si="1"/>
        <v>4.8807458803122286</v>
      </c>
      <c r="P43" s="9"/>
    </row>
    <row r="44" spans="1:16">
      <c r="A44" s="13"/>
      <c r="B44" s="39">
        <v>354</v>
      </c>
      <c r="C44" s="21" t="s">
        <v>78</v>
      </c>
      <c r="D44" s="46">
        <v>3981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3981</v>
      </c>
      <c r="O44" s="47">
        <f t="shared" si="1"/>
        <v>1.7263660017346054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SUM(D46:D48)</f>
        <v>16615</v>
      </c>
      <c r="E45" s="32">
        <f t="shared" si="11"/>
        <v>192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4124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20931</v>
      </c>
      <c r="O45" s="45">
        <f t="shared" si="1"/>
        <v>9.0767562879444927</v>
      </c>
      <c r="P45" s="10"/>
    </row>
    <row r="46" spans="1:16">
      <c r="A46" s="12"/>
      <c r="B46" s="25">
        <v>361.1</v>
      </c>
      <c r="C46" s="20" t="s">
        <v>56</v>
      </c>
      <c r="D46" s="46">
        <v>1403</v>
      </c>
      <c r="E46" s="46">
        <v>0</v>
      </c>
      <c r="F46" s="46">
        <v>0</v>
      </c>
      <c r="G46" s="46">
        <v>0</v>
      </c>
      <c r="H46" s="46">
        <v>0</v>
      </c>
      <c r="I46" s="46">
        <v>4124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5527</v>
      </c>
      <c r="O46" s="47">
        <f t="shared" si="1"/>
        <v>2.3967909800520379</v>
      </c>
      <c r="P46" s="9"/>
    </row>
    <row r="47" spans="1:16">
      <c r="A47" s="12"/>
      <c r="B47" s="25">
        <v>366</v>
      </c>
      <c r="C47" s="20" t="s">
        <v>59</v>
      </c>
      <c r="D47" s="46">
        <v>3468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3468</v>
      </c>
      <c r="O47" s="47">
        <f t="shared" si="1"/>
        <v>1.5039028620988726</v>
      </c>
      <c r="P47" s="9"/>
    </row>
    <row r="48" spans="1:16">
      <c r="A48" s="12"/>
      <c r="B48" s="25">
        <v>369.9</v>
      </c>
      <c r="C48" s="20" t="s">
        <v>61</v>
      </c>
      <c r="D48" s="46">
        <v>11744</v>
      </c>
      <c r="E48" s="46">
        <v>192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11936</v>
      </c>
      <c r="O48" s="47">
        <f t="shared" si="1"/>
        <v>5.1760624457935815</v>
      </c>
      <c r="P48" s="9"/>
    </row>
    <row r="49" spans="1:119" ht="15.75">
      <c r="A49" s="29" t="s">
        <v>43</v>
      </c>
      <c r="B49" s="30"/>
      <c r="C49" s="31"/>
      <c r="D49" s="32">
        <f t="shared" ref="D49:M49" si="12">SUM(D50:D50)</f>
        <v>0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11996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11996</v>
      </c>
      <c r="O49" s="45">
        <f t="shared" si="1"/>
        <v>5.2020815264527318</v>
      </c>
      <c r="P49" s="9"/>
    </row>
    <row r="50" spans="1:119" ht="15.75" thickBot="1">
      <c r="A50" s="12"/>
      <c r="B50" s="25">
        <v>381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11996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11996</v>
      </c>
      <c r="O50" s="47">
        <f t="shared" si="1"/>
        <v>5.2020815264527318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3">SUM(D5,D15,D24,D32,D42,D45,D49)</f>
        <v>1384525</v>
      </c>
      <c r="E51" s="15">
        <f t="shared" si="13"/>
        <v>42920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1038998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2466443</v>
      </c>
      <c r="O51" s="38">
        <f t="shared" si="1"/>
        <v>1069.5763226366003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111</v>
      </c>
      <c r="M53" s="48"/>
      <c r="N53" s="48"/>
      <c r="O53" s="43">
        <v>2306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748376</v>
      </c>
      <c r="E5" s="27">
        <f t="shared" si="0"/>
        <v>46363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794739</v>
      </c>
      <c r="O5" s="33">
        <f t="shared" ref="O5:O36" si="1">(N5/O$56)</f>
        <v>347.65485564304464</v>
      </c>
      <c r="P5" s="6"/>
    </row>
    <row r="6" spans="1:133">
      <c r="A6" s="12"/>
      <c r="B6" s="25">
        <v>311</v>
      </c>
      <c r="C6" s="20" t="s">
        <v>3</v>
      </c>
      <c r="D6" s="46">
        <v>404277</v>
      </c>
      <c r="E6" s="46">
        <v>46363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450640</v>
      </c>
      <c r="O6" s="47">
        <f t="shared" si="1"/>
        <v>197.13035870516185</v>
      </c>
      <c r="P6" s="9"/>
    </row>
    <row r="7" spans="1:133">
      <c r="A7" s="12"/>
      <c r="B7" s="25">
        <v>312.3</v>
      </c>
      <c r="C7" s="20" t="s">
        <v>11</v>
      </c>
      <c r="D7" s="46">
        <v>13786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13786</v>
      </c>
      <c r="O7" s="47">
        <f t="shared" si="1"/>
        <v>6.030621172353456</v>
      </c>
      <c r="P7" s="9"/>
    </row>
    <row r="8" spans="1:133">
      <c r="A8" s="12"/>
      <c r="B8" s="25">
        <v>312.41000000000003</v>
      </c>
      <c r="C8" s="20" t="s">
        <v>13</v>
      </c>
      <c r="D8" s="46">
        <v>76062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76062</v>
      </c>
      <c r="O8" s="47">
        <f t="shared" si="1"/>
        <v>33.272965879265094</v>
      </c>
      <c r="P8" s="9"/>
    </row>
    <row r="9" spans="1:133">
      <c r="A9" s="12"/>
      <c r="B9" s="25">
        <v>312.42</v>
      </c>
      <c r="C9" s="20" t="s">
        <v>12</v>
      </c>
      <c r="D9" s="46">
        <v>47745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47745</v>
      </c>
      <c r="O9" s="47">
        <f t="shared" si="1"/>
        <v>20.885826771653544</v>
      </c>
      <c r="P9" s="9"/>
    </row>
    <row r="10" spans="1:133">
      <c r="A10" s="12"/>
      <c r="B10" s="25">
        <v>314.10000000000002</v>
      </c>
      <c r="C10" s="20" t="s">
        <v>14</v>
      </c>
      <c r="D10" s="46">
        <v>110795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110795</v>
      </c>
      <c r="O10" s="47">
        <f t="shared" si="1"/>
        <v>48.466754155730534</v>
      </c>
      <c r="P10" s="9"/>
    </row>
    <row r="11" spans="1:133">
      <c r="A11" s="12"/>
      <c r="B11" s="25">
        <v>314.39999999999998</v>
      </c>
      <c r="C11" s="20" t="s">
        <v>15</v>
      </c>
      <c r="D11" s="46">
        <v>677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677</v>
      </c>
      <c r="O11" s="47">
        <f t="shared" si="1"/>
        <v>0.29615048118985127</v>
      </c>
      <c r="P11" s="9"/>
    </row>
    <row r="12" spans="1:133">
      <c r="A12" s="12"/>
      <c r="B12" s="25">
        <v>314.8</v>
      </c>
      <c r="C12" s="20" t="s">
        <v>16</v>
      </c>
      <c r="D12" s="46">
        <v>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712</v>
      </c>
      <c r="O12" s="47">
        <f t="shared" si="1"/>
        <v>0.31146106736657919</v>
      </c>
      <c r="P12" s="9"/>
    </row>
    <row r="13" spans="1:133">
      <c r="A13" s="12"/>
      <c r="B13" s="25">
        <v>315</v>
      </c>
      <c r="C13" s="20" t="s">
        <v>17</v>
      </c>
      <c r="D13" s="46">
        <v>86416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86416</v>
      </c>
      <c r="O13" s="47">
        <f t="shared" si="1"/>
        <v>37.802274715660545</v>
      </c>
      <c r="P13" s="9"/>
    </row>
    <row r="14" spans="1:133">
      <c r="A14" s="12"/>
      <c r="B14" s="25">
        <v>316</v>
      </c>
      <c r="C14" s="20" t="s">
        <v>18</v>
      </c>
      <c r="D14" s="46">
        <v>7612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7612</v>
      </c>
      <c r="O14" s="47">
        <f t="shared" si="1"/>
        <v>3.3298337707786527</v>
      </c>
      <c r="P14" s="9"/>
    </row>
    <row r="15" spans="1:133">
      <c r="A15" s="12"/>
      <c r="B15" s="25">
        <v>319</v>
      </c>
      <c r="C15" s="20" t="s">
        <v>19</v>
      </c>
      <c r="D15" s="46">
        <v>294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294</v>
      </c>
      <c r="O15" s="47">
        <f t="shared" si="1"/>
        <v>0.12860892388451445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SUM(D17:D24)</f>
        <v>171189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12526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183715</v>
      </c>
      <c r="O16" s="45">
        <f t="shared" si="1"/>
        <v>80.365266841644797</v>
      </c>
      <c r="P16" s="10"/>
    </row>
    <row r="17" spans="1:16">
      <c r="A17" s="12"/>
      <c r="B17" s="25">
        <v>322</v>
      </c>
      <c r="C17" s="20" t="s">
        <v>0</v>
      </c>
      <c r="D17" s="46">
        <v>7828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7828</v>
      </c>
      <c r="O17" s="47">
        <f t="shared" si="1"/>
        <v>3.4243219597550305</v>
      </c>
      <c r="P17" s="9"/>
    </row>
    <row r="18" spans="1:16">
      <c r="A18" s="12"/>
      <c r="B18" s="25">
        <v>323.10000000000002</v>
      </c>
      <c r="C18" s="20" t="s">
        <v>21</v>
      </c>
      <c r="D18" s="46">
        <v>133297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133297</v>
      </c>
      <c r="O18" s="47">
        <f t="shared" si="1"/>
        <v>58.310148731408574</v>
      </c>
      <c r="P18" s="9"/>
    </row>
    <row r="19" spans="1:16">
      <c r="A19" s="12"/>
      <c r="B19" s="25">
        <v>323.39999999999998</v>
      </c>
      <c r="C19" s="20" t="s">
        <v>22</v>
      </c>
      <c r="D19" s="46">
        <v>950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950</v>
      </c>
      <c r="O19" s="47">
        <f t="shared" si="1"/>
        <v>0.41557305336832895</v>
      </c>
      <c r="P19" s="9"/>
    </row>
    <row r="20" spans="1:16">
      <c r="A20" s="12"/>
      <c r="B20" s="25">
        <v>323.7</v>
      </c>
      <c r="C20" s="20" t="s">
        <v>23</v>
      </c>
      <c r="D20" s="46">
        <v>12000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12000</v>
      </c>
      <c r="O20" s="47">
        <f t="shared" si="1"/>
        <v>5.2493438320209975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12526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12526</v>
      </c>
      <c r="O21" s="47">
        <f t="shared" si="1"/>
        <v>5.4794400699912513</v>
      </c>
      <c r="P21" s="9"/>
    </row>
    <row r="22" spans="1:16">
      <c r="A22" s="12"/>
      <c r="B22" s="25">
        <v>324.61</v>
      </c>
      <c r="C22" s="20" t="s">
        <v>25</v>
      </c>
      <c r="D22" s="46">
        <v>4730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4730</v>
      </c>
      <c r="O22" s="47">
        <f t="shared" si="1"/>
        <v>2.069116360454943</v>
      </c>
      <c r="P22" s="9"/>
    </row>
    <row r="23" spans="1:16">
      <c r="A23" s="12"/>
      <c r="B23" s="25">
        <v>324.70999999999998</v>
      </c>
      <c r="C23" s="20" t="s">
        <v>26</v>
      </c>
      <c r="D23" s="46">
        <v>9580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9580</v>
      </c>
      <c r="O23" s="47">
        <f t="shared" si="1"/>
        <v>4.1907261592300964</v>
      </c>
      <c r="P23" s="9"/>
    </row>
    <row r="24" spans="1:16">
      <c r="A24" s="12"/>
      <c r="B24" s="25">
        <v>329</v>
      </c>
      <c r="C24" s="20" t="s">
        <v>27</v>
      </c>
      <c r="D24" s="46">
        <v>2804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2804</v>
      </c>
      <c r="O24" s="47">
        <f t="shared" si="1"/>
        <v>1.226596675415573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SUM(D26:D33)</f>
        <v>308219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2064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310283</v>
      </c>
      <c r="O25" s="45">
        <f t="shared" si="1"/>
        <v>135.7318460192476</v>
      </c>
      <c r="P25" s="10"/>
    </row>
    <row r="26" spans="1:16">
      <c r="A26" s="12"/>
      <c r="B26" s="25">
        <v>331.2</v>
      </c>
      <c r="C26" s="20" t="s">
        <v>28</v>
      </c>
      <c r="D26" s="46">
        <v>9170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9170</v>
      </c>
      <c r="O26" s="47">
        <f t="shared" si="1"/>
        <v>4.0113735783027122</v>
      </c>
      <c r="P26" s="9"/>
    </row>
    <row r="27" spans="1:16">
      <c r="A27" s="12"/>
      <c r="B27" s="25">
        <v>331.39</v>
      </c>
      <c r="C27" s="20" t="s">
        <v>30</v>
      </c>
      <c r="D27" s="46">
        <v>16717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16717</v>
      </c>
      <c r="O27" s="47">
        <f t="shared" si="1"/>
        <v>7.3127734033245844</v>
      </c>
      <c r="P27" s="9"/>
    </row>
    <row r="28" spans="1:16">
      <c r="A28" s="12"/>
      <c r="B28" s="25">
        <v>331.9</v>
      </c>
      <c r="C28" s="20" t="s">
        <v>88</v>
      </c>
      <c r="D28" s="46">
        <v>3393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3393</v>
      </c>
      <c r="O28" s="47">
        <f t="shared" si="1"/>
        <v>1.484251968503937</v>
      </c>
      <c r="P28" s="9"/>
    </row>
    <row r="29" spans="1:16">
      <c r="A29" s="12"/>
      <c r="B29" s="25">
        <v>334.35</v>
      </c>
      <c r="C29" s="20" t="s">
        <v>82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2064</v>
      </c>
      <c r="O29" s="47">
        <f t="shared" si="1"/>
        <v>0.90288713910761154</v>
      </c>
      <c r="P29" s="9"/>
    </row>
    <row r="30" spans="1:16">
      <c r="A30" s="12"/>
      <c r="B30" s="25">
        <v>335.16</v>
      </c>
      <c r="C30" s="20" t="s">
        <v>83</v>
      </c>
      <c r="D30" s="46">
        <v>83776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83776</v>
      </c>
      <c r="O30" s="47">
        <f t="shared" si="1"/>
        <v>36.647419072615925</v>
      </c>
      <c r="P30" s="9"/>
    </row>
    <row r="31" spans="1:16">
      <c r="A31" s="12"/>
      <c r="B31" s="25">
        <v>335.18</v>
      </c>
      <c r="C31" s="20" t="s">
        <v>34</v>
      </c>
      <c r="D31" s="46">
        <v>110928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110928</v>
      </c>
      <c r="O31" s="47">
        <f t="shared" si="1"/>
        <v>48.524934383202101</v>
      </c>
      <c r="P31" s="9"/>
    </row>
    <row r="32" spans="1:16">
      <c r="A32" s="12"/>
      <c r="B32" s="25">
        <v>337.7</v>
      </c>
      <c r="C32" s="20" t="s">
        <v>35</v>
      </c>
      <c r="D32" s="46">
        <v>82927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82927</v>
      </c>
      <c r="O32" s="47">
        <f t="shared" si="1"/>
        <v>36.276027996500439</v>
      </c>
      <c r="P32" s="9"/>
    </row>
    <row r="33" spans="1:16">
      <c r="A33" s="12"/>
      <c r="B33" s="25">
        <v>337.9</v>
      </c>
      <c r="C33" s="20" t="s">
        <v>74</v>
      </c>
      <c r="D33" s="46">
        <v>1308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1308</v>
      </c>
      <c r="O33" s="47">
        <f t="shared" si="1"/>
        <v>0.57217847769028873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SUM(D35:D43)</f>
        <v>159323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978190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1137513</v>
      </c>
      <c r="O34" s="45">
        <f t="shared" si="1"/>
        <v>497.59973753280838</v>
      </c>
      <c r="P34" s="10"/>
    </row>
    <row r="35" spans="1:16">
      <c r="A35" s="12"/>
      <c r="B35" s="25">
        <v>341.9</v>
      </c>
      <c r="C35" s="20" t="s">
        <v>44</v>
      </c>
      <c r="D35" s="46">
        <v>50915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50915</v>
      </c>
      <c r="O35" s="47">
        <f t="shared" si="1"/>
        <v>22.272528433945755</v>
      </c>
      <c r="P35" s="9"/>
    </row>
    <row r="36" spans="1:16">
      <c r="A36" s="12"/>
      <c r="B36" s="25">
        <v>342.9</v>
      </c>
      <c r="C36" s="20" t="s">
        <v>46</v>
      </c>
      <c r="D36" s="46">
        <v>8507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8507</v>
      </c>
      <c r="O36" s="47">
        <f t="shared" si="1"/>
        <v>3.7213473315835519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210683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210683</v>
      </c>
      <c r="O37" s="47">
        <f t="shared" ref="O37:O54" si="9">(N37/O$56)</f>
        <v>92.162292213473322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767507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767507</v>
      </c>
      <c r="O38" s="47">
        <f t="shared" si="9"/>
        <v>335.74234470691164</v>
      </c>
      <c r="P38" s="9"/>
    </row>
    <row r="39" spans="1:16">
      <c r="A39" s="12"/>
      <c r="B39" s="25">
        <v>343.9</v>
      </c>
      <c r="C39" s="20" t="s">
        <v>49</v>
      </c>
      <c r="D39" s="46">
        <v>45720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45720</v>
      </c>
      <c r="O39" s="47">
        <f t="shared" si="9"/>
        <v>20</v>
      </c>
      <c r="P39" s="9"/>
    </row>
    <row r="40" spans="1:16">
      <c r="A40" s="12"/>
      <c r="B40" s="25">
        <v>344.9</v>
      </c>
      <c r="C40" s="20" t="s">
        <v>50</v>
      </c>
      <c r="D40" s="46">
        <v>27637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27637</v>
      </c>
      <c r="O40" s="47">
        <f t="shared" si="9"/>
        <v>12.089676290463691</v>
      </c>
      <c r="P40" s="9"/>
    </row>
    <row r="41" spans="1:16">
      <c r="A41" s="12"/>
      <c r="B41" s="25">
        <v>347.1</v>
      </c>
      <c r="C41" s="20" t="s">
        <v>76</v>
      </c>
      <c r="D41" s="46">
        <v>1632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1632</v>
      </c>
      <c r="O41" s="47">
        <f t="shared" si="9"/>
        <v>0.71391076115485563</v>
      </c>
      <c r="P41" s="9"/>
    </row>
    <row r="42" spans="1:16">
      <c r="A42" s="12"/>
      <c r="B42" s="25">
        <v>347.2</v>
      </c>
      <c r="C42" s="20" t="s">
        <v>51</v>
      </c>
      <c r="D42" s="46">
        <v>17509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17509</v>
      </c>
      <c r="O42" s="47">
        <f t="shared" si="9"/>
        <v>7.6592300962379705</v>
      </c>
      <c r="P42" s="9"/>
    </row>
    <row r="43" spans="1:16">
      <c r="A43" s="12"/>
      <c r="B43" s="25">
        <v>347.5</v>
      </c>
      <c r="C43" s="20" t="s">
        <v>77</v>
      </c>
      <c r="D43" s="46">
        <v>7403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7403</v>
      </c>
      <c r="O43" s="47">
        <f t="shared" si="9"/>
        <v>3.2384076990376203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9279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4" si="11">SUM(D44:M44)</f>
        <v>9279</v>
      </c>
      <c r="O44" s="45">
        <f t="shared" si="9"/>
        <v>4.0590551181102361</v>
      </c>
      <c r="P44" s="10"/>
    </row>
    <row r="45" spans="1:16">
      <c r="A45" s="13"/>
      <c r="B45" s="39">
        <v>351.1</v>
      </c>
      <c r="C45" s="21" t="s">
        <v>54</v>
      </c>
      <c r="D45" s="46">
        <v>7749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7749</v>
      </c>
      <c r="O45" s="47">
        <f t="shared" si="9"/>
        <v>3.3897637795275593</v>
      </c>
      <c r="P45" s="9"/>
    </row>
    <row r="46" spans="1:16">
      <c r="A46" s="13"/>
      <c r="B46" s="39">
        <v>354</v>
      </c>
      <c r="C46" s="21" t="s">
        <v>78</v>
      </c>
      <c r="D46" s="46">
        <v>1530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1530</v>
      </c>
      <c r="O46" s="47">
        <f t="shared" si="9"/>
        <v>0.6692913385826772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SUM(D48:D51)</f>
        <v>28833</v>
      </c>
      <c r="E47" s="32">
        <f t="shared" si="12"/>
        <v>221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5711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34765</v>
      </c>
      <c r="O47" s="45">
        <f t="shared" si="9"/>
        <v>15.207786526684165</v>
      </c>
      <c r="P47" s="10"/>
    </row>
    <row r="48" spans="1:16">
      <c r="A48" s="12"/>
      <c r="B48" s="25">
        <v>361.1</v>
      </c>
      <c r="C48" s="20" t="s">
        <v>56</v>
      </c>
      <c r="D48" s="46">
        <v>1539</v>
      </c>
      <c r="E48" s="46">
        <v>221</v>
      </c>
      <c r="F48" s="46">
        <v>0</v>
      </c>
      <c r="G48" s="46">
        <v>0</v>
      </c>
      <c r="H48" s="46">
        <v>0</v>
      </c>
      <c r="I48" s="46">
        <v>5711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7471</v>
      </c>
      <c r="O48" s="47">
        <f t="shared" si="9"/>
        <v>3.2681539807524058</v>
      </c>
      <c r="P48" s="9"/>
    </row>
    <row r="49" spans="1:119">
      <c r="A49" s="12"/>
      <c r="B49" s="25">
        <v>365</v>
      </c>
      <c r="C49" s="20" t="s">
        <v>58</v>
      </c>
      <c r="D49" s="46">
        <v>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</v>
      </c>
      <c r="O49" s="47">
        <f t="shared" si="9"/>
        <v>2.1872265966754154E-2</v>
      </c>
      <c r="P49" s="9"/>
    </row>
    <row r="50" spans="1:119">
      <c r="A50" s="12"/>
      <c r="B50" s="25">
        <v>366</v>
      </c>
      <c r="C50" s="20" t="s">
        <v>59</v>
      </c>
      <c r="D50" s="46">
        <v>4965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4965</v>
      </c>
      <c r="O50" s="47">
        <f t="shared" si="9"/>
        <v>2.1719160104986877</v>
      </c>
      <c r="P50" s="9"/>
    </row>
    <row r="51" spans="1:119">
      <c r="A51" s="12"/>
      <c r="B51" s="25">
        <v>369.9</v>
      </c>
      <c r="C51" s="20" t="s">
        <v>61</v>
      </c>
      <c r="D51" s="46">
        <v>22279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22279</v>
      </c>
      <c r="O51" s="47">
        <f t="shared" si="9"/>
        <v>9.7458442694663159</v>
      </c>
      <c r="P51" s="9"/>
    </row>
    <row r="52" spans="1:119" ht="15.75">
      <c r="A52" s="29" t="s">
        <v>43</v>
      </c>
      <c r="B52" s="30"/>
      <c r="C52" s="31"/>
      <c r="D52" s="32">
        <f t="shared" ref="D52:M52" si="13">SUM(D53:D53)</f>
        <v>95826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95826</v>
      </c>
      <c r="O52" s="45">
        <f t="shared" si="9"/>
        <v>41.918635170603672</v>
      </c>
      <c r="P52" s="9"/>
    </row>
    <row r="53" spans="1:119" ht="15.75" thickBot="1">
      <c r="A53" s="12"/>
      <c r="B53" s="25">
        <v>382</v>
      </c>
      <c r="C53" s="20" t="s">
        <v>69</v>
      </c>
      <c r="D53" s="46">
        <v>95826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95826</v>
      </c>
      <c r="O53" s="47">
        <f t="shared" si="9"/>
        <v>41.918635170603672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4">SUM(D5,D16,D25,D34,D44,D47,D52)</f>
        <v>1521045</v>
      </c>
      <c r="E54" s="15">
        <f t="shared" si="14"/>
        <v>46584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998491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2566120</v>
      </c>
      <c r="O54" s="38">
        <f t="shared" si="9"/>
        <v>1122.5371828521436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89</v>
      </c>
      <c r="M56" s="48"/>
      <c r="N56" s="48"/>
      <c r="O56" s="43">
        <v>2286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800496</v>
      </c>
      <c r="E5" s="27">
        <f t="shared" si="0"/>
        <v>54785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855281</v>
      </c>
      <c r="O5" s="33">
        <f t="shared" ref="O5:O36" si="1">(N5/O$57)</f>
        <v>374.13867016622925</v>
      </c>
      <c r="P5" s="6"/>
    </row>
    <row r="6" spans="1:133">
      <c r="A6" s="12"/>
      <c r="B6" s="25">
        <v>311</v>
      </c>
      <c r="C6" s="20" t="s">
        <v>3</v>
      </c>
      <c r="D6" s="46">
        <v>434346</v>
      </c>
      <c r="E6" s="46">
        <v>54785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489131</v>
      </c>
      <c r="O6" s="47">
        <f t="shared" si="1"/>
        <v>213.96806649168855</v>
      </c>
      <c r="P6" s="9"/>
    </row>
    <row r="7" spans="1:133">
      <c r="A7" s="12"/>
      <c r="B7" s="25">
        <v>312.3</v>
      </c>
      <c r="C7" s="20" t="s">
        <v>11</v>
      </c>
      <c r="D7" s="46">
        <v>14006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14006</v>
      </c>
      <c r="O7" s="47">
        <f t="shared" si="1"/>
        <v>6.1268591426071737</v>
      </c>
      <c r="P7" s="9"/>
    </row>
    <row r="8" spans="1:133">
      <c r="A8" s="12"/>
      <c r="B8" s="25">
        <v>312.41000000000003</v>
      </c>
      <c r="C8" s="20" t="s">
        <v>13</v>
      </c>
      <c r="D8" s="46">
        <v>77681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77681</v>
      </c>
      <c r="O8" s="47">
        <f t="shared" si="1"/>
        <v>33.981189851268589</v>
      </c>
      <c r="P8" s="9"/>
    </row>
    <row r="9" spans="1:133">
      <c r="A9" s="12"/>
      <c r="B9" s="25">
        <v>312.42</v>
      </c>
      <c r="C9" s="20" t="s">
        <v>12</v>
      </c>
      <c r="D9" s="46">
        <v>48389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48389</v>
      </c>
      <c r="O9" s="47">
        <f t="shared" si="1"/>
        <v>21.167541557305338</v>
      </c>
      <c r="P9" s="9"/>
    </row>
    <row r="10" spans="1:133">
      <c r="A10" s="12"/>
      <c r="B10" s="25">
        <v>314.10000000000002</v>
      </c>
      <c r="C10" s="20" t="s">
        <v>14</v>
      </c>
      <c r="D10" s="46">
        <v>118104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118104</v>
      </c>
      <c r="O10" s="47">
        <f t="shared" si="1"/>
        <v>51.664041994750654</v>
      </c>
      <c r="P10" s="9"/>
    </row>
    <row r="11" spans="1:133">
      <c r="A11" s="12"/>
      <c r="B11" s="25">
        <v>314.39999999999998</v>
      </c>
      <c r="C11" s="20" t="s">
        <v>15</v>
      </c>
      <c r="D11" s="46">
        <v>1302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1302</v>
      </c>
      <c r="O11" s="47">
        <f t="shared" si="1"/>
        <v>0.56955380577427817</v>
      </c>
      <c r="P11" s="9"/>
    </row>
    <row r="12" spans="1:133">
      <c r="A12" s="12"/>
      <c r="B12" s="25">
        <v>314.8</v>
      </c>
      <c r="C12" s="20" t="s">
        <v>16</v>
      </c>
      <c r="D12" s="46">
        <v>346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346</v>
      </c>
      <c r="O12" s="47">
        <f t="shared" si="1"/>
        <v>0.15135608048993876</v>
      </c>
      <c r="P12" s="9"/>
    </row>
    <row r="13" spans="1:133">
      <c r="A13" s="12"/>
      <c r="B13" s="25">
        <v>315</v>
      </c>
      <c r="C13" s="20" t="s">
        <v>17</v>
      </c>
      <c r="D13" s="46">
        <v>92187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92187</v>
      </c>
      <c r="O13" s="47">
        <f t="shared" si="1"/>
        <v>40.326771653543304</v>
      </c>
      <c r="P13" s="9"/>
    </row>
    <row r="14" spans="1:133">
      <c r="A14" s="12"/>
      <c r="B14" s="25">
        <v>316</v>
      </c>
      <c r="C14" s="20" t="s">
        <v>18</v>
      </c>
      <c r="D14" s="46">
        <v>13841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13841</v>
      </c>
      <c r="O14" s="47">
        <f t="shared" si="1"/>
        <v>6.0546806649168854</v>
      </c>
      <c r="P14" s="9"/>
    </row>
    <row r="15" spans="1:133">
      <c r="A15" s="12"/>
      <c r="B15" s="25">
        <v>319</v>
      </c>
      <c r="C15" s="20" t="s">
        <v>19</v>
      </c>
      <c r="D15" s="46">
        <v>294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294</v>
      </c>
      <c r="O15" s="47">
        <f t="shared" si="1"/>
        <v>0.12860892388451445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SUM(D17:D24)</f>
        <v>155856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158481</v>
      </c>
      <c r="O16" s="45">
        <f t="shared" si="1"/>
        <v>69.326771653543304</v>
      </c>
      <c r="P16" s="10"/>
    </row>
    <row r="17" spans="1:16">
      <c r="A17" s="12"/>
      <c r="B17" s="25">
        <v>322</v>
      </c>
      <c r="C17" s="20" t="s">
        <v>0</v>
      </c>
      <c r="D17" s="46">
        <v>4059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4059</v>
      </c>
      <c r="O17" s="47">
        <f t="shared" si="1"/>
        <v>1.7755905511811023</v>
      </c>
      <c r="P17" s="9"/>
    </row>
    <row r="18" spans="1:16">
      <c r="A18" s="12"/>
      <c r="B18" s="25">
        <v>323.10000000000002</v>
      </c>
      <c r="C18" s="20" t="s">
        <v>21</v>
      </c>
      <c r="D18" s="46">
        <v>135229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135229</v>
      </c>
      <c r="O18" s="47">
        <f t="shared" si="1"/>
        <v>59.155293088363955</v>
      </c>
      <c r="P18" s="9"/>
    </row>
    <row r="19" spans="1:16">
      <c r="A19" s="12"/>
      <c r="B19" s="25">
        <v>323.39999999999998</v>
      </c>
      <c r="C19" s="20" t="s">
        <v>22</v>
      </c>
      <c r="D19" s="46">
        <v>404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</v>
      </c>
      <c r="O19" s="47">
        <f t="shared" si="1"/>
        <v>0.17672790901137359</v>
      </c>
      <c r="P19" s="9"/>
    </row>
    <row r="20" spans="1:16">
      <c r="A20" s="12"/>
      <c r="B20" s="25">
        <v>323.7</v>
      </c>
      <c r="C20" s="20" t="s">
        <v>23</v>
      </c>
      <c r="D20" s="46">
        <v>12358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12358</v>
      </c>
      <c r="O20" s="47">
        <f t="shared" si="1"/>
        <v>5.4059492563429572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2625</v>
      </c>
      <c r="O21" s="47">
        <f t="shared" si="1"/>
        <v>1.1482939632545932</v>
      </c>
      <c r="P21" s="9"/>
    </row>
    <row r="22" spans="1:16">
      <c r="A22" s="12"/>
      <c r="B22" s="25">
        <v>324.61</v>
      </c>
      <c r="C22" s="20" t="s">
        <v>25</v>
      </c>
      <c r="D22" s="46">
        <v>582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582</v>
      </c>
      <c r="O22" s="47">
        <f t="shared" si="1"/>
        <v>0.25459317585301838</v>
      </c>
      <c r="P22" s="9"/>
    </row>
    <row r="23" spans="1:16">
      <c r="A23" s="12"/>
      <c r="B23" s="25">
        <v>324.70999999999998</v>
      </c>
      <c r="C23" s="20" t="s">
        <v>26</v>
      </c>
      <c r="D23" s="46">
        <v>1984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1984</v>
      </c>
      <c r="O23" s="47">
        <f t="shared" si="1"/>
        <v>0.86789151356080485</v>
      </c>
      <c r="P23" s="9"/>
    </row>
    <row r="24" spans="1:16">
      <c r="A24" s="12"/>
      <c r="B24" s="25">
        <v>329</v>
      </c>
      <c r="C24" s="20" t="s">
        <v>27</v>
      </c>
      <c r="D24" s="46">
        <v>1240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1240</v>
      </c>
      <c r="O24" s="47">
        <f t="shared" si="1"/>
        <v>0.54243219597550307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SUM(D26:D33)</f>
        <v>1005820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16620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1022440</v>
      </c>
      <c r="O25" s="45">
        <f t="shared" si="1"/>
        <v>447.26159230096238</v>
      </c>
      <c r="P25" s="10"/>
    </row>
    <row r="26" spans="1:16">
      <c r="A26" s="12"/>
      <c r="B26" s="25">
        <v>331.2</v>
      </c>
      <c r="C26" s="20" t="s">
        <v>28</v>
      </c>
      <c r="D26" s="46">
        <v>28102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28102</v>
      </c>
      <c r="O26" s="47">
        <f t="shared" si="1"/>
        <v>12.293088363954507</v>
      </c>
      <c r="P26" s="9"/>
    </row>
    <row r="27" spans="1:16">
      <c r="A27" s="12"/>
      <c r="B27" s="25">
        <v>331.39</v>
      </c>
      <c r="C27" s="20" t="s">
        <v>30</v>
      </c>
      <c r="D27" s="46">
        <v>616838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616838</v>
      </c>
      <c r="O27" s="47">
        <f t="shared" si="1"/>
        <v>269.83289588801398</v>
      </c>
      <c r="P27" s="9"/>
    </row>
    <row r="28" spans="1:16">
      <c r="A28" s="12"/>
      <c r="B28" s="25">
        <v>334.35</v>
      </c>
      <c r="C28" s="20" t="s">
        <v>82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16620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16620</v>
      </c>
      <c r="O28" s="47">
        <f t="shared" si="1"/>
        <v>7.2703412073490812</v>
      </c>
      <c r="P28" s="9"/>
    </row>
    <row r="29" spans="1:16">
      <c r="A29" s="12"/>
      <c r="B29" s="25">
        <v>334.36</v>
      </c>
      <c r="C29" s="20" t="s">
        <v>31</v>
      </c>
      <c r="D29" s="46">
        <v>59015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59015</v>
      </c>
      <c r="O29" s="47">
        <f t="shared" si="1"/>
        <v>25.815835520559929</v>
      </c>
      <c r="P29" s="9"/>
    </row>
    <row r="30" spans="1:16">
      <c r="A30" s="12"/>
      <c r="B30" s="25">
        <v>335.16</v>
      </c>
      <c r="C30" s="20" t="s">
        <v>83</v>
      </c>
      <c r="D30" s="46">
        <v>90834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90834</v>
      </c>
      <c r="O30" s="47">
        <f t="shared" si="1"/>
        <v>39.734908136482943</v>
      </c>
      <c r="P30" s="9"/>
    </row>
    <row r="31" spans="1:16">
      <c r="A31" s="12"/>
      <c r="B31" s="25">
        <v>335.18</v>
      </c>
      <c r="C31" s="20" t="s">
        <v>34</v>
      </c>
      <c r="D31" s="46">
        <v>133749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133749</v>
      </c>
      <c r="O31" s="47">
        <f t="shared" si="1"/>
        <v>58.50787401574803</v>
      </c>
      <c r="P31" s="9"/>
    </row>
    <row r="32" spans="1:16">
      <c r="A32" s="12"/>
      <c r="B32" s="25">
        <v>337.7</v>
      </c>
      <c r="C32" s="20" t="s">
        <v>35</v>
      </c>
      <c r="D32" s="46">
        <v>75845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75845</v>
      </c>
      <c r="O32" s="47">
        <f t="shared" si="1"/>
        <v>33.178040244969381</v>
      </c>
      <c r="P32" s="9"/>
    </row>
    <row r="33" spans="1:16">
      <c r="A33" s="12"/>
      <c r="B33" s="25">
        <v>337.9</v>
      </c>
      <c r="C33" s="20" t="s">
        <v>74</v>
      </c>
      <c r="D33" s="46">
        <v>1437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1437</v>
      </c>
      <c r="O33" s="47">
        <f t="shared" si="1"/>
        <v>0.62860892388451439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SUM(D35:D42)</f>
        <v>148359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928965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1077324</v>
      </c>
      <c r="O34" s="45">
        <f t="shared" si="1"/>
        <v>471.27034120734908</v>
      </c>
      <c r="P34" s="10"/>
    </row>
    <row r="35" spans="1:16">
      <c r="A35" s="12"/>
      <c r="B35" s="25">
        <v>341.9</v>
      </c>
      <c r="C35" s="20" t="s">
        <v>44</v>
      </c>
      <c r="D35" s="46">
        <v>50203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50203</v>
      </c>
      <c r="O35" s="47">
        <f t="shared" si="1"/>
        <v>21.961067366579179</v>
      </c>
      <c r="P35" s="9"/>
    </row>
    <row r="36" spans="1:16">
      <c r="A36" s="12"/>
      <c r="B36" s="25">
        <v>342.1</v>
      </c>
      <c r="C36" s="20" t="s">
        <v>84</v>
      </c>
      <c r="D36" s="46">
        <v>6962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6962</v>
      </c>
      <c r="O36" s="47">
        <f t="shared" si="1"/>
        <v>3.0454943132108485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218976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218976</v>
      </c>
      <c r="O37" s="47">
        <f t="shared" ref="O37:O55" si="9">(N37/O$57)</f>
        <v>95.790026246719165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709989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709989</v>
      </c>
      <c r="O38" s="47">
        <f t="shared" si="9"/>
        <v>310.58136482939631</v>
      </c>
      <c r="P38" s="9"/>
    </row>
    <row r="39" spans="1:16">
      <c r="A39" s="12"/>
      <c r="B39" s="25">
        <v>343.9</v>
      </c>
      <c r="C39" s="20" t="s">
        <v>49</v>
      </c>
      <c r="D39" s="46">
        <v>45680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45680</v>
      </c>
      <c r="O39" s="47">
        <f t="shared" si="9"/>
        <v>19.982502187226597</v>
      </c>
      <c r="P39" s="9"/>
    </row>
    <row r="40" spans="1:16">
      <c r="A40" s="12"/>
      <c r="B40" s="25">
        <v>344.9</v>
      </c>
      <c r="C40" s="20" t="s">
        <v>50</v>
      </c>
      <c r="D40" s="46">
        <v>30616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30616</v>
      </c>
      <c r="O40" s="47">
        <f t="shared" si="9"/>
        <v>13.392825896762904</v>
      </c>
      <c r="P40" s="9"/>
    </row>
    <row r="41" spans="1:16">
      <c r="A41" s="12"/>
      <c r="B41" s="25">
        <v>347.1</v>
      </c>
      <c r="C41" s="20" t="s">
        <v>76</v>
      </c>
      <c r="D41" s="46">
        <v>1542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1542</v>
      </c>
      <c r="O41" s="47">
        <f t="shared" si="9"/>
        <v>0.67454068241469811</v>
      </c>
      <c r="P41" s="9"/>
    </row>
    <row r="42" spans="1:16">
      <c r="A42" s="12"/>
      <c r="B42" s="25">
        <v>347.2</v>
      </c>
      <c r="C42" s="20" t="s">
        <v>51</v>
      </c>
      <c r="D42" s="46">
        <v>13356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13356</v>
      </c>
      <c r="O42" s="47">
        <f t="shared" si="9"/>
        <v>5.8425196850393704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SUM(D44:D45)</f>
        <v>7808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5" si="11">SUM(D43:M43)</f>
        <v>7808</v>
      </c>
      <c r="O43" s="45">
        <f t="shared" si="9"/>
        <v>3.4155730533683291</v>
      </c>
      <c r="P43" s="10"/>
    </row>
    <row r="44" spans="1:16">
      <c r="A44" s="13"/>
      <c r="B44" s="39">
        <v>351.1</v>
      </c>
      <c r="C44" s="21" t="s">
        <v>54</v>
      </c>
      <c r="D44" s="46">
        <v>2992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2992</v>
      </c>
      <c r="O44" s="47">
        <f t="shared" si="9"/>
        <v>1.3088363954505686</v>
      </c>
      <c r="P44" s="9"/>
    </row>
    <row r="45" spans="1:16">
      <c r="A45" s="13"/>
      <c r="B45" s="39">
        <v>354</v>
      </c>
      <c r="C45" s="21" t="s">
        <v>78</v>
      </c>
      <c r="D45" s="46">
        <v>4816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4816</v>
      </c>
      <c r="O45" s="47">
        <f t="shared" si="9"/>
        <v>2.1067366579177604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31420</v>
      </c>
      <c r="E46" s="32">
        <f t="shared" si="12"/>
        <v>231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6207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37858</v>
      </c>
      <c r="O46" s="45">
        <f t="shared" si="9"/>
        <v>16.560804899387577</v>
      </c>
      <c r="P46" s="10"/>
    </row>
    <row r="47" spans="1:16">
      <c r="A47" s="12"/>
      <c r="B47" s="25">
        <v>361.1</v>
      </c>
      <c r="C47" s="20" t="s">
        <v>56</v>
      </c>
      <c r="D47" s="46">
        <v>1724</v>
      </c>
      <c r="E47" s="46">
        <v>231</v>
      </c>
      <c r="F47" s="46">
        <v>0</v>
      </c>
      <c r="G47" s="46">
        <v>0</v>
      </c>
      <c r="H47" s="46">
        <v>0</v>
      </c>
      <c r="I47" s="46">
        <v>6207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8162</v>
      </c>
      <c r="O47" s="47">
        <f t="shared" si="9"/>
        <v>3.5704286964129484</v>
      </c>
      <c r="P47" s="9"/>
    </row>
    <row r="48" spans="1:16">
      <c r="A48" s="12"/>
      <c r="B48" s="25">
        <v>362</v>
      </c>
      <c r="C48" s="20" t="s">
        <v>57</v>
      </c>
      <c r="D48" s="46">
        <v>12207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12207</v>
      </c>
      <c r="O48" s="47">
        <f t="shared" si="9"/>
        <v>5.3398950131233596</v>
      </c>
      <c r="P48" s="9"/>
    </row>
    <row r="49" spans="1:119">
      <c r="A49" s="12"/>
      <c r="B49" s="25">
        <v>365</v>
      </c>
      <c r="C49" s="20" t="s">
        <v>58</v>
      </c>
      <c r="D49" s="46">
        <v>782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782</v>
      </c>
      <c r="O49" s="47">
        <f t="shared" si="9"/>
        <v>0.34208223972003499</v>
      </c>
      <c r="P49" s="9"/>
    </row>
    <row r="50" spans="1:119">
      <c r="A50" s="12"/>
      <c r="B50" s="25">
        <v>366</v>
      </c>
      <c r="C50" s="20" t="s">
        <v>59</v>
      </c>
      <c r="D50" s="46">
        <v>3857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3857</v>
      </c>
      <c r="O50" s="47">
        <f t="shared" si="9"/>
        <v>1.6872265966754156</v>
      </c>
      <c r="P50" s="9"/>
    </row>
    <row r="51" spans="1:119">
      <c r="A51" s="12"/>
      <c r="B51" s="25">
        <v>369.9</v>
      </c>
      <c r="C51" s="20" t="s">
        <v>61</v>
      </c>
      <c r="D51" s="46">
        <v>12850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12850</v>
      </c>
      <c r="O51" s="47">
        <f t="shared" si="9"/>
        <v>5.621172353455818</v>
      </c>
      <c r="P51" s="9"/>
    </row>
    <row r="52" spans="1:119" ht="15.75">
      <c r="A52" s="29" t="s">
        <v>43</v>
      </c>
      <c r="B52" s="30"/>
      <c r="C52" s="31"/>
      <c r="D52" s="32">
        <f t="shared" ref="D52:M52" si="13">SUM(D53:D54)</f>
        <v>1437000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1437000</v>
      </c>
      <c r="O52" s="45">
        <f t="shared" si="9"/>
        <v>628.60892388451441</v>
      </c>
      <c r="P52" s="9"/>
    </row>
    <row r="53" spans="1:119">
      <c r="A53" s="12"/>
      <c r="B53" s="25">
        <v>382</v>
      </c>
      <c r="C53" s="20" t="s">
        <v>69</v>
      </c>
      <c r="D53" s="46">
        <v>207000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207000</v>
      </c>
      <c r="O53" s="47">
        <f t="shared" si="9"/>
        <v>90.551181102362207</v>
      </c>
      <c r="P53" s="9"/>
    </row>
    <row r="54" spans="1:119" ht="15.75" thickBot="1">
      <c r="A54" s="12"/>
      <c r="B54" s="25">
        <v>385</v>
      </c>
      <c r="C54" s="20" t="s">
        <v>85</v>
      </c>
      <c r="D54" s="46">
        <v>1230000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1230000</v>
      </c>
      <c r="O54" s="47">
        <f t="shared" si="9"/>
        <v>538.05774278215222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SUM(D5,D16,D25,D34,D43,D46,D52)</f>
        <v>3586759</v>
      </c>
      <c r="E55" s="15">
        <f t="shared" si="14"/>
        <v>55016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954417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4596192</v>
      </c>
      <c r="O55" s="38">
        <f t="shared" si="9"/>
        <v>2010.5826771653544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86</v>
      </c>
      <c r="M57" s="48"/>
      <c r="N57" s="48"/>
      <c r="O57" s="43">
        <v>2286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885845</v>
      </c>
      <c r="E5" s="27">
        <f t="shared" ref="E5:M5" si="0">SUM(E6:E14)</f>
        <v>65779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951624</v>
      </c>
      <c r="O5" s="33">
        <f t="shared" ref="O5:O36" si="1">(N5/O$57)</f>
        <v>422.00620842572062</v>
      </c>
      <c r="P5" s="6"/>
    </row>
    <row r="6" spans="1:133">
      <c r="A6" s="12"/>
      <c r="B6" s="25">
        <v>311</v>
      </c>
      <c r="C6" s="20" t="s">
        <v>3</v>
      </c>
      <c r="D6" s="46">
        <v>516016</v>
      </c>
      <c r="E6" s="46">
        <v>65779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581795</v>
      </c>
      <c r="O6" s="47">
        <f t="shared" si="1"/>
        <v>258.00221729490022</v>
      </c>
      <c r="P6" s="9"/>
    </row>
    <row r="7" spans="1:133">
      <c r="A7" s="12"/>
      <c r="B7" s="25">
        <v>312.3</v>
      </c>
      <c r="C7" s="20" t="s">
        <v>11</v>
      </c>
      <c r="D7" s="46">
        <v>14250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14250</v>
      </c>
      <c r="O7" s="47">
        <f t="shared" si="1"/>
        <v>6.3192904656319291</v>
      </c>
      <c r="P7" s="9"/>
    </row>
    <row r="8" spans="1:133">
      <c r="A8" s="12"/>
      <c r="B8" s="25">
        <v>312.41000000000003</v>
      </c>
      <c r="C8" s="20" t="s">
        <v>13</v>
      </c>
      <c r="D8" s="46">
        <v>78965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78965</v>
      </c>
      <c r="O8" s="47">
        <f t="shared" si="1"/>
        <v>35.017738359201772</v>
      </c>
      <c r="P8" s="9"/>
    </row>
    <row r="9" spans="1:133">
      <c r="A9" s="12"/>
      <c r="B9" s="25">
        <v>312.42</v>
      </c>
      <c r="C9" s="20" t="s">
        <v>12</v>
      </c>
      <c r="D9" s="46">
        <v>49224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49224</v>
      </c>
      <c r="O9" s="47">
        <f t="shared" si="1"/>
        <v>21.828824833702882</v>
      </c>
      <c r="P9" s="9"/>
    </row>
    <row r="10" spans="1:133">
      <c r="A10" s="12"/>
      <c r="B10" s="25">
        <v>314.10000000000002</v>
      </c>
      <c r="C10" s="20" t="s">
        <v>14</v>
      </c>
      <c r="D10" s="46">
        <v>122402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122402</v>
      </c>
      <c r="O10" s="47">
        <f t="shared" si="1"/>
        <v>54.280266075388028</v>
      </c>
      <c r="P10" s="9"/>
    </row>
    <row r="11" spans="1:133">
      <c r="A11" s="12"/>
      <c r="B11" s="25">
        <v>314.39999999999998</v>
      </c>
      <c r="C11" s="20" t="s">
        <v>15</v>
      </c>
      <c r="D11" s="46">
        <v>1784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1784</v>
      </c>
      <c r="O11" s="47">
        <f t="shared" si="1"/>
        <v>0.79113082039911309</v>
      </c>
      <c r="P11" s="9"/>
    </row>
    <row r="12" spans="1:133">
      <c r="A12" s="12"/>
      <c r="B12" s="25">
        <v>315</v>
      </c>
      <c r="C12" s="20" t="s">
        <v>17</v>
      </c>
      <c r="D12" s="46">
        <v>95627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95627</v>
      </c>
      <c r="O12" s="47">
        <f t="shared" si="1"/>
        <v>42.406651884700665</v>
      </c>
      <c r="P12" s="9"/>
    </row>
    <row r="13" spans="1:133">
      <c r="A13" s="12"/>
      <c r="B13" s="25">
        <v>316</v>
      </c>
      <c r="C13" s="20" t="s">
        <v>18</v>
      </c>
      <c r="D13" s="46">
        <v>7260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7260</v>
      </c>
      <c r="O13" s="47">
        <f t="shared" si="1"/>
        <v>3.2195121951219514</v>
      </c>
      <c r="P13" s="9"/>
    </row>
    <row r="14" spans="1:133">
      <c r="A14" s="12"/>
      <c r="B14" s="25">
        <v>319</v>
      </c>
      <c r="C14" s="20" t="s">
        <v>19</v>
      </c>
      <c r="D14" s="46">
        <v>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317</v>
      </c>
      <c r="O14" s="47">
        <f t="shared" si="1"/>
        <v>0.14057649667405764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SUM(D16:D23)</f>
        <v>200414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8750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209164</v>
      </c>
      <c r="O15" s="45">
        <f t="shared" si="1"/>
        <v>92.75565410199556</v>
      </c>
      <c r="P15" s="10"/>
    </row>
    <row r="16" spans="1:133">
      <c r="A16" s="12"/>
      <c r="B16" s="25">
        <v>322</v>
      </c>
      <c r="C16" s="20" t="s">
        <v>0</v>
      </c>
      <c r="D16" s="46">
        <v>10377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10377</v>
      </c>
      <c r="O16" s="47">
        <f t="shared" si="1"/>
        <v>4.6017738359201772</v>
      </c>
      <c r="P16" s="9"/>
    </row>
    <row r="17" spans="1:16">
      <c r="A17" s="12"/>
      <c r="B17" s="25">
        <v>323.10000000000002</v>
      </c>
      <c r="C17" s="20" t="s">
        <v>21</v>
      </c>
      <c r="D17" s="46">
        <v>146841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146841</v>
      </c>
      <c r="O17" s="47">
        <f t="shared" si="1"/>
        <v>65.117960088691802</v>
      </c>
      <c r="P17" s="9"/>
    </row>
    <row r="18" spans="1:16">
      <c r="A18" s="12"/>
      <c r="B18" s="25">
        <v>323.39999999999998</v>
      </c>
      <c r="C18" s="20" t="s">
        <v>22</v>
      </c>
      <c r="D18" s="46">
        <v>742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742</v>
      </c>
      <c r="O18" s="47">
        <f t="shared" si="1"/>
        <v>0.32904656319290465</v>
      </c>
      <c r="P18" s="9"/>
    </row>
    <row r="19" spans="1:16">
      <c r="A19" s="12"/>
      <c r="B19" s="25">
        <v>323.7</v>
      </c>
      <c r="C19" s="20" t="s">
        <v>23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12000</v>
      </c>
      <c r="O19" s="47">
        <f t="shared" si="1"/>
        <v>5.3215077605321506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8750</v>
      </c>
      <c r="O20" s="47">
        <f t="shared" si="1"/>
        <v>3.8802660753880267</v>
      </c>
      <c r="P20" s="9"/>
    </row>
    <row r="21" spans="1:16">
      <c r="A21" s="12"/>
      <c r="B21" s="25">
        <v>324.61</v>
      </c>
      <c r="C21" s="20" t="s">
        <v>25</v>
      </c>
      <c r="D21" s="46">
        <v>5944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5944</v>
      </c>
      <c r="O21" s="47">
        <f t="shared" si="1"/>
        <v>2.6359201773835919</v>
      </c>
      <c r="P21" s="9"/>
    </row>
    <row r="22" spans="1:16">
      <c r="A22" s="12"/>
      <c r="B22" s="25">
        <v>324.70999999999998</v>
      </c>
      <c r="C22" s="20" t="s">
        <v>26</v>
      </c>
      <c r="D22" s="46">
        <v>20278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20278</v>
      </c>
      <c r="O22" s="47">
        <f t="shared" si="1"/>
        <v>8.9924611973392459</v>
      </c>
      <c r="P22" s="9"/>
    </row>
    <row r="23" spans="1:16">
      <c r="A23" s="12"/>
      <c r="B23" s="25">
        <v>329</v>
      </c>
      <c r="C23" s="20" t="s">
        <v>27</v>
      </c>
      <c r="D23" s="46">
        <v>4232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3" si="5">SUM(D23:M23)</f>
        <v>4232</v>
      </c>
      <c r="O23" s="47">
        <f t="shared" si="1"/>
        <v>1.8767184035476718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SUM(D25:D32)</f>
        <v>420692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420692</v>
      </c>
      <c r="O24" s="45">
        <f t="shared" si="1"/>
        <v>186.55964523281597</v>
      </c>
      <c r="P24" s="10"/>
    </row>
    <row r="25" spans="1:16">
      <c r="A25" s="12"/>
      <c r="B25" s="25">
        <v>331.2</v>
      </c>
      <c r="C25" s="20" t="s">
        <v>28</v>
      </c>
      <c r="D25" s="46">
        <v>15737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15737</v>
      </c>
      <c r="O25" s="47">
        <f t="shared" si="1"/>
        <v>6.9787139689578712</v>
      </c>
      <c r="P25" s="9"/>
    </row>
    <row r="26" spans="1:16">
      <c r="A26" s="12"/>
      <c r="B26" s="25">
        <v>331.39</v>
      </c>
      <c r="C26" s="20" t="s">
        <v>30</v>
      </c>
      <c r="D26" s="46">
        <v>25847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25847</v>
      </c>
      <c r="O26" s="47">
        <f t="shared" si="1"/>
        <v>11.462084257206209</v>
      </c>
      <c r="P26" s="9"/>
    </row>
    <row r="27" spans="1:16">
      <c r="A27" s="12"/>
      <c r="B27" s="25">
        <v>334.36</v>
      </c>
      <c r="C27" s="20" t="s">
        <v>31</v>
      </c>
      <c r="D27" s="46">
        <v>87630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87630</v>
      </c>
      <c r="O27" s="47">
        <f t="shared" si="1"/>
        <v>38.86031042128603</v>
      </c>
      <c r="P27" s="9"/>
    </row>
    <row r="28" spans="1:16">
      <c r="A28" s="12"/>
      <c r="B28" s="25">
        <v>335.18</v>
      </c>
      <c r="C28" s="20" t="s">
        <v>34</v>
      </c>
      <c r="D28" s="46">
        <v>125485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125485</v>
      </c>
      <c r="O28" s="47">
        <f t="shared" si="1"/>
        <v>55.647450110864746</v>
      </c>
      <c r="P28" s="9"/>
    </row>
    <row r="29" spans="1:16">
      <c r="A29" s="12"/>
      <c r="B29" s="25">
        <v>335.19</v>
      </c>
      <c r="C29" s="20" t="s">
        <v>72</v>
      </c>
      <c r="D29" s="46">
        <v>59590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59590</v>
      </c>
      <c r="O29" s="47">
        <f t="shared" si="1"/>
        <v>26.425720620842572</v>
      </c>
      <c r="P29" s="9"/>
    </row>
    <row r="30" spans="1:16">
      <c r="A30" s="12"/>
      <c r="B30" s="25">
        <v>335.49</v>
      </c>
      <c r="C30" s="20" t="s">
        <v>73</v>
      </c>
      <c r="D30" s="46">
        <v>24331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24331</v>
      </c>
      <c r="O30" s="47">
        <f t="shared" si="1"/>
        <v>10.789800443458979</v>
      </c>
      <c r="P30" s="9"/>
    </row>
    <row r="31" spans="1:16">
      <c r="A31" s="12"/>
      <c r="B31" s="25">
        <v>337.7</v>
      </c>
      <c r="C31" s="20" t="s">
        <v>35</v>
      </c>
      <c r="D31" s="46">
        <v>81069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81069</v>
      </c>
      <c r="O31" s="47">
        <f t="shared" si="1"/>
        <v>35.95077605321508</v>
      </c>
      <c r="P31" s="9"/>
    </row>
    <row r="32" spans="1:16">
      <c r="A32" s="12"/>
      <c r="B32" s="25">
        <v>337.9</v>
      </c>
      <c r="C32" s="20" t="s">
        <v>74</v>
      </c>
      <c r="D32" s="46">
        <v>1003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1003</v>
      </c>
      <c r="O32" s="47">
        <f t="shared" si="1"/>
        <v>0.44478935698447891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SUM(D34:D43)</f>
        <v>147879</v>
      </c>
      <c r="E33" s="32">
        <f t="shared" si="7"/>
        <v>2475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896971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1047325</v>
      </c>
      <c r="O33" s="45">
        <f t="shared" si="1"/>
        <v>464.44567627494456</v>
      </c>
      <c r="P33" s="10"/>
    </row>
    <row r="34" spans="1:16">
      <c r="A34" s="12"/>
      <c r="B34" s="25">
        <v>341.9</v>
      </c>
      <c r="C34" s="20" t="s">
        <v>44</v>
      </c>
      <c r="D34" s="46">
        <v>49544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8">SUM(D34:M34)</f>
        <v>49544</v>
      </c>
      <c r="O34" s="47">
        <f t="shared" si="1"/>
        <v>21.970731707317075</v>
      </c>
      <c r="P34" s="9"/>
    </row>
    <row r="35" spans="1:16">
      <c r="A35" s="12"/>
      <c r="B35" s="25">
        <v>342.5</v>
      </c>
      <c r="C35" s="20" t="s">
        <v>45</v>
      </c>
      <c r="D35" s="46">
        <v>10520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10520</v>
      </c>
      <c r="O35" s="47">
        <f t="shared" si="1"/>
        <v>4.6651884700665187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226406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226406</v>
      </c>
      <c r="O36" s="47">
        <f t="shared" si="1"/>
        <v>100.40177383592018</v>
      </c>
      <c r="P36" s="9"/>
    </row>
    <row r="37" spans="1:16">
      <c r="A37" s="12"/>
      <c r="B37" s="25">
        <v>343.6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670565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670565</v>
      </c>
      <c r="O37" s="47">
        <f t="shared" ref="O37:O55" si="9">(N37/O$57)</f>
        <v>297.36807095343681</v>
      </c>
      <c r="P37" s="9"/>
    </row>
    <row r="38" spans="1:16">
      <c r="A38" s="12"/>
      <c r="B38" s="25">
        <v>343.9</v>
      </c>
      <c r="C38" s="20" t="s">
        <v>49</v>
      </c>
      <c r="D38" s="46">
        <v>44916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44916</v>
      </c>
      <c r="O38" s="47">
        <f t="shared" si="9"/>
        <v>19.91840354767184</v>
      </c>
      <c r="P38" s="9"/>
    </row>
    <row r="39" spans="1:16">
      <c r="A39" s="12"/>
      <c r="B39" s="25">
        <v>344.9</v>
      </c>
      <c r="C39" s="20" t="s">
        <v>50</v>
      </c>
      <c r="D39" s="46">
        <v>22290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22290</v>
      </c>
      <c r="O39" s="47">
        <f t="shared" si="9"/>
        <v>9.8847006651884701</v>
      </c>
      <c r="P39" s="9"/>
    </row>
    <row r="40" spans="1:16">
      <c r="A40" s="12"/>
      <c r="B40" s="25">
        <v>345.9</v>
      </c>
      <c r="C40" s="20" t="s">
        <v>75</v>
      </c>
      <c r="D40" s="46">
        <v>0</v>
      </c>
      <c r="E40" s="46">
        <v>2475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2475</v>
      </c>
      <c r="O40" s="47">
        <f t="shared" si="9"/>
        <v>1.0975609756097562</v>
      </c>
      <c r="P40" s="9"/>
    </row>
    <row r="41" spans="1:16">
      <c r="A41" s="12"/>
      <c r="B41" s="25">
        <v>347.1</v>
      </c>
      <c r="C41" s="20" t="s">
        <v>76</v>
      </c>
      <c r="D41" s="46">
        <v>1470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1470</v>
      </c>
      <c r="O41" s="47">
        <f t="shared" si="9"/>
        <v>0.65188470066518844</v>
      </c>
      <c r="P41" s="9"/>
    </row>
    <row r="42" spans="1:16">
      <c r="A42" s="12"/>
      <c r="B42" s="25">
        <v>347.2</v>
      </c>
      <c r="C42" s="20" t="s">
        <v>51</v>
      </c>
      <c r="D42" s="46">
        <v>18831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18831</v>
      </c>
      <c r="O42" s="47">
        <f t="shared" si="9"/>
        <v>8.3507760532150783</v>
      </c>
      <c r="P42" s="9"/>
    </row>
    <row r="43" spans="1:16">
      <c r="A43" s="12"/>
      <c r="B43" s="25">
        <v>347.5</v>
      </c>
      <c r="C43" s="20" t="s">
        <v>77</v>
      </c>
      <c r="D43" s="46">
        <v>308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308</v>
      </c>
      <c r="O43" s="47">
        <f t="shared" si="9"/>
        <v>0.13658536585365855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3837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3837</v>
      </c>
      <c r="O44" s="45">
        <f t="shared" si="9"/>
        <v>1.7015521064301553</v>
      </c>
      <c r="P44" s="10"/>
    </row>
    <row r="45" spans="1:16">
      <c r="A45" s="13"/>
      <c r="B45" s="39">
        <v>351.1</v>
      </c>
      <c r="C45" s="21" t="s">
        <v>54</v>
      </c>
      <c r="D45" s="46">
        <v>3269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3269</v>
      </c>
      <c r="O45" s="47">
        <f t="shared" si="9"/>
        <v>1.4496674057649668</v>
      </c>
      <c r="P45" s="9"/>
    </row>
    <row r="46" spans="1:16">
      <c r="A46" s="13"/>
      <c r="B46" s="39">
        <v>354</v>
      </c>
      <c r="C46" s="21" t="s">
        <v>78</v>
      </c>
      <c r="D46" s="46">
        <v>568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568</v>
      </c>
      <c r="O46" s="47">
        <f t="shared" si="9"/>
        <v>0.25188470066518848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SUM(D48:D52)</f>
        <v>27186</v>
      </c>
      <c r="E47" s="32">
        <f t="shared" si="12"/>
        <v>474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2406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30066</v>
      </c>
      <c r="O47" s="45">
        <f t="shared" si="9"/>
        <v>13.333037694013305</v>
      </c>
      <c r="P47" s="10"/>
    </row>
    <row r="48" spans="1:16">
      <c r="A48" s="12"/>
      <c r="B48" s="25">
        <v>361.1</v>
      </c>
      <c r="C48" s="20" t="s">
        <v>56</v>
      </c>
      <c r="D48" s="46">
        <v>866</v>
      </c>
      <c r="E48" s="46">
        <v>135</v>
      </c>
      <c r="F48" s="46">
        <v>0</v>
      </c>
      <c r="G48" s="46">
        <v>0</v>
      </c>
      <c r="H48" s="46">
        <v>0</v>
      </c>
      <c r="I48" s="46">
        <v>2406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3407</v>
      </c>
      <c r="O48" s="47">
        <f t="shared" si="9"/>
        <v>1.5108647450110866</v>
      </c>
      <c r="P48" s="9"/>
    </row>
    <row r="49" spans="1:119">
      <c r="A49" s="12"/>
      <c r="B49" s="25">
        <v>362</v>
      </c>
      <c r="C49" s="20" t="s">
        <v>57</v>
      </c>
      <c r="D49" s="46">
        <v>6500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6500</v>
      </c>
      <c r="O49" s="47">
        <f t="shared" si="9"/>
        <v>2.8824833702882482</v>
      </c>
      <c r="P49" s="9"/>
    </row>
    <row r="50" spans="1:119">
      <c r="A50" s="12"/>
      <c r="B50" s="25">
        <v>365</v>
      </c>
      <c r="C50" s="20" t="s">
        <v>58</v>
      </c>
      <c r="D50" s="46">
        <v>1610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1610</v>
      </c>
      <c r="O50" s="47">
        <f t="shared" si="9"/>
        <v>0.71396895787139691</v>
      </c>
      <c r="P50" s="9"/>
    </row>
    <row r="51" spans="1:119">
      <c r="A51" s="12"/>
      <c r="B51" s="25">
        <v>366</v>
      </c>
      <c r="C51" s="20" t="s">
        <v>59</v>
      </c>
      <c r="D51" s="46">
        <v>0</v>
      </c>
      <c r="E51" s="46">
        <v>339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339</v>
      </c>
      <c r="O51" s="47">
        <f t="shared" si="9"/>
        <v>0.15033259423503326</v>
      </c>
      <c r="P51" s="9"/>
    </row>
    <row r="52" spans="1:119">
      <c r="A52" s="12"/>
      <c r="B52" s="25">
        <v>369.9</v>
      </c>
      <c r="C52" s="20" t="s">
        <v>61</v>
      </c>
      <c r="D52" s="46">
        <v>18210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18210</v>
      </c>
      <c r="O52" s="47">
        <f t="shared" si="9"/>
        <v>8.0753880266075395</v>
      </c>
      <c r="P52" s="9"/>
    </row>
    <row r="53" spans="1:119" ht="15.75">
      <c r="A53" s="29" t="s">
        <v>43</v>
      </c>
      <c r="B53" s="30"/>
      <c r="C53" s="31"/>
      <c r="D53" s="32">
        <f t="shared" ref="D53:M53" si="13">SUM(D54:D54)</f>
        <v>59780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59780</v>
      </c>
      <c r="O53" s="45">
        <f t="shared" si="9"/>
        <v>26.509977827050999</v>
      </c>
      <c r="P53" s="9"/>
    </row>
    <row r="54" spans="1:119" ht="15.75" thickBot="1">
      <c r="A54" s="12"/>
      <c r="B54" s="25">
        <v>382</v>
      </c>
      <c r="C54" s="20" t="s">
        <v>69</v>
      </c>
      <c r="D54" s="46">
        <v>59780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59780</v>
      </c>
      <c r="O54" s="47">
        <f t="shared" si="9"/>
        <v>26.509977827050999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SUM(D5,D15,D24,D33,D44,D47,D53)</f>
        <v>1745633</v>
      </c>
      <c r="E55" s="15">
        <f t="shared" si="14"/>
        <v>68728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908127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2722488</v>
      </c>
      <c r="O55" s="38">
        <f t="shared" si="9"/>
        <v>1207.3117516629711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79</v>
      </c>
      <c r="M57" s="48"/>
      <c r="N57" s="48"/>
      <c r="O57" s="43">
        <v>2255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A59:O59"/>
    <mergeCell ref="L57:N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974821</v>
      </c>
      <c r="E5" s="27">
        <f t="shared" ref="E5:M5" si="0">SUM(E6:E15)</f>
        <v>78717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1053538</v>
      </c>
      <c r="O5" s="33">
        <f t="shared" ref="O5:O36" si="1">(N5/O$58)</f>
        <v>372.93380530973451</v>
      </c>
      <c r="P5" s="6"/>
    </row>
    <row r="6" spans="1:133">
      <c r="A6" s="12"/>
      <c r="B6" s="25">
        <v>311</v>
      </c>
      <c r="C6" s="20" t="s">
        <v>3</v>
      </c>
      <c r="D6" s="46">
        <v>607621</v>
      </c>
      <c r="E6" s="46">
        <v>78717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686338</v>
      </c>
      <c r="O6" s="47">
        <f t="shared" si="1"/>
        <v>242.95150442477876</v>
      </c>
      <c r="P6" s="9"/>
    </row>
    <row r="7" spans="1:133">
      <c r="A7" s="12"/>
      <c r="B7" s="25">
        <v>312.3</v>
      </c>
      <c r="C7" s="20" t="s">
        <v>11</v>
      </c>
      <c r="D7" s="46">
        <v>14269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14269</v>
      </c>
      <c r="O7" s="47">
        <f t="shared" si="1"/>
        <v>5.050973451327434</v>
      </c>
      <c r="P7" s="9"/>
    </row>
    <row r="8" spans="1:133">
      <c r="A8" s="12"/>
      <c r="B8" s="25">
        <v>312.41000000000003</v>
      </c>
      <c r="C8" s="20" t="s">
        <v>13</v>
      </c>
      <c r="D8" s="46">
        <v>79218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79218</v>
      </c>
      <c r="O8" s="47">
        <f t="shared" si="1"/>
        <v>28.041769911504424</v>
      </c>
      <c r="P8" s="9"/>
    </row>
    <row r="9" spans="1:133">
      <c r="A9" s="12"/>
      <c r="B9" s="25">
        <v>312.42</v>
      </c>
      <c r="C9" s="20" t="s">
        <v>12</v>
      </c>
      <c r="D9" s="46">
        <v>50182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50182</v>
      </c>
      <c r="O9" s="47">
        <f t="shared" si="1"/>
        <v>17.763539823008848</v>
      </c>
      <c r="P9" s="9"/>
    </row>
    <row r="10" spans="1:133">
      <c r="A10" s="12"/>
      <c r="B10" s="25">
        <v>314.10000000000002</v>
      </c>
      <c r="C10" s="20" t="s">
        <v>14</v>
      </c>
      <c r="D10" s="46">
        <v>104031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104031</v>
      </c>
      <c r="O10" s="47">
        <f t="shared" si="1"/>
        <v>36.825132743362829</v>
      </c>
      <c r="P10" s="9"/>
    </row>
    <row r="11" spans="1:133">
      <c r="A11" s="12"/>
      <c r="B11" s="25">
        <v>314.39999999999998</v>
      </c>
      <c r="C11" s="20" t="s">
        <v>15</v>
      </c>
      <c r="D11" s="46">
        <v>1095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1095</v>
      </c>
      <c r="O11" s="47">
        <f t="shared" si="1"/>
        <v>0.38761061946902653</v>
      </c>
      <c r="P11" s="9"/>
    </row>
    <row r="12" spans="1:133">
      <c r="A12" s="12"/>
      <c r="B12" s="25">
        <v>314.8</v>
      </c>
      <c r="C12" s="20" t="s">
        <v>16</v>
      </c>
      <c r="D12" s="46">
        <v>1587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1587</v>
      </c>
      <c r="O12" s="47">
        <f t="shared" si="1"/>
        <v>0.56176991150442479</v>
      </c>
      <c r="P12" s="9"/>
    </row>
    <row r="13" spans="1:133">
      <c r="A13" s="12"/>
      <c r="B13" s="25">
        <v>315</v>
      </c>
      <c r="C13" s="20" t="s">
        <v>17</v>
      </c>
      <c r="D13" s="46">
        <v>108749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108749</v>
      </c>
      <c r="O13" s="47">
        <f t="shared" si="1"/>
        <v>38.495221238938051</v>
      </c>
      <c r="P13" s="9"/>
    </row>
    <row r="14" spans="1:133">
      <c r="A14" s="12"/>
      <c r="B14" s="25">
        <v>316</v>
      </c>
      <c r="C14" s="20" t="s">
        <v>18</v>
      </c>
      <c r="D14" s="46">
        <v>7822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7822</v>
      </c>
      <c r="O14" s="47">
        <f t="shared" si="1"/>
        <v>2.7688495575221239</v>
      </c>
      <c r="P14" s="9"/>
    </row>
    <row r="15" spans="1:133">
      <c r="A15" s="12"/>
      <c r="B15" s="25">
        <v>319</v>
      </c>
      <c r="C15" s="20" t="s">
        <v>19</v>
      </c>
      <c r="D15" s="46">
        <v>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247</v>
      </c>
      <c r="O15" s="47">
        <f t="shared" si="1"/>
        <v>8.7433628318584075E-2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SUM(D17:D24)</f>
        <v>217808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11500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229308</v>
      </c>
      <c r="O16" s="45">
        <f t="shared" si="1"/>
        <v>81.170973451327427</v>
      </c>
      <c r="P16" s="10"/>
    </row>
    <row r="17" spans="1:16">
      <c r="A17" s="12"/>
      <c r="B17" s="25">
        <v>322</v>
      </c>
      <c r="C17" s="20" t="s">
        <v>0</v>
      </c>
      <c r="D17" s="46">
        <v>13546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13546</v>
      </c>
      <c r="O17" s="47">
        <f t="shared" si="1"/>
        <v>4.7950442477876107</v>
      </c>
      <c r="P17" s="9"/>
    </row>
    <row r="18" spans="1:16">
      <c r="A18" s="12"/>
      <c r="B18" s="25">
        <v>323.10000000000002</v>
      </c>
      <c r="C18" s="20" t="s">
        <v>21</v>
      </c>
      <c r="D18" s="46">
        <v>140948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140948</v>
      </c>
      <c r="O18" s="47">
        <f t="shared" si="1"/>
        <v>49.893097345132745</v>
      </c>
      <c r="P18" s="9"/>
    </row>
    <row r="19" spans="1:16">
      <c r="A19" s="12"/>
      <c r="B19" s="25">
        <v>323.39999999999998</v>
      </c>
      <c r="C19" s="20" t="s">
        <v>22</v>
      </c>
      <c r="D19" s="46">
        <v>355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</v>
      </c>
      <c r="O19" s="47">
        <f t="shared" si="1"/>
        <v>0.1256637168141593</v>
      </c>
      <c r="P19" s="9"/>
    </row>
    <row r="20" spans="1:16">
      <c r="A20" s="12"/>
      <c r="B20" s="25">
        <v>323.7</v>
      </c>
      <c r="C20" s="20" t="s">
        <v>23</v>
      </c>
      <c r="D20" s="46">
        <v>13225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13225</v>
      </c>
      <c r="O20" s="47">
        <f t="shared" si="1"/>
        <v>4.6814159292035402</v>
      </c>
      <c r="P20" s="9"/>
    </row>
    <row r="21" spans="1:16">
      <c r="A21" s="12"/>
      <c r="B21" s="25">
        <v>324.02999999999997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11500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11500</v>
      </c>
      <c r="O21" s="47">
        <f t="shared" si="1"/>
        <v>4.0707964601769913</v>
      </c>
      <c r="P21" s="9"/>
    </row>
    <row r="22" spans="1:16">
      <c r="A22" s="12"/>
      <c r="B22" s="25">
        <v>324.07</v>
      </c>
      <c r="C22" s="20" t="s">
        <v>25</v>
      </c>
      <c r="D22" s="46">
        <v>5054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5054</v>
      </c>
      <c r="O22" s="47">
        <f t="shared" si="1"/>
        <v>1.7890265486725663</v>
      </c>
      <c r="P22" s="9"/>
    </row>
    <row r="23" spans="1:16">
      <c r="A23" s="12"/>
      <c r="B23" s="25">
        <v>324.08999999999997</v>
      </c>
      <c r="C23" s="20" t="s">
        <v>26</v>
      </c>
      <c r="D23" s="46">
        <v>39873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39873</v>
      </c>
      <c r="O23" s="47">
        <f t="shared" si="1"/>
        <v>14.114336283185841</v>
      </c>
      <c r="P23" s="9"/>
    </row>
    <row r="24" spans="1:16">
      <c r="A24" s="12"/>
      <c r="B24" s="25">
        <v>329</v>
      </c>
      <c r="C24" s="20" t="s">
        <v>27</v>
      </c>
      <c r="D24" s="46">
        <v>4807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4807</v>
      </c>
      <c r="O24" s="47">
        <f t="shared" si="1"/>
        <v>1.7015929203539824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SUM(D26:D33)</f>
        <v>382897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382897</v>
      </c>
      <c r="O25" s="45">
        <f t="shared" si="1"/>
        <v>135.5387610619469</v>
      </c>
      <c r="P25" s="10"/>
    </row>
    <row r="26" spans="1:16">
      <c r="A26" s="12"/>
      <c r="B26" s="25">
        <v>331.2</v>
      </c>
      <c r="C26" s="20" t="s">
        <v>28</v>
      </c>
      <c r="D26" s="46">
        <v>7426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7426</v>
      </c>
      <c r="O26" s="47">
        <f t="shared" si="1"/>
        <v>2.6286725663716815</v>
      </c>
      <c r="P26" s="9"/>
    </row>
    <row r="27" spans="1:16">
      <c r="A27" s="12"/>
      <c r="B27" s="25">
        <v>331.39</v>
      </c>
      <c r="C27" s="20" t="s">
        <v>30</v>
      </c>
      <c r="D27" s="46">
        <v>3242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3242</v>
      </c>
      <c r="O27" s="47">
        <f t="shared" si="1"/>
        <v>1.1476106194690265</v>
      </c>
      <c r="P27" s="9"/>
    </row>
    <row r="28" spans="1:16">
      <c r="A28" s="12"/>
      <c r="B28" s="25">
        <v>334.36</v>
      </c>
      <c r="C28" s="20" t="s">
        <v>31</v>
      </c>
      <c r="D28" s="46">
        <v>92547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92547</v>
      </c>
      <c r="O28" s="47">
        <f t="shared" si="1"/>
        <v>32.76</v>
      </c>
      <c r="P28" s="9"/>
    </row>
    <row r="29" spans="1:16">
      <c r="A29" s="12"/>
      <c r="B29" s="25">
        <v>335.12</v>
      </c>
      <c r="C29" s="20" t="s">
        <v>32</v>
      </c>
      <c r="D29" s="46">
        <v>88777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88777</v>
      </c>
      <c r="O29" s="47">
        <f t="shared" si="1"/>
        <v>31.425486725663717</v>
      </c>
      <c r="P29" s="9"/>
    </row>
    <row r="30" spans="1:16">
      <c r="A30" s="12"/>
      <c r="B30" s="25">
        <v>335.15</v>
      </c>
      <c r="C30" s="20" t="s">
        <v>33</v>
      </c>
      <c r="D30" s="46">
        <v>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</v>
      </c>
      <c r="O30" s="47">
        <f t="shared" si="1"/>
        <v>1.6991150442477877E-2</v>
      </c>
      <c r="P30" s="9"/>
    </row>
    <row r="31" spans="1:16">
      <c r="A31" s="12"/>
      <c r="B31" s="25">
        <v>335.18</v>
      </c>
      <c r="C31" s="20" t="s">
        <v>34</v>
      </c>
      <c r="D31" s="46">
        <v>130382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130382</v>
      </c>
      <c r="O31" s="47">
        <f t="shared" si="1"/>
        <v>46.152920353982303</v>
      </c>
      <c r="P31" s="9"/>
    </row>
    <row r="32" spans="1:16">
      <c r="A32" s="12"/>
      <c r="B32" s="25">
        <v>337.7</v>
      </c>
      <c r="C32" s="20" t="s">
        <v>35</v>
      </c>
      <c r="D32" s="46">
        <v>59267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59267</v>
      </c>
      <c r="O32" s="47">
        <f t="shared" si="1"/>
        <v>20.979469026548674</v>
      </c>
      <c r="P32" s="9"/>
    </row>
    <row r="33" spans="1:16">
      <c r="A33" s="12"/>
      <c r="B33" s="25">
        <v>338</v>
      </c>
      <c r="C33" s="20" t="s">
        <v>36</v>
      </c>
      <c r="D33" s="46">
        <v>1208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1208</v>
      </c>
      <c r="O33" s="47">
        <f t="shared" si="1"/>
        <v>0.42761061946902656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SUM(D35:D43)</f>
        <v>147850</v>
      </c>
      <c r="E34" s="32">
        <f t="shared" si="7"/>
        <v>3191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933061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1084102</v>
      </c>
      <c r="O34" s="45">
        <f t="shared" si="1"/>
        <v>383.75292035398229</v>
      </c>
      <c r="P34" s="10"/>
    </row>
    <row r="35" spans="1:16">
      <c r="A35" s="12"/>
      <c r="B35" s="25">
        <v>341.9</v>
      </c>
      <c r="C35" s="20" t="s">
        <v>44</v>
      </c>
      <c r="D35" s="46">
        <v>0</v>
      </c>
      <c r="E35" s="46">
        <v>3191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3191</v>
      </c>
      <c r="O35" s="47">
        <f t="shared" si="1"/>
        <v>1.1295575221238938</v>
      </c>
      <c r="P35" s="9"/>
    </row>
    <row r="36" spans="1:16">
      <c r="A36" s="12"/>
      <c r="B36" s="25">
        <v>342.5</v>
      </c>
      <c r="C36" s="20" t="s">
        <v>45</v>
      </c>
      <c r="D36" s="46">
        <v>10520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10520</v>
      </c>
      <c r="O36" s="47">
        <f t="shared" si="1"/>
        <v>3.7238938053097344</v>
      </c>
      <c r="P36" s="9"/>
    </row>
    <row r="37" spans="1:16">
      <c r="A37" s="12"/>
      <c r="B37" s="25">
        <v>342.9</v>
      </c>
      <c r="C37" s="20" t="s">
        <v>46</v>
      </c>
      <c r="D37" s="46">
        <v>3650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3650</v>
      </c>
      <c r="O37" s="47">
        <f t="shared" ref="O37:O56" si="9">(N37/O$58)</f>
        <v>1.2920353982300885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235770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235770</v>
      </c>
      <c r="O38" s="47">
        <f t="shared" si="9"/>
        <v>83.458407079646022</v>
      </c>
      <c r="P38" s="9"/>
    </row>
    <row r="39" spans="1:16">
      <c r="A39" s="12"/>
      <c r="B39" s="25">
        <v>343.6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697291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697291</v>
      </c>
      <c r="O39" s="47">
        <f t="shared" si="9"/>
        <v>246.82867256637169</v>
      </c>
      <c r="P39" s="9"/>
    </row>
    <row r="40" spans="1:16">
      <c r="A40" s="12"/>
      <c r="B40" s="25">
        <v>343.9</v>
      </c>
      <c r="C40" s="20" t="s">
        <v>49</v>
      </c>
      <c r="D40" s="46">
        <v>44696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44696</v>
      </c>
      <c r="O40" s="47">
        <f t="shared" si="9"/>
        <v>15.821592920353982</v>
      </c>
      <c r="P40" s="9"/>
    </row>
    <row r="41" spans="1:16">
      <c r="A41" s="12"/>
      <c r="B41" s="25">
        <v>344.9</v>
      </c>
      <c r="C41" s="20" t="s">
        <v>50</v>
      </c>
      <c r="D41" s="46">
        <v>23028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23028</v>
      </c>
      <c r="O41" s="47">
        <f t="shared" si="9"/>
        <v>8.1515044247787607</v>
      </c>
      <c r="P41" s="9"/>
    </row>
    <row r="42" spans="1:16">
      <c r="A42" s="12"/>
      <c r="B42" s="25">
        <v>347.2</v>
      </c>
      <c r="C42" s="20" t="s">
        <v>51</v>
      </c>
      <c r="D42" s="46">
        <v>19992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19992</v>
      </c>
      <c r="O42" s="47">
        <f t="shared" si="9"/>
        <v>7.0768141592920353</v>
      </c>
      <c r="P42" s="9"/>
    </row>
    <row r="43" spans="1:16">
      <c r="A43" s="12"/>
      <c r="B43" s="25">
        <v>349</v>
      </c>
      <c r="C43" s="20" t="s">
        <v>1</v>
      </c>
      <c r="D43" s="46">
        <v>45964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6" si="10">SUM(D43:M43)</f>
        <v>45964</v>
      </c>
      <c r="O43" s="47">
        <f t="shared" si="9"/>
        <v>16.270442477876106</v>
      </c>
      <c r="P43" s="9"/>
    </row>
    <row r="44" spans="1:16" ht="15.75">
      <c r="A44" s="29" t="s">
        <v>42</v>
      </c>
      <c r="B44" s="30"/>
      <c r="C44" s="31"/>
      <c r="D44" s="32">
        <f t="shared" ref="D44:M44" si="11">SUM(D45:D46)</f>
        <v>8779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8779</v>
      </c>
      <c r="O44" s="45">
        <f t="shared" si="9"/>
        <v>3.1076106194690265</v>
      </c>
      <c r="P44" s="10"/>
    </row>
    <row r="45" spans="1:16">
      <c r="A45" s="13"/>
      <c r="B45" s="39">
        <v>351.1</v>
      </c>
      <c r="C45" s="21" t="s">
        <v>54</v>
      </c>
      <c r="D45" s="46">
        <v>7575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7575</v>
      </c>
      <c r="O45" s="47">
        <f t="shared" si="9"/>
        <v>2.6814159292035398</v>
      </c>
      <c r="P45" s="9"/>
    </row>
    <row r="46" spans="1:16">
      <c r="A46" s="13"/>
      <c r="B46" s="39">
        <v>352</v>
      </c>
      <c r="C46" s="21" t="s">
        <v>55</v>
      </c>
      <c r="D46" s="46">
        <v>1204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1204</v>
      </c>
      <c r="O46" s="47">
        <f t="shared" si="9"/>
        <v>0.42619469026548673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SUM(D48:D53)</f>
        <v>56241</v>
      </c>
      <c r="E47" s="32">
        <f t="shared" si="12"/>
        <v>2793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4036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63070</v>
      </c>
      <c r="O47" s="45">
        <f t="shared" si="9"/>
        <v>22.325663716814159</v>
      </c>
      <c r="P47" s="10"/>
    </row>
    <row r="48" spans="1:16">
      <c r="A48" s="12"/>
      <c r="B48" s="25">
        <v>361.1</v>
      </c>
      <c r="C48" s="20" t="s">
        <v>56</v>
      </c>
      <c r="D48" s="46">
        <v>444</v>
      </c>
      <c r="E48" s="46">
        <v>121</v>
      </c>
      <c r="F48" s="46">
        <v>0</v>
      </c>
      <c r="G48" s="46">
        <v>0</v>
      </c>
      <c r="H48" s="46">
        <v>0</v>
      </c>
      <c r="I48" s="46">
        <v>3735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4300</v>
      </c>
      <c r="O48" s="47">
        <f t="shared" si="9"/>
        <v>1.5221238938053097</v>
      </c>
      <c r="P48" s="9"/>
    </row>
    <row r="49" spans="1:119">
      <c r="A49" s="12"/>
      <c r="B49" s="25">
        <v>362</v>
      </c>
      <c r="C49" s="20" t="s">
        <v>57</v>
      </c>
      <c r="D49" s="46">
        <v>11859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11859</v>
      </c>
      <c r="O49" s="47">
        <f t="shared" si="9"/>
        <v>4.1978761061946903</v>
      </c>
      <c r="P49" s="9"/>
    </row>
    <row r="50" spans="1:119">
      <c r="A50" s="12"/>
      <c r="B50" s="25">
        <v>365</v>
      </c>
      <c r="C50" s="20" t="s">
        <v>58</v>
      </c>
      <c r="D50" s="46">
        <v>1351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1351</v>
      </c>
      <c r="O50" s="47">
        <f t="shared" si="9"/>
        <v>0.47823008849557525</v>
      </c>
      <c r="P50" s="9"/>
    </row>
    <row r="51" spans="1:119">
      <c r="A51" s="12"/>
      <c r="B51" s="25">
        <v>366</v>
      </c>
      <c r="C51" s="20" t="s">
        <v>59</v>
      </c>
      <c r="D51" s="46">
        <v>1950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1950</v>
      </c>
      <c r="O51" s="47">
        <f t="shared" si="9"/>
        <v>0.69026548672566368</v>
      </c>
      <c r="P51" s="9"/>
    </row>
    <row r="52" spans="1:119">
      <c r="A52" s="12"/>
      <c r="B52" s="25">
        <v>369.3</v>
      </c>
      <c r="C52" s="20" t="s">
        <v>60</v>
      </c>
      <c r="D52" s="46">
        <v>14317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14317</v>
      </c>
      <c r="O52" s="47">
        <f t="shared" si="9"/>
        <v>5.0679646017699111</v>
      </c>
      <c r="P52" s="9"/>
    </row>
    <row r="53" spans="1:119">
      <c r="A53" s="12"/>
      <c r="B53" s="25">
        <v>369.9</v>
      </c>
      <c r="C53" s="20" t="s">
        <v>61</v>
      </c>
      <c r="D53" s="46">
        <v>26320</v>
      </c>
      <c r="E53" s="46">
        <v>2672</v>
      </c>
      <c r="F53" s="46">
        <v>0</v>
      </c>
      <c r="G53" s="46">
        <v>0</v>
      </c>
      <c r="H53" s="46">
        <v>0</v>
      </c>
      <c r="I53" s="46">
        <v>301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29293</v>
      </c>
      <c r="O53" s="47">
        <f t="shared" si="9"/>
        <v>10.369203539823008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SUM(D55:D55)</f>
        <v>91164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0"/>
        <v>91164</v>
      </c>
      <c r="O54" s="45">
        <f t="shared" si="9"/>
        <v>32.270442477876109</v>
      </c>
      <c r="P54" s="9"/>
    </row>
    <row r="55" spans="1:119" ht="15.75" thickBot="1">
      <c r="A55" s="12"/>
      <c r="B55" s="25">
        <v>382</v>
      </c>
      <c r="C55" s="20" t="s">
        <v>69</v>
      </c>
      <c r="D55" s="46">
        <v>91164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91164</v>
      </c>
      <c r="O55" s="47">
        <f t="shared" si="9"/>
        <v>32.270442477876109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SUM(D5,D16,D25,D34,D44,D47,D54)</f>
        <v>1879560</v>
      </c>
      <c r="E56" s="15">
        <f t="shared" si="14"/>
        <v>84701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948597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0"/>
        <v>2912858</v>
      </c>
      <c r="O56" s="38">
        <f t="shared" si="9"/>
        <v>1031.1001769911504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68</v>
      </c>
      <c r="M58" s="48"/>
      <c r="N58" s="48"/>
      <c r="O58" s="43">
        <v>2825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A1:O1"/>
    <mergeCell ref="D3:H3"/>
    <mergeCell ref="I3:J3"/>
    <mergeCell ref="K3:L3"/>
    <mergeCell ref="O3:O4"/>
    <mergeCell ref="A2:O2"/>
    <mergeCell ref="A3:C4"/>
    <mergeCell ref="A59:O59"/>
    <mergeCell ref="L58:N5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870447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73076</v>
      </c>
      <c r="N5" s="28">
        <f>SUM(D5:M5)</f>
        <v>943523</v>
      </c>
      <c r="O5" s="33">
        <f t="shared" ref="O5:O36" si="1">(N5/O$55)</f>
        <v>345.35980966325036</v>
      </c>
      <c r="P5" s="6"/>
    </row>
    <row r="6" spans="1:133">
      <c r="A6" s="12"/>
      <c r="B6" s="25">
        <v>311</v>
      </c>
      <c r="C6" s="20" t="s">
        <v>3</v>
      </c>
      <c r="D6" s="46">
        <v>516458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73076</v>
      </c>
      <c r="N6" s="46">
        <f>SUM(D6:M6)</f>
        <v>589534</v>
      </c>
      <c r="O6" s="47">
        <f t="shared" si="1"/>
        <v>215.78843338213764</v>
      </c>
      <c r="P6" s="9"/>
    </row>
    <row r="7" spans="1:133">
      <c r="A7" s="12"/>
      <c r="B7" s="25">
        <v>312.10000000000002</v>
      </c>
      <c r="C7" s="20" t="s">
        <v>91</v>
      </c>
      <c r="D7" s="46">
        <v>134647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134647</v>
      </c>
      <c r="O7" s="47">
        <f t="shared" si="1"/>
        <v>49.285139092240115</v>
      </c>
      <c r="P7" s="9"/>
    </row>
    <row r="8" spans="1:133">
      <c r="A8" s="12"/>
      <c r="B8" s="25">
        <v>312.3</v>
      </c>
      <c r="C8" s="20" t="s">
        <v>11</v>
      </c>
      <c r="D8" s="46">
        <v>15428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15428</v>
      </c>
      <c r="O8" s="47">
        <f t="shared" si="1"/>
        <v>5.6471449487554901</v>
      </c>
      <c r="P8" s="9"/>
    </row>
    <row r="9" spans="1:133">
      <c r="A9" s="12"/>
      <c r="B9" s="25">
        <v>314.10000000000002</v>
      </c>
      <c r="C9" s="20" t="s">
        <v>14</v>
      </c>
      <c r="D9" s="46">
        <v>89770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89770</v>
      </c>
      <c r="O9" s="47">
        <f t="shared" si="1"/>
        <v>32.858711566617863</v>
      </c>
      <c r="P9" s="9"/>
    </row>
    <row r="10" spans="1:133">
      <c r="A10" s="12"/>
      <c r="B10" s="25">
        <v>314.2</v>
      </c>
      <c r="C10" s="20" t="s">
        <v>92</v>
      </c>
      <c r="D10" s="46">
        <v>103004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103004</v>
      </c>
      <c r="O10" s="47">
        <f t="shared" si="1"/>
        <v>37.702781844802345</v>
      </c>
      <c r="P10" s="9"/>
    </row>
    <row r="11" spans="1:133">
      <c r="A11" s="12"/>
      <c r="B11" s="25">
        <v>314.8</v>
      </c>
      <c r="C11" s="20" t="s">
        <v>16</v>
      </c>
      <c r="D11" s="46">
        <v>2022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2022</v>
      </c>
      <c r="O11" s="47">
        <f t="shared" si="1"/>
        <v>0.74011713030746706</v>
      </c>
      <c r="P11" s="9"/>
    </row>
    <row r="12" spans="1:133">
      <c r="A12" s="12"/>
      <c r="B12" s="25">
        <v>316</v>
      </c>
      <c r="C12" s="20" t="s">
        <v>18</v>
      </c>
      <c r="D12" s="46">
        <v>8871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8871</v>
      </c>
      <c r="O12" s="47">
        <f t="shared" si="1"/>
        <v>3.2470717423133237</v>
      </c>
      <c r="P12" s="9"/>
    </row>
    <row r="13" spans="1:133">
      <c r="A13" s="12"/>
      <c r="B13" s="25">
        <v>319</v>
      </c>
      <c r="C13" s="20" t="s">
        <v>19</v>
      </c>
      <c r="D13" s="46">
        <v>247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</v>
      </c>
      <c r="O13" s="47">
        <f t="shared" si="1"/>
        <v>9.0409956076134695E-2</v>
      </c>
      <c r="P13" s="9"/>
    </row>
    <row r="14" spans="1:133" ht="15.75">
      <c r="A14" s="29" t="s">
        <v>93</v>
      </c>
      <c r="B14" s="30"/>
      <c r="C14" s="31"/>
      <c r="D14" s="32">
        <f t="shared" ref="D14:M14" si="3">SUM(D15:D18)</f>
        <v>140666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140666</v>
      </c>
      <c r="O14" s="45">
        <f t="shared" si="1"/>
        <v>51.488286969253295</v>
      </c>
      <c r="P14" s="10"/>
    </row>
    <row r="15" spans="1:133">
      <c r="A15" s="12"/>
      <c r="B15" s="25">
        <v>322</v>
      </c>
      <c r="C15" s="20" t="s">
        <v>0</v>
      </c>
      <c r="D15" s="46">
        <v>7639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7639</v>
      </c>
      <c r="O15" s="47">
        <f t="shared" si="1"/>
        <v>2.7961200585651538</v>
      </c>
      <c r="P15" s="9"/>
    </row>
    <row r="16" spans="1:133">
      <c r="A16" s="12"/>
      <c r="B16" s="25">
        <v>323.10000000000002</v>
      </c>
      <c r="C16" s="20" t="s">
        <v>21</v>
      </c>
      <c r="D16" s="46">
        <v>126299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126299</v>
      </c>
      <c r="O16" s="47">
        <f t="shared" si="1"/>
        <v>46.229502196193266</v>
      </c>
      <c r="P16" s="9"/>
    </row>
    <row r="17" spans="1:16">
      <c r="A17" s="12"/>
      <c r="B17" s="25">
        <v>323.2</v>
      </c>
      <c r="C17" s="20" t="s">
        <v>94</v>
      </c>
      <c r="D17" s="46">
        <v>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</v>
      </c>
      <c r="O17" s="47">
        <f t="shared" si="1"/>
        <v>6.5885797950219621E-3</v>
      </c>
      <c r="P17" s="9"/>
    </row>
    <row r="18" spans="1:16">
      <c r="A18" s="12"/>
      <c r="B18" s="25">
        <v>323.7</v>
      </c>
      <c r="C18" s="20" t="s">
        <v>23</v>
      </c>
      <c r="D18" s="46">
        <v>6710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6710</v>
      </c>
      <c r="O18" s="47">
        <f t="shared" si="1"/>
        <v>2.4560761346998534</v>
      </c>
      <c r="P18" s="9"/>
    </row>
    <row r="19" spans="1:16" ht="15.75">
      <c r="A19" s="29" t="s">
        <v>29</v>
      </c>
      <c r="B19" s="30"/>
      <c r="C19" s="31"/>
      <c r="D19" s="32">
        <f t="shared" ref="D19:M19" si="5">SUM(D20:D28)</f>
        <v>557702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12576</v>
      </c>
      <c r="N19" s="44">
        <f t="shared" si="4"/>
        <v>570278</v>
      </c>
      <c r="O19" s="45">
        <f t="shared" si="1"/>
        <v>208.74011713030745</v>
      </c>
      <c r="P19" s="10"/>
    </row>
    <row r="20" spans="1:16">
      <c r="A20" s="12"/>
      <c r="B20" s="25">
        <v>331.1</v>
      </c>
      <c r="C20" s="20" t="s">
        <v>95</v>
      </c>
      <c r="D20" s="46">
        <v>48941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48941</v>
      </c>
      <c r="O20" s="47">
        <f t="shared" si="1"/>
        <v>17.913982430453881</v>
      </c>
      <c r="P20" s="9"/>
    </row>
    <row r="21" spans="1:16">
      <c r="A21" s="12"/>
      <c r="B21" s="25">
        <v>331.2</v>
      </c>
      <c r="C21" s="20" t="s">
        <v>28</v>
      </c>
      <c r="D21" s="46">
        <v>12535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12535</v>
      </c>
      <c r="O21" s="47">
        <f t="shared" si="1"/>
        <v>4.5882137628111277</v>
      </c>
      <c r="P21" s="9"/>
    </row>
    <row r="22" spans="1:16">
      <c r="A22" s="12"/>
      <c r="B22" s="25">
        <v>331.5</v>
      </c>
      <c r="C22" s="20" t="s">
        <v>96</v>
      </c>
      <c r="D22" s="46">
        <v>69137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69137</v>
      </c>
      <c r="O22" s="47">
        <f t="shared" si="1"/>
        <v>25.306368960468522</v>
      </c>
      <c r="P22" s="9"/>
    </row>
    <row r="23" spans="1:16">
      <c r="A23" s="12"/>
      <c r="B23" s="25">
        <v>334.36</v>
      </c>
      <c r="C23" s="20" t="s">
        <v>31</v>
      </c>
      <c r="D23" s="46">
        <v>114705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114705</v>
      </c>
      <c r="O23" s="47">
        <f t="shared" si="1"/>
        <v>41.985724743777453</v>
      </c>
      <c r="P23" s="9"/>
    </row>
    <row r="24" spans="1:16">
      <c r="A24" s="12"/>
      <c r="B24" s="25">
        <v>335.12</v>
      </c>
      <c r="C24" s="20" t="s">
        <v>32</v>
      </c>
      <c r="D24" s="46">
        <v>100558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100558</v>
      </c>
      <c r="O24" s="47">
        <f t="shared" si="1"/>
        <v>36.807467057101022</v>
      </c>
      <c r="P24" s="9"/>
    </row>
    <row r="25" spans="1:16">
      <c r="A25" s="12"/>
      <c r="B25" s="25">
        <v>335.18</v>
      </c>
      <c r="C25" s="20" t="s">
        <v>34</v>
      </c>
      <c r="D25" s="46">
        <v>148800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148800</v>
      </c>
      <c r="O25" s="47">
        <f t="shared" si="1"/>
        <v>54.465592972181554</v>
      </c>
      <c r="P25" s="9"/>
    </row>
    <row r="26" spans="1:16">
      <c r="A26" s="12"/>
      <c r="B26" s="25">
        <v>337.5</v>
      </c>
      <c r="C26" s="20" t="s">
        <v>97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12576</v>
      </c>
      <c r="N26" s="46">
        <f t="shared" si="4"/>
        <v>12576</v>
      </c>
      <c r="O26" s="47">
        <f t="shared" si="1"/>
        <v>4.6032210834553444</v>
      </c>
      <c r="P26" s="9"/>
    </row>
    <row r="27" spans="1:16">
      <c r="A27" s="12"/>
      <c r="B27" s="25">
        <v>337.7</v>
      </c>
      <c r="C27" s="20" t="s">
        <v>35</v>
      </c>
      <c r="D27" s="46">
        <v>61648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61648</v>
      </c>
      <c r="O27" s="47">
        <f t="shared" si="1"/>
        <v>22.56515373352855</v>
      </c>
      <c r="P27" s="9"/>
    </row>
    <row r="28" spans="1:16">
      <c r="A28" s="12"/>
      <c r="B28" s="25">
        <v>338</v>
      </c>
      <c r="C28" s="20" t="s">
        <v>36</v>
      </c>
      <c r="D28" s="46">
        <v>1378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1378</v>
      </c>
      <c r="O28" s="47">
        <f t="shared" si="1"/>
        <v>0.50439238653001461</v>
      </c>
      <c r="P28" s="9"/>
    </row>
    <row r="29" spans="1:16" ht="15.75">
      <c r="A29" s="29" t="s">
        <v>41</v>
      </c>
      <c r="B29" s="30"/>
      <c r="C29" s="31"/>
      <c r="D29" s="32">
        <f t="shared" ref="D29:M29" si="6">SUM(D30:D37)</f>
        <v>174212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945133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2383</v>
      </c>
      <c r="N29" s="32">
        <f t="shared" si="4"/>
        <v>1121728</v>
      </c>
      <c r="O29" s="45">
        <f t="shared" si="1"/>
        <v>410.58857979502199</v>
      </c>
      <c r="P29" s="10"/>
    </row>
    <row r="30" spans="1:16">
      <c r="A30" s="12"/>
      <c r="B30" s="25">
        <v>341.9</v>
      </c>
      <c r="C30" s="20" t="s">
        <v>44</v>
      </c>
      <c r="D30" s="46">
        <v>45473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2383</v>
      </c>
      <c r="N30" s="46">
        <f t="shared" ref="N30:N40" si="7">SUM(D30:M30)</f>
        <v>47856</v>
      </c>
      <c r="O30" s="47">
        <f t="shared" si="1"/>
        <v>17.516837481698389</v>
      </c>
      <c r="P30" s="9"/>
    </row>
    <row r="31" spans="1:16">
      <c r="A31" s="12"/>
      <c r="B31" s="25">
        <v>342.9</v>
      </c>
      <c r="C31" s="20" t="s">
        <v>46</v>
      </c>
      <c r="D31" s="46">
        <v>37578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37578</v>
      </c>
      <c r="O31" s="47">
        <f t="shared" si="1"/>
        <v>13.754758418740849</v>
      </c>
      <c r="P31" s="9"/>
    </row>
    <row r="32" spans="1:16">
      <c r="A32" s="12"/>
      <c r="B32" s="25">
        <v>343.4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240398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240398</v>
      </c>
      <c r="O32" s="47">
        <f t="shared" si="1"/>
        <v>87.993411420204978</v>
      </c>
      <c r="P32" s="9"/>
    </row>
    <row r="33" spans="1:16">
      <c r="A33" s="12"/>
      <c r="B33" s="25">
        <v>343.6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704735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704735</v>
      </c>
      <c r="O33" s="47">
        <f t="shared" si="1"/>
        <v>257.95571010248904</v>
      </c>
      <c r="P33" s="9"/>
    </row>
    <row r="34" spans="1:16">
      <c r="A34" s="12"/>
      <c r="B34" s="25">
        <v>343.9</v>
      </c>
      <c r="C34" s="20" t="s">
        <v>49</v>
      </c>
      <c r="D34" s="46">
        <v>43248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43248</v>
      </c>
      <c r="O34" s="47">
        <f t="shared" si="1"/>
        <v>15.830161054172768</v>
      </c>
      <c r="P34" s="9"/>
    </row>
    <row r="35" spans="1:16">
      <c r="A35" s="12"/>
      <c r="B35" s="25">
        <v>344.9</v>
      </c>
      <c r="C35" s="20" t="s">
        <v>50</v>
      </c>
      <c r="D35" s="46">
        <v>26311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26311</v>
      </c>
      <c r="O35" s="47">
        <f t="shared" si="1"/>
        <v>9.6306734992679353</v>
      </c>
      <c r="P35" s="9"/>
    </row>
    <row r="36" spans="1:16">
      <c r="A36" s="12"/>
      <c r="B36" s="25">
        <v>347.2</v>
      </c>
      <c r="C36" s="20" t="s">
        <v>51</v>
      </c>
      <c r="D36" s="46">
        <v>21092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21092</v>
      </c>
      <c r="O36" s="47">
        <f t="shared" si="1"/>
        <v>7.7203513909224011</v>
      </c>
      <c r="P36" s="9"/>
    </row>
    <row r="37" spans="1:16">
      <c r="A37" s="12"/>
      <c r="B37" s="25">
        <v>347.5</v>
      </c>
      <c r="C37" s="20" t="s">
        <v>77</v>
      </c>
      <c r="D37" s="46">
        <v>510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510</v>
      </c>
      <c r="O37" s="47">
        <f t="shared" ref="O37:O53" si="8">(N37/O$55)</f>
        <v>0.18667642752562225</v>
      </c>
      <c r="P37" s="9"/>
    </row>
    <row r="38" spans="1:16" ht="15.75">
      <c r="A38" s="29" t="s">
        <v>42</v>
      </c>
      <c r="B38" s="30"/>
      <c r="C38" s="31"/>
      <c r="D38" s="32">
        <f t="shared" ref="D38:M38" si="9">SUM(D39:D40)</f>
        <v>9283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9283</v>
      </c>
      <c r="O38" s="45">
        <f t="shared" si="8"/>
        <v>3.3978770131771596</v>
      </c>
      <c r="P38" s="10"/>
    </row>
    <row r="39" spans="1:16">
      <c r="A39" s="13"/>
      <c r="B39" s="39">
        <v>351.1</v>
      </c>
      <c r="C39" s="21" t="s">
        <v>54</v>
      </c>
      <c r="D39" s="46">
        <v>8099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8099</v>
      </c>
      <c r="O39" s="47">
        <f t="shared" si="8"/>
        <v>2.9644948755490481</v>
      </c>
      <c r="P39" s="9"/>
    </row>
    <row r="40" spans="1:16">
      <c r="A40" s="13"/>
      <c r="B40" s="39">
        <v>352</v>
      </c>
      <c r="C40" s="21" t="s">
        <v>55</v>
      </c>
      <c r="D40" s="46">
        <v>1184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1184</v>
      </c>
      <c r="O40" s="47">
        <f t="shared" si="8"/>
        <v>0.43338213762811129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SUM(D42:D49)</f>
        <v>234689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59490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9565</v>
      </c>
      <c r="N41" s="32">
        <f>SUM(D41:M41)</f>
        <v>303744</v>
      </c>
      <c r="O41" s="45">
        <f t="shared" si="8"/>
        <v>111.1800878477306</v>
      </c>
      <c r="P41" s="10"/>
    </row>
    <row r="42" spans="1:16">
      <c r="A42" s="12"/>
      <c r="B42" s="25">
        <v>361.1</v>
      </c>
      <c r="C42" s="20" t="s">
        <v>56</v>
      </c>
      <c r="D42" s="46">
        <v>6385</v>
      </c>
      <c r="E42" s="46">
        <v>0</v>
      </c>
      <c r="F42" s="46">
        <v>0</v>
      </c>
      <c r="G42" s="46">
        <v>0</v>
      </c>
      <c r="H42" s="46">
        <v>0</v>
      </c>
      <c r="I42" s="46">
        <v>41404</v>
      </c>
      <c r="J42" s="46">
        <v>0</v>
      </c>
      <c r="K42" s="46">
        <v>0</v>
      </c>
      <c r="L42" s="46">
        <v>0</v>
      </c>
      <c r="M42" s="46">
        <v>2652</v>
      </c>
      <c r="N42" s="46">
        <f>SUM(D42:M42)</f>
        <v>50441</v>
      </c>
      <c r="O42" s="47">
        <f t="shared" si="8"/>
        <v>18.463030746705709</v>
      </c>
      <c r="P42" s="9"/>
    </row>
    <row r="43" spans="1:16">
      <c r="A43" s="12"/>
      <c r="B43" s="25">
        <v>362</v>
      </c>
      <c r="C43" s="20" t="s">
        <v>57</v>
      </c>
      <c r="D43" s="46">
        <v>10684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1">SUM(D43:M43)</f>
        <v>10684</v>
      </c>
      <c r="O43" s="47">
        <f t="shared" si="8"/>
        <v>3.9106881405563692</v>
      </c>
      <c r="P43" s="9"/>
    </row>
    <row r="44" spans="1:16">
      <c r="A44" s="12"/>
      <c r="B44" s="25">
        <v>363.23</v>
      </c>
      <c r="C44" s="20" t="s">
        <v>98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17850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17850</v>
      </c>
      <c r="O44" s="47">
        <f t="shared" si="8"/>
        <v>6.5336749633967788</v>
      </c>
      <c r="P44" s="9"/>
    </row>
    <row r="45" spans="1:16">
      <c r="A45" s="12"/>
      <c r="B45" s="25">
        <v>363.27</v>
      </c>
      <c r="C45" s="20" t="s">
        <v>99</v>
      </c>
      <c r="D45" s="46">
        <v>7849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7849</v>
      </c>
      <c r="O45" s="47">
        <f t="shared" si="8"/>
        <v>2.8729868228404101</v>
      </c>
      <c r="P45" s="9"/>
    </row>
    <row r="46" spans="1:16">
      <c r="A46" s="12"/>
      <c r="B46" s="25">
        <v>363.29</v>
      </c>
      <c r="C46" s="20" t="s">
        <v>100</v>
      </c>
      <c r="D46" s="46">
        <v>55572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55572</v>
      </c>
      <c r="O46" s="47">
        <f t="shared" si="8"/>
        <v>20.341142020497802</v>
      </c>
      <c r="P46" s="9"/>
    </row>
    <row r="47" spans="1:16">
      <c r="A47" s="12"/>
      <c r="B47" s="25">
        <v>366</v>
      </c>
      <c r="C47" s="20" t="s">
        <v>59</v>
      </c>
      <c r="D47" s="46">
        <v>2015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6753</v>
      </c>
      <c r="N47" s="46">
        <f t="shared" si="11"/>
        <v>8768</v>
      </c>
      <c r="O47" s="47">
        <f t="shared" si="8"/>
        <v>3.2093704245973647</v>
      </c>
      <c r="P47" s="9"/>
    </row>
    <row r="48" spans="1:16">
      <c r="A48" s="12"/>
      <c r="B48" s="25">
        <v>369.3</v>
      </c>
      <c r="C48" s="20" t="s">
        <v>60</v>
      </c>
      <c r="D48" s="46">
        <v>132358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132358</v>
      </c>
      <c r="O48" s="47">
        <f t="shared" si="8"/>
        <v>48.447291361639827</v>
      </c>
      <c r="P48" s="9"/>
    </row>
    <row r="49" spans="1:119">
      <c r="A49" s="12"/>
      <c r="B49" s="25">
        <v>369.9</v>
      </c>
      <c r="C49" s="20" t="s">
        <v>61</v>
      </c>
      <c r="D49" s="46">
        <v>19826</v>
      </c>
      <c r="E49" s="46">
        <v>0</v>
      </c>
      <c r="F49" s="46">
        <v>0</v>
      </c>
      <c r="G49" s="46">
        <v>0</v>
      </c>
      <c r="H49" s="46">
        <v>0</v>
      </c>
      <c r="I49" s="46">
        <v>236</v>
      </c>
      <c r="J49" s="46">
        <v>0</v>
      </c>
      <c r="K49" s="46">
        <v>0</v>
      </c>
      <c r="L49" s="46">
        <v>0</v>
      </c>
      <c r="M49" s="46">
        <v>160</v>
      </c>
      <c r="N49" s="46">
        <f t="shared" si="11"/>
        <v>20222</v>
      </c>
      <c r="O49" s="47">
        <f t="shared" si="8"/>
        <v>7.4019033674963399</v>
      </c>
      <c r="P49" s="9"/>
    </row>
    <row r="50" spans="1:119" ht="15.75">
      <c r="A50" s="29" t="s">
        <v>43</v>
      </c>
      <c r="B50" s="30"/>
      <c r="C50" s="31"/>
      <c r="D50" s="32">
        <f t="shared" ref="D50:M50" si="12">SUM(D51:D52)</f>
        <v>93720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93720</v>
      </c>
      <c r="O50" s="45">
        <f t="shared" si="8"/>
        <v>34.304538799414345</v>
      </c>
      <c r="P50" s="9"/>
    </row>
    <row r="51" spans="1:119">
      <c r="A51" s="12"/>
      <c r="B51" s="25">
        <v>381</v>
      </c>
      <c r="C51" s="20" t="s">
        <v>101</v>
      </c>
      <c r="D51" s="46">
        <v>86004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86004</v>
      </c>
      <c r="O51" s="47">
        <f t="shared" si="8"/>
        <v>31.480234260614935</v>
      </c>
      <c r="P51" s="9"/>
    </row>
    <row r="52" spans="1:119" ht="15.75" thickBot="1">
      <c r="A52" s="12"/>
      <c r="B52" s="25">
        <v>388.1</v>
      </c>
      <c r="C52" s="20" t="s">
        <v>102</v>
      </c>
      <c r="D52" s="46">
        <v>7716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7716</v>
      </c>
      <c r="O52" s="47">
        <f t="shared" si="8"/>
        <v>2.8243045387994146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3">SUM(D5,D14,D19,D29,D38,D41,D50)</f>
        <v>2080719</v>
      </c>
      <c r="E53" s="15">
        <f t="shared" si="13"/>
        <v>0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1004623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97600</v>
      </c>
      <c r="N53" s="15">
        <f>SUM(D53:M53)</f>
        <v>3182942</v>
      </c>
      <c r="O53" s="38">
        <f t="shared" si="8"/>
        <v>1165.0592972181553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103</v>
      </c>
      <c r="M55" s="48"/>
      <c r="N55" s="48"/>
      <c r="O55" s="43">
        <v>2732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141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1397266</v>
      </c>
      <c r="E5" s="27">
        <f t="shared" si="0"/>
        <v>64069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1461335</v>
      </c>
      <c r="P5" s="33">
        <f t="shared" ref="P5:P51" si="1">(O5/P$53)</f>
        <v>430.94514892362133</v>
      </c>
      <c r="Q5" s="6"/>
    </row>
    <row r="6" spans="1:134">
      <c r="A6" s="12"/>
      <c r="B6" s="25">
        <v>311</v>
      </c>
      <c r="C6" s="20" t="s">
        <v>3</v>
      </c>
      <c r="D6" s="46">
        <v>922186</v>
      </c>
      <c r="E6" s="46">
        <v>64069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986255</v>
      </c>
      <c r="P6" s="47">
        <f t="shared" si="1"/>
        <v>290.84488351518723</v>
      </c>
      <c r="Q6" s="9"/>
    </row>
    <row r="7" spans="1:134">
      <c r="A7" s="12"/>
      <c r="B7" s="25">
        <v>312.41000000000003</v>
      </c>
      <c r="C7" s="20" t="s">
        <v>145</v>
      </c>
      <c r="D7" s="46">
        <v>89205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89205</v>
      </c>
      <c r="P7" s="47">
        <f t="shared" si="1"/>
        <v>26.306399292244176</v>
      </c>
      <c r="Q7" s="9"/>
    </row>
    <row r="8" spans="1:134">
      <c r="A8" s="12"/>
      <c r="B8" s="25">
        <v>312.43</v>
      </c>
      <c r="C8" s="20" t="s">
        <v>146</v>
      </c>
      <c r="D8" s="46">
        <v>56302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56302</v>
      </c>
      <c r="P8" s="47">
        <f t="shared" si="1"/>
        <v>16.603361840165142</v>
      </c>
      <c r="Q8" s="9"/>
    </row>
    <row r="9" spans="1:134">
      <c r="A9" s="12"/>
      <c r="B9" s="25">
        <v>314.10000000000002</v>
      </c>
      <c r="C9" s="20" t="s">
        <v>14</v>
      </c>
      <c r="D9" s="46">
        <v>197949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197949</v>
      </c>
      <c r="P9" s="47">
        <f t="shared" si="1"/>
        <v>58.374815688587439</v>
      </c>
      <c r="Q9" s="9"/>
    </row>
    <row r="10" spans="1:134">
      <c r="A10" s="12"/>
      <c r="B10" s="25">
        <v>314.3</v>
      </c>
      <c r="C10" s="20" t="s">
        <v>128</v>
      </c>
      <c r="D10" s="46">
        <v>41742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41742</v>
      </c>
      <c r="P10" s="47">
        <f t="shared" si="1"/>
        <v>12.309643173105279</v>
      </c>
      <c r="Q10" s="9"/>
    </row>
    <row r="11" spans="1:134">
      <c r="A11" s="12"/>
      <c r="B11" s="25">
        <v>314.39999999999998</v>
      </c>
      <c r="C11" s="20" t="s">
        <v>15</v>
      </c>
      <c r="D11" s="46">
        <v>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103</v>
      </c>
      <c r="P11" s="47">
        <f t="shared" si="1"/>
        <v>3.0374520790327337E-2</v>
      </c>
      <c r="Q11" s="9"/>
    </row>
    <row r="12" spans="1:134">
      <c r="A12" s="12"/>
      <c r="B12" s="25">
        <v>314.8</v>
      </c>
      <c r="C12" s="20" t="s">
        <v>16</v>
      </c>
      <c r="D12" s="46">
        <v>1472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1472</v>
      </c>
      <c r="P12" s="47">
        <f t="shared" si="1"/>
        <v>0.43409023886759068</v>
      </c>
      <c r="Q12" s="9"/>
    </row>
    <row r="13" spans="1:134">
      <c r="A13" s="12"/>
      <c r="B13" s="25">
        <v>315.2</v>
      </c>
      <c r="C13" s="20" t="s">
        <v>154</v>
      </c>
      <c r="D13" s="46">
        <v>84344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84344</v>
      </c>
      <c r="P13" s="47">
        <f t="shared" si="1"/>
        <v>24.872898849896785</v>
      </c>
      <c r="Q13" s="9"/>
    </row>
    <row r="14" spans="1:134">
      <c r="A14" s="12"/>
      <c r="B14" s="25">
        <v>316</v>
      </c>
      <c r="C14" s="20" t="s">
        <v>106</v>
      </c>
      <c r="D14" s="46">
        <v>3963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3963</v>
      </c>
      <c r="P14" s="47">
        <f t="shared" si="1"/>
        <v>1.1686818047773517</v>
      </c>
      <c r="Q14" s="9"/>
    </row>
    <row r="15" spans="1:134" ht="15.75">
      <c r="A15" s="29" t="s">
        <v>20</v>
      </c>
      <c r="B15" s="30"/>
      <c r="C15" s="31"/>
      <c r="D15" s="32">
        <f t="shared" ref="D15:N15" si="3">SUM(D16:D24)</f>
        <v>1475275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1988472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969816</v>
      </c>
      <c r="N15" s="32">
        <f t="shared" si="3"/>
        <v>0</v>
      </c>
      <c r="O15" s="44">
        <f>SUM(D15:N15)</f>
        <v>4433563</v>
      </c>
      <c r="P15" s="45">
        <f t="shared" si="1"/>
        <v>1307.450014744913</v>
      </c>
      <c r="Q15" s="10"/>
    </row>
    <row r="16" spans="1:134">
      <c r="A16" s="12"/>
      <c r="B16" s="25">
        <v>322</v>
      </c>
      <c r="C16" s="20" t="s">
        <v>148</v>
      </c>
      <c r="D16" s="46">
        <v>299778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299778</v>
      </c>
      <c r="P16" s="47">
        <f t="shared" si="1"/>
        <v>88.404010616337359</v>
      </c>
      <c r="Q16" s="9"/>
    </row>
    <row r="17" spans="1:17">
      <c r="A17" s="12"/>
      <c r="B17" s="25">
        <v>323.10000000000002</v>
      </c>
      <c r="C17" s="20" t="s">
        <v>21</v>
      </c>
      <c r="D17" s="46">
        <v>197524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197524</v>
      </c>
      <c r="P17" s="47">
        <f t="shared" si="1"/>
        <v>58.249483928044825</v>
      </c>
      <c r="Q17" s="9"/>
    </row>
    <row r="18" spans="1:17">
      <c r="A18" s="12"/>
      <c r="B18" s="25">
        <v>323.39999999999998</v>
      </c>
      <c r="C18" s="20" t="s">
        <v>22</v>
      </c>
      <c r="D18" s="46">
        <v>2200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2200</v>
      </c>
      <c r="P18" s="47">
        <f t="shared" si="1"/>
        <v>0.64877617222058392</v>
      </c>
      <c r="Q18" s="9"/>
    </row>
    <row r="19" spans="1:17">
      <c r="A19" s="12"/>
      <c r="B19" s="25">
        <v>323.7</v>
      </c>
      <c r="C19" s="20" t="s">
        <v>23</v>
      </c>
      <c r="D19" s="46">
        <v>20000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20000</v>
      </c>
      <c r="P19" s="47">
        <f t="shared" si="1"/>
        <v>5.8979652020053086</v>
      </c>
      <c r="Q19" s="9"/>
    </row>
    <row r="20" spans="1:17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1971972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1971972</v>
      </c>
      <c r="P20" s="47">
        <f t="shared" si="1"/>
        <v>581.53111176644063</v>
      </c>
      <c r="Q20" s="9"/>
    </row>
    <row r="21" spans="1:17">
      <c r="A21" s="12"/>
      <c r="B21" s="25">
        <v>324.22000000000003</v>
      </c>
      <c r="C21" s="20" t="s">
        <v>155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16500</v>
      </c>
      <c r="P21" s="47">
        <f t="shared" si="1"/>
        <v>4.8658212916543793</v>
      </c>
      <c r="Q21" s="9"/>
    </row>
    <row r="22" spans="1:17">
      <c r="A22" s="12"/>
      <c r="B22" s="25">
        <v>324.61</v>
      </c>
      <c r="C22" s="20" t="s">
        <v>25</v>
      </c>
      <c r="D22" s="46">
        <v>130458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130458</v>
      </c>
      <c r="P22" s="47">
        <f t="shared" si="1"/>
        <v>38.471837216160424</v>
      </c>
      <c r="Q22" s="9"/>
    </row>
    <row r="23" spans="1:17">
      <c r="A23" s="12"/>
      <c r="B23" s="25">
        <v>324.91000000000003</v>
      </c>
      <c r="C23" s="20" t="s">
        <v>26</v>
      </c>
      <c r="D23" s="46">
        <v>444720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444720</v>
      </c>
      <c r="P23" s="47">
        <f t="shared" si="1"/>
        <v>131.14715423179004</v>
      </c>
      <c r="Q23" s="9"/>
    </row>
    <row r="24" spans="1:17">
      <c r="A24" s="12"/>
      <c r="B24" s="25">
        <v>329.5</v>
      </c>
      <c r="C24" s="20" t="s">
        <v>156</v>
      </c>
      <c r="D24" s="46">
        <v>380595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969816</v>
      </c>
      <c r="N24" s="46">
        <v>0</v>
      </c>
      <c r="O24" s="46">
        <f t="shared" si="4"/>
        <v>1350411</v>
      </c>
      <c r="P24" s="47">
        <f t="shared" si="1"/>
        <v>398.23385432025952</v>
      </c>
      <c r="Q24" s="9"/>
    </row>
    <row r="25" spans="1:17" ht="15.75">
      <c r="A25" s="29" t="s">
        <v>150</v>
      </c>
      <c r="B25" s="30"/>
      <c r="C25" s="31"/>
      <c r="D25" s="32">
        <f t="shared" ref="D25:N25" si="5">SUM(D26:D33)</f>
        <v>597069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716504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1313573</v>
      </c>
      <c r="P25" s="45">
        <f t="shared" si="1"/>
        <v>387.37039221468592</v>
      </c>
      <c r="Q25" s="10"/>
    </row>
    <row r="26" spans="1:17">
      <c r="A26" s="12"/>
      <c r="B26" s="25">
        <v>331.31</v>
      </c>
      <c r="C26" s="20" t="s">
        <v>107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358252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6">SUM(D26:N26)</f>
        <v>358252</v>
      </c>
      <c r="P26" s="47">
        <f t="shared" si="1"/>
        <v>105.64789147744028</v>
      </c>
      <c r="Q26" s="9"/>
    </row>
    <row r="27" spans="1:17">
      <c r="A27" s="12"/>
      <c r="B27" s="25">
        <v>331.35</v>
      </c>
      <c r="C27" s="20" t="s">
        <v>119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358252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358252</v>
      </c>
      <c r="P27" s="47">
        <f t="shared" si="1"/>
        <v>105.64789147744028</v>
      </c>
      <c r="Q27" s="9"/>
    </row>
    <row r="28" spans="1:17">
      <c r="A28" s="12"/>
      <c r="B28" s="25">
        <v>331.7</v>
      </c>
      <c r="C28" s="20" t="s">
        <v>113</v>
      </c>
      <c r="D28" s="46">
        <v>54176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54176</v>
      </c>
      <c r="P28" s="47">
        <f t="shared" si="1"/>
        <v>15.976408139191978</v>
      </c>
      <c r="Q28" s="9"/>
    </row>
    <row r="29" spans="1:17">
      <c r="A29" s="12"/>
      <c r="B29" s="25">
        <v>335.125</v>
      </c>
      <c r="C29" s="20" t="s">
        <v>151</v>
      </c>
      <c r="D29" s="46">
        <v>156072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156072</v>
      </c>
      <c r="P29" s="47">
        <f t="shared" si="1"/>
        <v>46.025361250368626</v>
      </c>
      <c r="Q29" s="9"/>
    </row>
    <row r="30" spans="1:17">
      <c r="A30" s="12"/>
      <c r="B30" s="25">
        <v>335.15</v>
      </c>
      <c r="C30" s="20" t="s">
        <v>120</v>
      </c>
      <c r="D30" s="46">
        <v>248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248</v>
      </c>
      <c r="P30" s="47">
        <f t="shared" si="1"/>
        <v>7.3134768504865819E-2</v>
      </c>
      <c r="Q30" s="9"/>
    </row>
    <row r="31" spans="1:17">
      <c r="A31" s="12"/>
      <c r="B31" s="25">
        <v>335.18</v>
      </c>
      <c r="C31" s="20" t="s">
        <v>152</v>
      </c>
      <c r="D31" s="46">
        <v>230235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230235</v>
      </c>
      <c r="P31" s="47">
        <f t="shared" si="1"/>
        <v>67.895900914184608</v>
      </c>
      <c r="Q31" s="9"/>
    </row>
    <row r="32" spans="1:17">
      <c r="A32" s="12"/>
      <c r="B32" s="25">
        <v>337.7</v>
      </c>
      <c r="C32" s="20" t="s">
        <v>35</v>
      </c>
      <c r="D32" s="46">
        <v>139282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7">SUM(D32:N32)</f>
        <v>139282</v>
      </c>
      <c r="P32" s="47">
        <f t="shared" si="1"/>
        <v>41.074019463285168</v>
      </c>
      <c r="Q32" s="9"/>
    </row>
    <row r="33" spans="1:17">
      <c r="A33" s="12"/>
      <c r="B33" s="25">
        <v>338</v>
      </c>
      <c r="C33" s="20" t="s">
        <v>36</v>
      </c>
      <c r="D33" s="46">
        <v>17056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17056</v>
      </c>
      <c r="P33" s="47">
        <f t="shared" si="1"/>
        <v>5.0297847242701268</v>
      </c>
      <c r="Q33" s="9"/>
    </row>
    <row r="34" spans="1:17" ht="15.75">
      <c r="A34" s="29" t="s">
        <v>41</v>
      </c>
      <c r="B34" s="30"/>
      <c r="C34" s="31"/>
      <c r="D34" s="32">
        <f t="shared" ref="D34:N34" si="8">SUM(D35:D41)</f>
        <v>106994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2740914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2847908</v>
      </c>
      <c r="P34" s="45">
        <f t="shared" si="1"/>
        <v>839.8431141256267</v>
      </c>
      <c r="Q34" s="10"/>
    </row>
    <row r="35" spans="1:17">
      <c r="A35" s="12"/>
      <c r="B35" s="25">
        <v>341.9</v>
      </c>
      <c r="C35" s="20" t="s">
        <v>115</v>
      </c>
      <c r="D35" s="46">
        <v>61723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9">SUM(D35:N35)</f>
        <v>61723</v>
      </c>
      <c r="P35" s="47">
        <f t="shared" si="1"/>
        <v>18.202005308168683</v>
      </c>
      <c r="Q35" s="9"/>
    </row>
    <row r="36" spans="1:17">
      <c r="A36" s="12"/>
      <c r="B36" s="25">
        <v>342.9</v>
      </c>
      <c r="C36" s="20" t="s">
        <v>46</v>
      </c>
      <c r="D36" s="46">
        <v>6350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6350</v>
      </c>
      <c r="P36" s="47">
        <f t="shared" si="1"/>
        <v>1.8726039516366852</v>
      </c>
      <c r="Q36" s="9"/>
    </row>
    <row r="37" spans="1:17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557222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557222</v>
      </c>
      <c r="P37" s="47">
        <f t="shared" si="1"/>
        <v>164.32379828959009</v>
      </c>
      <c r="Q37" s="9"/>
    </row>
    <row r="38" spans="1:17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2107696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2107696</v>
      </c>
      <c r="P38" s="47">
        <f t="shared" si="1"/>
        <v>621.55588322028905</v>
      </c>
      <c r="Q38" s="9"/>
    </row>
    <row r="39" spans="1:17">
      <c r="A39" s="12"/>
      <c r="B39" s="25">
        <v>343.9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75996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75996</v>
      </c>
      <c r="P39" s="47">
        <f t="shared" si="1"/>
        <v>22.411088174579771</v>
      </c>
      <c r="Q39" s="9"/>
    </row>
    <row r="40" spans="1:17">
      <c r="A40" s="12"/>
      <c r="B40" s="25">
        <v>344.9</v>
      </c>
      <c r="C40" s="20" t="s">
        <v>110</v>
      </c>
      <c r="D40" s="46">
        <v>30171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30171</v>
      </c>
      <c r="P40" s="47">
        <f t="shared" si="1"/>
        <v>8.8973754054851071</v>
      </c>
      <c r="Q40" s="9"/>
    </row>
    <row r="41" spans="1:17">
      <c r="A41" s="12"/>
      <c r="B41" s="25">
        <v>347.5</v>
      </c>
      <c r="C41" s="20" t="s">
        <v>77</v>
      </c>
      <c r="D41" s="46">
        <v>8750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8750</v>
      </c>
      <c r="P41" s="47">
        <f t="shared" si="1"/>
        <v>2.5803597758773225</v>
      </c>
      <c r="Q41" s="9"/>
    </row>
    <row r="42" spans="1:17" ht="15.75">
      <c r="A42" s="29" t="s">
        <v>42</v>
      </c>
      <c r="B42" s="30"/>
      <c r="C42" s="31"/>
      <c r="D42" s="32">
        <f t="shared" ref="D42:N42" si="10">SUM(D43:D44)</f>
        <v>11665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11665</v>
      </c>
      <c r="P42" s="45">
        <f t="shared" si="1"/>
        <v>3.4399882040695959</v>
      </c>
      <c r="Q42" s="10"/>
    </row>
    <row r="43" spans="1:17">
      <c r="A43" s="13"/>
      <c r="B43" s="39">
        <v>351.1</v>
      </c>
      <c r="C43" s="21" t="s">
        <v>54</v>
      </c>
      <c r="D43" s="46">
        <v>10352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10352</v>
      </c>
      <c r="P43" s="47">
        <f t="shared" si="1"/>
        <v>3.0527867885579476</v>
      </c>
      <c r="Q43" s="9"/>
    </row>
    <row r="44" spans="1:17">
      <c r="A44" s="13"/>
      <c r="B44" s="39">
        <v>352</v>
      </c>
      <c r="C44" s="21" t="s">
        <v>55</v>
      </c>
      <c r="D44" s="46">
        <v>1313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" si="11">SUM(D44:N44)</f>
        <v>1313</v>
      </c>
      <c r="P44" s="47">
        <f t="shared" si="1"/>
        <v>0.38720141551164849</v>
      </c>
      <c r="Q44" s="9"/>
    </row>
    <row r="45" spans="1:17" ht="15.75">
      <c r="A45" s="29" t="s">
        <v>4</v>
      </c>
      <c r="B45" s="30"/>
      <c r="C45" s="31"/>
      <c r="D45" s="32">
        <f t="shared" ref="D45:N45" si="12">SUM(D46:D48)</f>
        <v>171215</v>
      </c>
      <c r="E45" s="32">
        <f t="shared" si="12"/>
        <v>22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874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172111</v>
      </c>
      <c r="P45" s="45">
        <f t="shared" si="1"/>
        <v>50.75523444411678</v>
      </c>
      <c r="Q45" s="10"/>
    </row>
    <row r="46" spans="1:17">
      <c r="A46" s="12"/>
      <c r="B46" s="25">
        <v>361.1</v>
      </c>
      <c r="C46" s="20" t="s">
        <v>56</v>
      </c>
      <c r="D46" s="46">
        <v>4384</v>
      </c>
      <c r="E46" s="46">
        <v>22</v>
      </c>
      <c r="F46" s="46">
        <v>0</v>
      </c>
      <c r="G46" s="46">
        <v>0</v>
      </c>
      <c r="H46" s="46">
        <v>0</v>
      </c>
      <c r="I46" s="46">
        <v>874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5280</v>
      </c>
      <c r="P46" s="47">
        <f t="shared" si="1"/>
        <v>1.5570628133294013</v>
      </c>
      <c r="Q46" s="9"/>
    </row>
    <row r="47" spans="1:17">
      <c r="A47" s="12"/>
      <c r="B47" s="25">
        <v>366</v>
      </c>
      <c r="C47" s="20" t="s">
        <v>59</v>
      </c>
      <c r="D47" s="46">
        <v>7400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13">SUM(D47:N47)</f>
        <v>7400</v>
      </c>
      <c r="P47" s="47">
        <f t="shared" si="1"/>
        <v>2.1822471247419641</v>
      </c>
      <c r="Q47" s="9"/>
    </row>
    <row r="48" spans="1:17">
      <c r="A48" s="12"/>
      <c r="B48" s="25">
        <v>369.9</v>
      </c>
      <c r="C48" s="20" t="s">
        <v>61</v>
      </c>
      <c r="D48" s="46">
        <v>159431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159431</v>
      </c>
      <c r="P48" s="47">
        <f t="shared" si="1"/>
        <v>47.015924506045415</v>
      </c>
      <c r="Q48" s="9"/>
    </row>
    <row r="49" spans="1:120" ht="15.75">
      <c r="A49" s="29" t="s">
        <v>43</v>
      </c>
      <c r="B49" s="30"/>
      <c r="C49" s="31"/>
      <c r="D49" s="32">
        <f t="shared" ref="D49:N49" si="14">SUM(D50:D50)</f>
        <v>106204</v>
      </c>
      <c r="E49" s="32">
        <f t="shared" si="14"/>
        <v>0</v>
      </c>
      <c r="F49" s="32">
        <f t="shared" si="14"/>
        <v>0</v>
      </c>
      <c r="G49" s="32">
        <f t="shared" si="14"/>
        <v>0</v>
      </c>
      <c r="H49" s="32">
        <f t="shared" si="14"/>
        <v>0</v>
      </c>
      <c r="I49" s="32">
        <f t="shared" si="14"/>
        <v>0</v>
      </c>
      <c r="J49" s="32">
        <f t="shared" si="14"/>
        <v>0</v>
      </c>
      <c r="K49" s="32">
        <f t="shared" si="14"/>
        <v>0</v>
      </c>
      <c r="L49" s="32">
        <f t="shared" si="14"/>
        <v>0</v>
      </c>
      <c r="M49" s="32">
        <f t="shared" si="14"/>
        <v>0</v>
      </c>
      <c r="N49" s="32">
        <f t="shared" si="14"/>
        <v>0</v>
      </c>
      <c r="O49" s="32">
        <f t="shared" si="13"/>
        <v>106204</v>
      </c>
      <c r="P49" s="45">
        <f t="shared" si="1"/>
        <v>31.319374815688587</v>
      </c>
      <c r="Q49" s="9"/>
    </row>
    <row r="50" spans="1:120" ht="15.75" thickBot="1">
      <c r="A50" s="12"/>
      <c r="B50" s="25">
        <v>381</v>
      </c>
      <c r="C50" s="20" t="s">
        <v>101</v>
      </c>
      <c r="D50" s="46">
        <v>106204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106204</v>
      </c>
      <c r="P50" s="47">
        <f t="shared" si="1"/>
        <v>31.319374815688587</v>
      </c>
      <c r="Q50" s="9"/>
    </row>
    <row r="51" spans="1:120" ht="16.5" thickBot="1">
      <c r="A51" s="14" t="s">
        <v>52</v>
      </c>
      <c r="B51" s="23"/>
      <c r="C51" s="22"/>
      <c r="D51" s="15">
        <f t="shared" ref="D51:N51" si="15">SUM(D5,D15,D25,D34,D42,D45,D49)</f>
        <v>3865688</v>
      </c>
      <c r="E51" s="15">
        <f t="shared" si="15"/>
        <v>64091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5446764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969816</v>
      </c>
      <c r="N51" s="15">
        <f t="shared" si="15"/>
        <v>0</v>
      </c>
      <c r="O51" s="15">
        <f>SUM(D51:N51)</f>
        <v>10346359</v>
      </c>
      <c r="P51" s="38">
        <f t="shared" si="1"/>
        <v>3051.1232674727221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157</v>
      </c>
      <c r="N53" s="48"/>
      <c r="O53" s="48"/>
      <c r="P53" s="43">
        <v>3391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141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1237679</v>
      </c>
      <c r="E5" s="27">
        <f t="shared" si="0"/>
        <v>59920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1297599</v>
      </c>
      <c r="P5" s="33">
        <f t="shared" ref="P5:P50" si="1">(O5/P$52)</f>
        <v>406.64337198370418</v>
      </c>
      <c r="Q5" s="6"/>
    </row>
    <row r="6" spans="1:134">
      <c r="A6" s="12"/>
      <c r="B6" s="25">
        <v>311</v>
      </c>
      <c r="C6" s="20" t="s">
        <v>3</v>
      </c>
      <c r="D6" s="46">
        <v>808305</v>
      </c>
      <c r="E6" s="46">
        <v>59920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868225</v>
      </c>
      <c r="P6" s="47">
        <f t="shared" si="1"/>
        <v>272.08555311814479</v>
      </c>
      <c r="Q6" s="9"/>
    </row>
    <row r="7" spans="1:134">
      <c r="A7" s="12"/>
      <c r="B7" s="25">
        <v>312.41000000000003</v>
      </c>
      <c r="C7" s="20" t="s">
        <v>145</v>
      </c>
      <c r="D7" s="46">
        <v>88485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88485</v>
      </c>
      <c r="P7" s="47">
        <f t="shared" si="1"/>
        <v>27.729551864619243</v>
      </c>
      <c r="Q7" s="9"/>
    </row>
    <row r="8" spans="1:134">
      <c r="A8" s="12"/>
      <c r="B8" s="25">
        <v>312.43</v>
      </c>
      <c r="C8" s="20" t="s">
        <v>146</v>
      </c>
      <c r="D8" s="46">
        <v>55924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55924</v>
      </c>
      <c r="P8" s="47">
        <f t="shared" si="1"/>
        <v>17.525540582889377</v>
      </c>
      <c r="Q8" s="9"/>
    </row>
    <row r="9" spans="1:134">
      <c r="A9" s="12"/>
      <c r="B9" s="25">
        <v>314.10000000000002</v>
      </c>
      <c r="C9" s="20" t="s">
        <v>14</v>
      </c>
      <c r="D9" s="46">
        <v>163818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163818</v>
      </c>
      <c r="P9" s="47">
        <f t="shared" si="1"/>
        <v>51.337511751801941</v>
      </c>
      <c r="Q9" s="9"/>
    </row>
    <row r="10" spans="1:134">
      <c r="A10" s="12"/>
      <c r="B10" s="25">
        <v>314.3</v>
      </c>
      <c r="C10" s="20" t="s">
        <v>128</v>
      </c>
      <c r="D10" s="46">
        <v>42872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42872</v>
      </c>
      <c r="P10" s="47">
        <f t="shared" si="1"/>
        <v>13.435286743967408</v>
      </c>
      <c r="Q10" s="9"/>
    </row>
    <row r="11" spans="1:134">
      <c r="A11" s="12"/>
      <c r="B11" s="25">
        <v>314.39999999999998</v>
      </c>
      <c r="C11" s="20" t="s">
        <v>15</v>
      </c>
      <c r="D11" s="46">
        <v>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211</v>
      </c>
      <c r="P11" s="47">
        <f t="shared" si="1"/>
        <v>6.6123472265747413E-2</v>
      </c>
      <c r="Q11" s="9"/>
    </row>
    <row r="12" spans="1:134">
      <c r="A12" s="12"/>
      <c r="B12" s="25">
        <v>314.8</v>
      </c>
      <c r="C12" s="20" t="s">
        <v>16</v>
      </c>
      <c r="D12" s="46">
        <v>1355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1355</v>
      </c>
      <c r="P12" s="47">
        <f t="shared" si="1"/>
        <v>0.42463177687245379</v>
      </c>
      <c r="Q12" s="9"/>
    </row>
    <row r="13" spans="1:134">
      <c r="A13" s="12"/>
      <c r="B13" s="25">
        <v>315.10000000000002</v>
      </c>
      <c r="C13" s="20" t="s">
        <v>147</v>
      </c>
      <c r="D13" s="46">
        <v>69027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69027</v>
      </c>
      <c r="P13" s="47">
        <f t="shared" si="1"/>
        <v>21.631776872453777</v>
      </c>
      <c r="Q13" s="9"/>
    </row>
    <row r="14" spans="1:134">
      <c r="A14" s="12"/>
      <c r="B14" s="25">
        <v>316</v>
      </c>
      <c r="C14" s="20" t="s">
        <v>106</v>
      </c>
      <c r="D14" s="46">
        <v>7682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7682</v>
      </c>
      <c r="P14" s="47">
        <f t="shared" si="1"/>
        <v>2.4073958006894389</v>
      </c>
      <c r="Q14" s="9"/>
    </row>
    <row r="15" spans="1:134" ht="15.75">
      <c r="A15" s="29" t="s">
        <v>20</v>
      </c>
      <c r="B15" s="30"/>
      <c r="C15" s="31"/>
      <c r="D15" s="32">
        <f t="shared" ref="D15:N15" si="3">SUM(D16:D23)</f>
        <v>636701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1144932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969816</v>
      </c>
      <c r="N15" s="32">
        <f t="shared" si="3"/>
        <v>0</v>
      </c>
      <c r="O15" s="44">
        <f>SUM(D15:N15)</f>
        <v>2751449</v>
      </c>
      <c r="P15" s="45">
        <f t="shared" si="1"/>
        <v>862.25289877781256</v>
      </c>
      <c r="Q15" s="10"/>
    </row>
    <row r="16" spans="1:134">
      <c r="A16" s="12"/>
      <c r="B16" s="25">
        <v>322</v>
      </c>
      <c r="C16" s="20" t="s">
        <v>148</v>
      </c>
      <c r="D16" s="46">
        <v>88357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88357</v>
      </c>
      <c r="P16" s="47">
        <f t="shared" si="1"/>
        <v>27.68943904732059</v>
      </c>
      <c r="Q16" s="9"/>
    </row>
    <row r="17" spans="1:17">
      <c r="A17" s="12"/>
      <c r="B17" s="25">
        <v>322.89999999999998</v>
      </c>
      <c r="C17" s="20" t="s">
        <v>149</v>
      </c>
      <c r="D17" s="46">
        <v>115351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969816</v>
      </c>
      <c r="N17" s="46">
        <v>0</v>
      </c>
      <c r="O17" s="46">
        <f t="shared" ref="O17:O23" si="4">SUM(D17:N17)</f>
        <v>1085167</v>
      </c>
      <c r="P17" s="47">
        <f t="shared" si="1"/>
        <v>340.07113757442806</v>
      </c>
      <c r="Q17" s="9"/>
    </row>
    <row r="18" spans="1:17">
      <c r="A18" s="12"/>
      <c r="B18" s="25">
        <v>323.10000000000002</v>
      </c>
      <c r="C18" s="20" t="s">
        <v>21</v>
      </c>
      <c r="D18" s="46">
        <v>159333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159333</v>
      </c>
      <c r="P18" s="47">
        <f t="shared" si="1"/>
        <v>49.931996239423377</v>
      </c>
      <c r="Q18" s="9"/>
    </row>
    <row r="19" spans="1:17">
      <c r="A19" s="12"/>
      <c r="B19" s="25">
        <v>323.39999999999998</v>
      </c>
      <c r="C19" s="20" t="s">
        <v>22</v>
      </c>
      <c r="D19" s="46">
        <v>179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179</v>
      </c>
      <c r="P19" s="47">
        <f t="shared" si="1"/>
        <v>5.6095267941084298E-2</v>
      </c>
      <c r="Q19" s="9"/>
    </row>
    <row r="20" spans="1:17">
      <c r="A20" s="12"/>
      <c r="B20" s="25">
        <v>323.7</v>
      </c>
      <c r="C20" s="20" t="s">
        <v>23</v>
      </c>
      <c r="D20" s="46">
        <v>22013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22013</v>
      </c>
      <c r="P20" s="47">
        <f t="shared" si="1"/>
        <v>6.8984644312127861</v>
      </c>
      <c r="Q20" s="9"/>
    </row>
    <row r="21" spans="1:17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1144932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1144932</v>
      </c>
      <c r="P21" s="47">
        <f t="shared" si="1"/>
        <v>358.80037605766216</v>
      </c>
      <c r="Q21" s="9"/>
    </row>
    <row r="22" spans="1:17">
      <c r="A22" s="12"/>
      <c r="B22" s="25">
        <v>324.61</v>
      </c>
      <c r="C22" s="20" t="s">
        <v>25</v>
      </c>
      <c r="D22" s="46">
        <v>57036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57036</v>
      </c>
      <c r="P22" s="47">
        <f t="shared" si="1"/>
        <v>17.87402068317142</v>
      </c>
      <c r="Q22" s="9"/>
    </row>
    <row r="23" spans="1:17">
      <c r="A23" s="12"/>
      <c r="B23" s="25">
        <v>324.91000000000003</v>
      </c>
      <c r="C23" s="20" t="s">
        <v>26</v>
      </c>
      <c r="D23" s="46">
        <v>194432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194432</v>
      </c>
      <c r="P23" s="47">
        <f t="shared" si="1"/>
        <v>60.931369476653089</v>
      </c>
      <c r="Q23" s="9"/>
    </row>
    <row r="24" spans="1:17" ht="15.75">
      <c r="A24" s="29" t="s">
        <v>150</v>
      </c>
      <c r="B24" s="30"/>
      <c r="C24" s="31"/>
      <c r="D24" s="32">
        <f t="shared" ref="D24:N24" si="5">SUM(D25:D30)</f>
        <v>479346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72779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ref="O24:O31" si="6">SUM(D24:N24)</f>
        <v>552125</v>
      </c>
      <c r="P24" s="45">
        <f t="shared" si="1"/>
        <v>173.02569727358195</v>
      </c>
      <c r="Q24" s="10"/>
    </row>
    <row r="25" spans="1:17">
      <c r="A25" s="12"/>
      <c r="B25" s="25">
        <v>331.31</v>
      </c>
      <c r="C25" s="20" t="s">
        <v>107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72779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72779</v>
      </c>
      <c r="P25" s="47">
        <f t="shared" si="1"/>
        <v>22.807583829520528</v>
      </c>
      <c r="Q25" s="9"/>
    </row>
    <row r="26" spans="1:17">
      <c r="A26" s="12"/>
      <c r="B26" s="25">
        <v>335.125</v>
      </c>
      <c r="C26" s="20" t="s">
        <v>151</v>
      </c>
      <c r="D26" s="46">
        <v>121724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121724</v>
      </c>
      <c r="P26" s="47">
        <f t="shared" si="1"/>
        <v>38.146035725477908</v>
      </c>
      <c r="Q26" s="9"/>
    </row>
    <row r="27" spans="1:17">
      <c r="A27" s="12"/>
      <c r="B27" s="25">
        <v>335.15</v>
      </c>
      <c r="C27" s="20" t="s">
        <v>120</v>
      </c>
      <c r="D27" s="46">
        <v>5233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5233</v>
      </c>
      <c r="P27" s="47">
        <f t="shared" si="1"/>
        <v>1.639924788467565</v>
      </c>
      <c r="Q27" s="9"/>
    </row>
    <row r="28" spans="1:17">
      <c r="A28" s="12"/>
      <c r="B28" s="25">
        <v>335.18</v>
      </c>
      <c r="C28" s="20" t="s">
        <v>152</v>
      </c>
      <c r="D28" s="46">
        <v>198543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198543</v>
      </c>
      <c r="P28" s="47">
        <f t="shared" si="1"/>
        <v>62.219680350987154</v>
      </c>
      <c r="Q28" s="9"/>
    </row>
    <row r="29" spans="1:17">
      <c r="A29" s="12"/>
      <c r="B29" s="25">
        <v>337.7</v>
      </c>
      <c r="C29" s="20" t="s">
        <v>35</v>
      </c>
      <c r="D29" s="46">
        <v>134501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134501</v>
      </c>
      <c r="P29" s="47">
        <f t="shared" si="1"/>
        <v>42.1501096834848</v>
      </c>
      <c r="Q29" s="9"/>
    </row>
    <row r="30" spans="1:17">
      <c r="A30" s="12"/>
      <c r="B30" s="25">
        <v>338</v>
      </c>
      <c r="C30" s="20" t="s">
        <v>36</v>
      </c>
      <c r="D30" s="46">
        <v>19345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19345</v>
      </c>
      <c r="P30" s="47">
        <f t="shared" si="1"/>
        <v>6.0623628956439983</v>
      </c>
      <c r="Q30" s="9"/>
    </row>
    <row r="31" spans="1:17" ht="15.75">
      <c r="A31" s="29" t="s">
        <v>41</v>
      </c>
      <c r="B31" s="30"/>
      <c r="C31" s="31"/>
      <c r="D31" s="32">
        <f t="shared" ref="D31:N31" si="7">SUM(D32:D39)</f>
        <v>121078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2239148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6"/>
        <v>2360226</v>
      </c>
      <c r="P31" s="45">
        <f t="shared" si="1"/>
        <v>739.65089313694762</v>
      </c>
      <c r="Q31" s="10"/>
    </row>
    <row r="32" spans="1:17">
      <c r="A32" s="12"/>
      <c r="B32" s="25">
        <v>341.9</v>
      </c>
      <c r="C32" s="20" t="s">
        <v>115</v>
      </c>
      <c r="D32" s="46">
        <v>56129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8">SUM(D32:N32)</f>
        <v>56129</v>
      </c>
      <c r="P32" s="47">
        <f t="shared" si="1"/>
        <v>17.589783766844249</v>
      </c>
      <c r="Q32" s="9"/>
    </row>
    <row r="33" spans="1:17">
      <c r="A33" s="12"/>
      <c r="B33" s="25">
        <v>342.9</v>
      </c>
      <c r="C33" s="20" t="s">
        <v>46</v>
      </c>
      <c r="D33" s="46">
        <v>1800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1800</v>
      </c>
      <c r="P33" s="47">
        <f t="shared" si="1"/>
        <v>0.5640864932623002</v>
      </c>
      <c r="Q33" s="9"/>
    </row>
    <row r="34" spans="1:17">
      <c r="A34" s="12"/>
      <c r="B34" s="25">
        <v>343.3</v>
      </c>
      <c r="C34" s="20" t="s">
        <v>132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873099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873099</v>
      </c>
      <c r="P34" s="47">
        <f t="shared" si="1"/>
        <v>273.61297398934505</v>
      </c>
      <c r="Q34" s="9"/>
    </row>
    <row r="35" spans="1:17">
      <c r="A35" s="12"/>
      <c r="B35" s="25">
        <v>343.4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489932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489932</v>
      </c>
      <c r="P35" s="47">
        <f t="shared" si="1"/>
        <v>153.53556878721403</v>
      </c>
      <c r="Q35" s="9"/>
    </row>
    <row r="36" spans="1:17">
      <c r="A36" s="12"/>
      <c r="B36" s="25">
        <v>343.5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812984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812984</v>
      </c>
      <c r="P36" s="47">
        <f t="shared" si="1"/>
        <v>254.77405202130993</v>
      </c>
      <c r="Q36" s="9"/>
    </row>
    <row r="37" spans="1:17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63133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63133</v>
      </c>
      <c r="P37" s="47">
        <f t="shared" si="1"/>
        <v>19.784706988404889</v>
      </c>
      <c r="Q37" s="9"/>
    </row>
    <row r="38" spans="1:17">
      <c r="A38" s="12"/>
      <c r="B38" s="25">
        <v>344.9</v>
      </c>
      <c r="C38" s="20" t="s">
        <v>110</v>
      </c>
      <c r="D38" s="46">
        <v>44968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44968</v>
      </c>
      <c r="P38" s="47">
        <f t="shared" si="1"/>
        <v>14.092134127232843</v>
      </c>
      <c r="Q38" s="9"/>
    </row>
    <row r="39" spans="1:17">
      <c r="A39" s="12"/>
      <c r="B39" s="25">
        <v>347.5</v>
      </c>
      <c r="C39" s="20" t="s">
        <v>77</v>
      </c>
      <c r="D39" s="46">
        <v>18181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18181</v>
      </c>
      <c r="P39" s="47">
        <f t="shared" si="1"/>
        <v>5.6975869633343779</v>
      </c>
      <c r="Q39" s="9"/>
    </row>
    <row r="40" spans="1:17" ht="15.75">
      <c r="A40" s="29" t="s">
        <v>42</v>
      </c>
      <c r="B40" s="30"/>
      <c r="C40" s="31"/>
      <c r="D40" s="32">
        <f t="shared" ref="D40:N40" si="9">SUM(D41:D43)</f>
        <v>6396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50" si="10">SUM(D40:N40)</f>
        <v>6396</v>
      </c>
      <c r="P40" s="45">
        <f t="shared" si="1"/>
        <v>2.0043873393920402</v>
      </c>
      <c r="Q40" s="10"/>
    </row>
    <row r="41" spans="1:17">
      <c r="A41" s="13"/>
      <c r="B41" s="39">
        <v>351.1</v>
      </c>
      <c r="C41" s="21" t="s">
        <v>54</v>
      </c>
      <c r="D41" s="46">
        <v>4521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4521</v>
      </c>
      <c r="P41" s="47">
        <f t="shared" si="1"/>
        <v>1.4167972422438107</v>
      </c>
      <c r="Q41" s="9"/>
    </row>
    <row r="42" spans="1:17">
      <c r="A42" s="13"/>
      <c r="B42" s="39">
        <v>352</v>
      </c>
      <c r="C42" s="21" t="s">
        <v>55</v>
      </c>
      <c r="D42" s="46">
        <v>1398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1398</v>
      </c>
      <c r="P42" s="47">
        <f t="shared" si="1"/>
        <v>0.43810717643371982</v>
      </c>
      <c r="Q42" s="9"/>
    </row>
    <row r="43" spans="1:17">
      <c r="A43" s="13"/>
      <c r="B43" s="39">
        <v>354</v>
      </c>
      <c r="C43" s="21" t="s">
        <v>78</v>
      </c>
      <c r="D43" s="46">
        <v>477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477</v>
      </c>
      <c r="P43" s="47">
        <f t="shared" si="1"/>
        <v>0.14948292071450955</v>
      </c>
      <c r="Q43" s="9"/>
    </row>
    <row r="44" spans="1:17" ht="15.75">
      <c r="A44" s="29" t="s">
        <v>4</v>
      </c>
      <c r="B44" s="30"/>
      <c r="C44" s="31"/>
      <c r="D44" s="32">
        <f t="shared" ref="D44:N44" si="11">SUM(D45:D47)</f>
        <v>126006</v>
      </c>
      <c r="E44" s="32">
        <f t="shared" si="11"/>
        <v>336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3760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10"/>
        <v>130102</v>
      </c>
      <c r="P44" s="45">
        <f t="shared" si="1"/>
        <v>40.771544970228767</v>
      </c>
      <c r="Q44" s="10"/>
    </row>
    <row r="45" spans="1:17">
      <c r="A45" s="12"/>
      <c r="B45" s="25">
        <v>361.1</v>
      </c>
      <c r="C45" s="20" t="s">
        <v>56</v>
      </c>
      <c r="D45" s="46">
        <v>5842</v>
      </c>
      <c r="E45" s="46">
        <v>336</v>
      </c>
      <c r="F45" s="46">
        <v>0</v>
      </c>
      <c r="G45" s="46">
        <v>0</v>
      </c>
      <c r="H45" s="46">
        <v>0</v>
      </c>
      <c r="I45" s="46">
        <v>3760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9938</v>
      </c>
      <c r="P45" s="47">
        <f t="shared" si="1"/>
        <v>3.1143842055781885</v>
      </c>
      <c r="Q45" s="9"/>
    </row>
    <row r="46" spans="1:17">
      <c r="A46" s="12"/>
      <c r="B46" s="25">
        <v>366</v>
      </c>
      <c r="C46" s="20" t="s">
        <v>59</v>
      </c>
      <c r="D46" s="46">
        <v>4645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4645</v>
      </c>
      <c r="P46" s="47">
        <f t="shared" si="1"/>
        <v>1.4556565340018803</v>
      </c>
      <c r="Q46" s="9"/>
    </row>
    <row r="47" spans="1:17">
      <c r="A47" s="12"/>
      <c r="B47" s="25">
        <v>369.9</v>
      </c>
      <c r="C47" s="20" t="s">
        <v>61</v>
      </c>
      <c r="D47" s="46">
        <v>115519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115519</v>
      </c>
      <c r="P47" s="47">
        <f t="shared" si="1"/>
        <v>36.201504230648702</v>
      </c>
      <c r="Q47" s="9"/>
    </row>
    <row r="48" spans="1:17" ht="15.75">
      <c r="A48" s="29" t="s">
        <v>43</v>
      </c>
      <c r="B48" s="30"/>
      <c r="C48" s="31"/>
      <c r="D48" s="32">
        <f t="shared" ref="D48:N48" si="12">SUM(D49:D49)</f>
        <v>106204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0"/>
        <v>106204</v>
      </c>
      <c r="P48" s="45">
        <f t="shared" si="1"/>
        <v>33.282356628016295</v>
      </c>
      <c r="Q48" s="9"/>
    </row>
    <row r="49" spans="1:120" ht="15.75" thickBot="1">
      <c r="A49" s="12"/>
      <c r="B49" s="25">
        <v>381</v>
      </c>
      <c r="C49" s="20" t="s">
        <v>101</v>
      </c>
      <c r="D49" s="46">
        <v>106204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106204</v>
      </c>
      <c r="P49" s="47">
        <f t="shared" si="1"/>
        <v>33.282356628016295</v>
      </c>
      <c r="Q49" s="9"/>
    </row>
    <row r="50" spans="1:120" ht="16.5" thickBot="1">
      <c r="A50" s="14" t="s">
        <v>52</v>
      </c>
      <c r="B50" s="23"/>
      <c r="C50" s="22"/>
      <c r="D50" s="15">
        <f t="shared" ref="D50:N50" si="13">SUM(D5,D15,D24,D31,D40,D44,D48)</f>
        <v>2713410</v>
      </c>
      <c r="E50" s="15">
        <f t="shared" si="13"/>
        <v>60256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3460619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969816</v>
      </c>
      <c r="N50" s="15">
        <f t="shared" si="13"/>
        <v>0</v>
      </c>
      <c r="O50" s="15">
        <f t="shared" si="10"/>
        <v>7204101</v>
      </c>
      <c r="P50" s="38">
        <f t="shared" si="1"/>
        <v>2257.6311501096834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8" t="s">
        <v>140</v>
      </c>
      <c r="N52" s="48"/>
      <c r="O52" s="48"/>
      <c r="P52" s="43">
        <v>3191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1081234</v>
      </c>
      <c r="E5" s="27">
        <f t="shared" si="0"/>
        <v>59311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1140545</v>
      </c>
      <c r="O5" s="33">
        <f t="shared" ref="O5:O48" si="1">(N5/O$50)</f>
        <v>409.53141831238781</v>
      </c>
      <c r="P5" s="6"/>
    </row>
    <row r="6" spans="1:133">
      <c r="A6" s="12"/>
      <c r="B6" s="25">
        <v>311</v>
      </c>
      <c r="C6" s="20" t="s">
        <v>3</v>
      </c>
      <c r="D6" s="46">
        <v>676375</v>
      </c>
      <c r="E6" s="46">
        <v>59311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735686</v>
      </c>
      <c r="O6" s="47">
        <f t="shared" si="1"/>
        <v>264.16014362657091</v>
      </c>
      <c r="P6" s="9"/>
    </row>
    <row r="7" spans="1:133">
      <c r="A7" s="12"/>
      <c r="B7" s="25">
        <v>312.41000000000003</v>
      </c>
      <c r="C7" s="20" t="s">
        <v>13</v>
      </c>
      <c r="D7" s="46">
        <v>81507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81507</v>
      </c>
      <c r="O7" s="47">
        <f t="shared" si="1"/>
        <v>29.266427289048472</v>
      </c>
      <c r="P7" s="9"/>
    </row>
    <row r="8" spans="1:133">
      <c r="A8" s="12"/>
      <c r="B8" s="25">
        <v>312.42</v>
      </c>
      <c r="C8" s="20" t="s">
        <v>12</v>
      </c>
      <c r="D8" s="46">
        <v>51582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51582</v>
      </c>
      <c r="O8" s="47">
        <f t="shared" si="1"/>
        <v>18.521364452423697</v>
      </c>
      <c r="P8" s="9"/>
    </row>
    <row r="9" spans="1:133">
      <c r="A9" s="12"/>
      <c r="B9" s="25">
        <v>314.10000000000002</v>
      </c>
      <c r="C9" s="20" t="s">
        <v>14</v>
      </c>
      <c r="D9" s="46">
        <v>150470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150470</v>
      </c>
      <c r="O9" s="47">
        <f t="shared" si="1"/>
        <v>54.028725314183127</v>
      </c>
      <c r="P9" s="9"/>
    </row>
    <row r="10" spans="1:133">
      <c r="A10" s="12"/>
      <c r="B10" s="25">
        <v>314.3</v>
      </c>
      <c r="C10" s="20" t="s">
        <v>128</v>
      </c>
      <c r="D10" s="46">
        <v>40648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40648</v>
      </c>
      <c r="O10" s="47">
        <f t="shared" si="1"/>
        <v>14.595332136445242</v>
      </c>
      <c r="P10" s="9"/>
    </row>
    <row r="11" spans="1:133">
      <c r="A11" s="12"/>
      <c r="B11" s="25">
        <v>314.39999999999998</v>
      </c>
      <c r="C11" s="20" t="s">
        <v>15</v>
      </c>
      <c r="D11" s="46">
        <v>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265</v>
      </c>
      <c r="O11" s="47">
        <f t="shared" si="1"/>
        <v>9.515260323159784E-2</v>
      </c>
      <c r="P11" s="9"/>
    </row>
    <row r="12" spans="1:133">
      <c r="A12" s="12"/>
      <c r="B12" s="25">
        <v>314.8</v>
      </c>
      <c r="C12" s="20" t="s">
        <v>16</v>
      </c>
      <c r="D12" s="46">
        <v>1392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1392</v>
      </c>
      <c r="O12" s="47">
        <f t="shared" si="1"/>
        <v>0.4998204667863555</v>
      </c>
      <c r="P12" s="9"/>
    </row>
    <row r="13" spans="1:133">
      <c r="A13" s="12"/>
      <c r="B13" s="25">
        <v>315</v>
      </c>
      <c r="C13" s="20" t="s">
        <v>105</v>
      </c>
      <c r="D13" s="46">
        <v>69921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69921</v>
      </c>
      <c r="O13" s="47">
        <f t="shared" si="1"/>
        <v>25.106283662477558</v>
      </c>
      <c r="P13" s="9"/>
    </row>
    <row r="14" spans="1:133">
      <c r="A14" s="12"/>
      <c r="B14" s="25">
        <v>316</v>
      </c>
      <c r="C14" s="20" t="s">
        <v>106</v>
      </c>
      <c r="D14" s="46">
        <v>9074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9074</v>
      </c>
      <c r="O14" s="47">
        <f t="shared" si="1"/>
        <v>3.2581687612208259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SUM(D16:D22)</f>
        <v>399441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163125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562566</v>
      </c>
      <c r="O15" s="45">
        <f t="shared" si="1"/>
        <v>201.99856373429085</v>
      </c>
      <c r="P15" s="10"/>
    </row>
    <row r="16" spans="1:133">
      <c r="A16" s="12"/>
      <c r="B16" s="25">
        <v>322</v>
      </c>
      <c r="C16" s="20" t="s">
        <v>0</v>
      </c>
      <c r="D16" s="46">
        <v>46497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46497</v>
      </c>
      <c r="O16" s="47">
        <f t="shared" si="1"/>
        <v>16.695511669658888</v>
      </c>
      <c r="P16" s="9"/>
    </row>
    <row r="17" spans="1:16">
      <c r="A17" s="12"/>
      <c r="B17" s="25">
        <v>323.10000000000002</v>
      </c>
      <c r="C17" s="20" t="s">
        <v>21</v>
      </c>
      <c r="D17" s="46">
        <v>139131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139131</v>
      </c>
      <c r="O17" s="47">
        <f t="shared" si="1"/>
        <v>49.957271095152606</v>
      </c>
      <c r="P17" s="9"/>
    </row>
    <row r="18" spans="1:16">
      <c r="A18" s="12"/>
      <c r="B18" s="25">
        <v>323.7</v>
      </c>
      <c r="C18" s="20" t="s">
        <v>23</v>
      </c>
      <c r="D18" s="46">
        <v>20050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20050</v>
      </c>
      <c r="O18" s="47">
        <f t="shared" si="1"/>
        <v>7.1992818671454222</v>
      </c>
      <c r="P18" s="9"/>
    </row>
    <row r="19" spans="1:16">
      <c r="A19" s="12"/>
      <c r="B19" s="25">
        <v>324.20999999999998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163125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163125</v>
      </c>
      <c r="O19" s="47">
        <f t="shared" si="1"/>
        <v>58.572710951526034</v>
      </c>
      <c r="P19" s="9"/>
    </row>
    <row r="20" spans="1:16">
      <c r="A20" s="12"/>
      <c r="B20" s="25">
        <v>324.61</v>
      </c>
      <c r="C20" s="20" t="s">
        <v>25</v>
      </c>
      <c r="D20" s="46">
        <v>29682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29682</v>
      </c>
      <c r="O20" s="47">
        <f t="shared" si="1"/>
        <v>10.657809694793537</v>
      </c>
      <c r="P20" s="9"/>
    </row>
    <row r="21" spans="1:16">
      <c r="A21" s="12"/>
      <c r="B21" s="25">
        <v>324.91000000000003</v>
      </c>
      <c r="C21" s="20" t="s">
        <v>26</v>
      </c>
      <c r="D21" s="46">
        <v>101184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101184</v>
      </c>
      <c r="O21" s="47">
        <f t="shared" si="1"/>
        <v>36.331777378815083</v>
      </c>
      <c r="P21" s="9"/>
    </row>
    <row r="22" spans="1:16">
      <c r="A22" s="12"/>
      <c r="B22" s="25">
        <v>329</v>
      </c>
      <c r="C22" s="20" t="s">
        <v>27</v>
      </c>
      <c r="D22" s="46">
        <v>62897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62897</v>
      </c>
      <c r="O22" s="47">
        <f t="shared" si="1"/>
        <v>22.584201077199282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SUM(D24:D29)</f>
        <v>423761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423761</v>
      </c>
      <c r="O23" s="45">
        <f t="shared" si="1"/>
        <v>152.15834829443446</v>
      </c>
      <c r="P23" s="10"/>
    </row>
    <row r="24" spans="1:16">
      <c r="A24" s="12"/>
      <c r="B24" s="25">
        <v>331.1</v>
      </c>
      <c r="C24" s="20" t="s">
        <v>95</v>
      </c>
      <c r="D24" s="46">
        <v>1163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1163</v>
      </c>
      <c r="O24" s="47">
        <f t="shared" si="1"/>
        <v>0.4175942549371634</v>
      </c>
      <c r="P24" s="9"/>
    </row>
    <row r="25" spans="1:16">
      <c r="A25" s="12"/>
      <c r="B25" s="25">
        <v>335.12</v>
      </c>
      <c r="C25" s="20" t="s">
        <v>129</v>
      </c>
      <c r="D25" s="46">
        <v>70509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70509</v>
      </c>
      <c r="O25" s="47">
        <f t="shared" si="1"/>
        <v>25.317414721723519</v>
      </c>
      <c r="P25" s="9"/>
    </row>
    <row r="26" spans="1:16">
      <c r="A26" s="12"/>
      <c r="B26" s="25">
        <v>335.18</v>
      </c>
      <c r="C26" s="20" t="s">
        <v>109</v>
      </c>
      <c r="D26" s="46">
        <v>167935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167935</v>
      </c>
      <c r="O26" s="47">
        <f t="shared" si="1"/>
        <v>60.299820466786358</v>
      </c>
      <c r="P26" s="9"/>
    </row>
    <row r="27" spans="1:16">
      <c r="A27" s="12"/>
      <c r="B27" s="25">
        <v>335.49</v>
      </c>
      <c r="C27" s="20" t="s">
        <v>73</v>
      </c>
      <c r="D27" s="46">
        <v>35315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35315</v>
      </c>
      <c r="O27" s="47">
        <f t="shared" si="1"/>
        <v>12.680430879712747</v>
      </c>
      <c r="P27" s="9"/>
    </row>
    <row r="28" spans="1:16">
      <c r="A28" s="12"/>
      <c r="B28" s="25">
        <v>337.7</v>
      </c>
      <c r="C28" s="20" t="s">
        <v>35</v>
      </c>
      <c r="D28" s="46">
        <v>132234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132234</v>
      </c>
      <c r="O28" s="47">
        <f t="shared" si="1"/>
        <v>47.480789946140035</v>
      </c>
      <c r="P28" s="9"/>
    </row>
    <row r="29" spans="1:16">
      <c r="A29" s="12"/>
      <c r="B29" s="25">
        <v>338</v>
      </c>
      <c r="C29" s="20" t="s">
        <v>36</v>
      </c>
      <c r="D29" s="46">
        <v>16605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16605</v>
      </c>
      <c r="O29" s="47">
        <f t="shared" si="1"/>
        <v>5.9622980251346496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SUM(D31:D38)</f>
        <v>81281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2014744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2096025</v>
      </c>
      <c r="O30" s="45">
        <f t="shared" si="1"/>
        <v>752.61220825852786</v>
      </c>
      <c r="P30" s="10"/>
    </row>
    <row r="31" spans="1:16">
      <c r="A31" s="12"/>
      <c r="B31" s="25">
        <v>341.9</v>
      </c>
      <c r="C31" s="20" t="s">
        <v>115</v>
      </c>
      <c r="D31" s="46">
        <v>58666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58666</v>
      </c>
      <c r="O31" s="47">
        <f t="shared" si="1"/>
        <v>21.064991023339317</v>
      </c>
      <c r="P31" s="9"/>
    </row>
    <row r="32" spans="1:16">
      <c r="A32" s="12"/>
      <c r="B32" s="25">
        <v>342.9</v>
      </c>
      <c r="C32" s="20" t="s">
        <v>46</v>
      </c>
      <c r="D32" s="46">
        <v>1750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1750</v>
      </c>
      <c r="O32" s="47">
        <f t="shared" si="1"/>
        <v>0.62836624775583483</v>
      </c>
      <c r="P32" s="9"/>
    </row>
    <row r="33" spans="1:119">
      <c r="A33" s="12"/>
      <c r="B33" s="25">
        <v>343.3</v>
      </c>
      <c r="C33" s="20" t="s">
        <v>132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732412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732412</v>
      </c>
      <c r="O33" s="47">
        <f t="shared" si="1"/>
        <v>262.9845601436266</v>
      </c>
      <c r="P33" s="9"/>
    </row>
    <row r="34" spans="1:119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446954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446954</v>
      </c>
      <c r="O34" s="47">
        <f t="shared" si="1"/>
        <v>160.48617594254938</v>
      </c>
      <c r="P34" s="9"/>
    </row>
    <row r="35" spans="1:119">
      <c r="A35" s="12"/>
      <c r="B35" s="25">
        <v>343.5</v>
      </c>
      <c r="C35" s="20" t="s">
        <v>124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773302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773302</v>
      </c>
      <c r="O35" s="47">
        <f t="shared" si="1"/>
        <v>277.66678635547578</v>
      </c>
      <c r="P35" s="9"/>
    </row>
    <row r="36" spans="1:119">
      <c r="A36" s="12"/>
      <c r="B36" s="25">
        <v>343.9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62076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62076</v>
      </c>
      <c r="O36" s="47">
        <f t="shared" si="1"/>
        <v>22.289407540394972</v>
      </c>
      <c r="P36" s="9"/>
    </row>
    <row r="37" spans="1:119">
      <c r="A37" s="12"/>
      <c r="B37" s="25">
        <v>344.9</v>
      </c>
      <c r="C37" s="20" t="s">
        <v>110</v>
      </c>
      <c r="D37" s="46">
        <v>11965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11965</v>
      </c>
      <c r="O37" s="47">
        <f t="shared" si="1"/>
        <v>4.2962298025134649</v>
      </c>
      <c r="P37" s="9"/>
    </row>
    <row r="38" spans="1:119">
      <c r="A38" s="12"/>
      <c r="B38" s="25">
        <v>347.5</v>
      </c>
      <c r="C38" s="20" t="s">
        <v>77</v>
      </c>
      <c r="D38" s="46">
        <v>8900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8900</v>
      </c>
      <c r="O38" s="47">
        <f t="shared" si="1"/>
        <v>3.1956912028725313</v>
      </c>
      <c r="P38" s="9"/>
    </row>
    <row r="39" spans="1:119" ht="15.75">
      <c r="A39" s="29" t="s">
        <v>42</v>
      </c>
      <c r="B39" s="30"/>
      <c r="C39" s="31"/>
      <c r="D39" s="32">
        <f t="shared" ref="D39:M39" si="8">SUM(D40:D41)</f>
        <v>9194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8" si="9">SUM(D39:M39)</f>
        <v>9194</v>
      </c>
      <c r="O39" s="45">
        <f t="shared" si="1"/>
        <v>3.3012567324955118</v>
      </c>
      <c r="P39" s="10"/>
    </row>
    <row r="40" spans="1:119">
      <c r="A40" s="13"/>
      <c r="B40" s="39">
        <v>351.1</v>
      </c>
      <c r="C40" s="21" t="s">
        <v>54</v>
      </c>
      <c r="D40" s="46">
        <v>6509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6509</v>
      </c>
      <c r="O40" s="47">
        <f t="shared" si="1"/>
        <v>2.3371633752244163</v>
      </c>
      <c r="P40" s="9"/>
    </row>
    <row r="41" spans="1:119">
      <c r="A41" s="13"/>
      <c r="B41" s="39">
        <v>352</v>
      </c>
      <c r="C41" s="21" t="s">
        <v>55</v>
      </c>
      <c r="D41" s="46">
        <v>2685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2685</v>
      </c>
      <c r="O41" s="47">
        <f t="shared" si="1"/>
        <v>0.96409335727109513</v>
      </c>
      <c r="P41" s="9"/>
    </row>
    <row r="42" spans="1:119" ht="15.75">
      <c r="A42" s="29" t="s">
        <v>4</v>
      </c>
      <c r="B42" s="30"/>
      <c r="C42" s="31"/>
      <c r="D42" s="32">
        <f t="shared" ref="D42:M42" si="10">SUM(D43:D45)</f>
        <v>76916</v>
      </c>
      <c r="E42" s="32">
        <f t="shared" si="10"/>
        <v>341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8674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85931</v>
      </c>
      <c r="O42" s="45">
        <f t="shared" si="1"/>
        <v>30.854937163375226</v>
      </c>
      <c r="P42" s="10"/>
    </row>
    <row r="43" spans="1:119">
      <c r="A43" s="12"/>
      <c r="B43" s="25">
        <v>361.1</v>
      </c>
      <c r="C43" s="20" t="s">
        <v>56</v>
      </c>
      <c r="D43" s="46">
        <v>6171</v>
      </c>
      <c r="E43" s="46">
        <v>341</v>
      </c>
      <c r="F43" s="46">
        <v>0</v>
      </c>
      <c r="G43" s="46">
        <v>0</v>
      </c>
      <c r="H43" s="46">
        <v>0</v>
      </c>
      <c r="I43" s="46">
        <v>4097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10609</v>
      </c>
      <c r="O43" s="47">
        <f t="shared" si="1"/>
        <v>3.8093357271095152</v>
      </c>
      <c r="P43" s="9"/>
    </row>
    <row r="44" spans="1:119">
      <c r="A44" s="12"/>
      <c r="B44" s="25">
        <v>366</v>
      </c>
      <c r="C44" s="20" t="s">
        <v>59</v>
      </c>
      <c r="D44" s="46">
        <v>4500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4500</v>
      </c>
      <c r="O44" s="47">
        <f t="shared" si="1"/>
        <v>1.6157989228007181</v>
      </c>
      <c r="P44" s="9"/>
    </row>
    <row r="45" spans="1:119">
      <c r="A45" s="12"/>
      <c r="B45" s="25">
        <v>369.9</v>
      </c>
      <c r="C45" s="20" t="s">
        <v>61</v>
      </c>
      <c r="D45" s="46">
        <v>66245</v>
      </c>
      <c r="E45" s="46">
        <v>0</v>
      </c>
      <c r="F45" s="46">
        <v>0</v>
      </c>
      <c r="G45" s="46">
        <v>0</v>
      </c>
      <c r="H45" s="46">
        <v>0</v>
      </c>
      <c r="I45" s="46">
        <v>4577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70822</v>
      </c>
      <c r="O45" s="47">
        <f t="shared" si="1"/>
        <v>25.429802513464992</v>
      </c>
      <c r="P45" s="9"/>
    </row>
    <row r="46" spans="1:119" ht="15.75">
      <c r="A46" s="29" t="s">
        <v>43</v>
      </c>
      <c r="B46" s="30"/>
      <c r="C46" s="31"/>
      <c r="D46" s="32">
        <f t="shared" ref="D46:M46" si="11">SUM(D47:D47)</f>
        <v>106204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106204</v>
      </c>
      <c r="O46" s="45">
        <f t="shared" si="1"/>
        <v>38.134290843806106</v>
      </c>
      <c r="P46" s="9"/>
    </row>
    <row r="47" spans="1:119" ht="15.75" thickBot="1">
      <c r="A47" s="12"/>
      <c r="B47" s="25">
        <v>381</v>
      </c>
      <c r="C47" s="20" t="s">
        <v>101</v>
      </c>
      <c r="D47" s="46">
        <v>106204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106204</v>
      </c>
      <c r="O47" s="47">
        <f t="shared" si="1"/>
        <v>38.134290843806106</v>
      </c>
      <c r="P47" s="9"/>
    </row>
    <row r="48" spans="1:119" ht="16.5" thickBot="1">
      <c r="A48" s="14" t="s">
        <v>52</v>
      </c>
      <c r="B48" s="23"/>
      <c r="C48" s="22"/>
      <c r="D48" s="15">
        <f t="shared" ref="D48:M48" si="12">SUM(D5,D15,D23,D30,D39,D42,D46)</f>
        <v>2178031</v>
      </c>
      <c r="E48" s="15">
        <f t="shared" si="12"/>
        <v>59652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2186543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4424226</v>
      </c>
      <c r="O48" s="38">
        <f t="shared" si="1"/>
        <v>1588.5910233393179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138</v>
      </c>
      <c r="M50" s="48"/>
      <c r="N50" s="48"/>
      <c r="O50" s="43">
        <v>2785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80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982414</v>
      </c>
      <c r="E5" s="27">
        <f t="shared" si="0"/>
        <v>58465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1040879</v>
      </c>
      <c r="O5" s="33">
        <f t="shared" ref="O5:O50" si="1">(N5/O$52)</f>
        <v>392.9328048320121</v>
      </c>
      <c r="P5" s="6"/>
    </row>
    <row r="6" spans="1:133">
      <c r="A6" s="12"/>
      <c r="B6" s="25">
        <v>311</v>
      </c>
      <c r="C6" s="20" t="s">
        <v>3</v>
      </c>
      <c r="D6" s="46">
        <v>573839</v>
      </c>
      <c r="E6" s="46">
        <v>58465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632304</v>
      </c>
      <c r="O6" s="47">
        <f t="shared" si="1"/>
        <v>238.69535673839184</v>
      </c>
      <c r="P6" s="9"/>
    </row>
    <row r="7" spans="1:133">
      <c r="A7" s="12"/>
      <c r="B7" s="25">
        <v>312.3</v>
      </c>
      <c r="C7" s="20" t="s">
        <v>11</v>
      </c>
      <c r="D7" s="46">
        <v>15323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15323</v>
      </c>
      <c r="O7" s="47">
        <f t="shared" si="1"/>
        <v>5.7844469611174025</v>
      </c>
      <c r="P7" s="9"/>
    </row>
    <row r="8" spans="1:133">
      <c r="A8" s="12"/>
      <c r="B8" s="25">
        <v>312.41000000000003</v>
      </c>
      <c r="C8" s="20" t="s">
        <v>13</v>
      </c>
      <c r="D8" s="46">
        <v>85656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85656</v>
      </c>
      <c r="O8" s="47">
        <f t="shared" si="1"/>
        <v>32.335220838052095</v>
      </c>
      <c r="P8" s="9"/>
    </row>
    <row r="9" spans="1:133">
      <c r="A9" s="12"/>
      <c r="B9" s="25">
        <v>312.42</v>
      </c>
      <c r="C9" s="20" t="s">
        <v>12</v>
      </c>
      <c r="D9" s="46">
        <v>54046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54046</v>
      </c>
      <c r="O9" s="47">
        <f t="shared" si="1"/>
        <v>20.402416006040013</v>
      </c>
      <c r="P9" s="9"/>
    </row>
    <row r="10" spans="1:133">
      <c r="A10" s="12"/>
      <c r="B10" s="25">
        <v>314.10000000000002</v>
      </c>
      <c r="C10" s="20" t="s">
        <v>14</v>
      </c>
      <c r="D10" s="46">
        <v>145498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145498</v>
      </c>
      <c r="O10" s="47">
        <f t="shared" si="1"/>
        <v>54.925632314080787</v>
      </c>
      <c r="P10" s="9"/>
    </row>
    <row r="11" spans="1:133">
      <c r="A11" s="12"/>
      <c r="B11" s="25">
        <v>314.3</v>
      </c>
      <c r="C11" s="20" t="s">
        <v>128</v>
      </c>
      <c r="D11" s="46">
        <v>41171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41171</v>
      </c>
      <c r="O11" s="47">
        <f t="shared" si="1"/>
        <v>15.542091355228388</v>
      </c>
      <c r="P11" s="9"/>
    </row>
    <row r="12" spans="1:133">
      <c r="A12" s="12"/>
      <c r="B12" s="25">
        <v>314.8</v>
      </c>
      <c r="C12" s="20" t="s">
        <v>16</v>
      </c>
      <c r="D12" s="46">
        <v>1407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1407</v>
      </c>
      <c r="O12" s="47">
        <f t="shared" si="1"/>
        <v>0.53114382785956959</v>
      </c>
      <c r="P12" s="9"/>
    </row>
    <row r="13" spans="1:133">
      <c r="A13" s="12"/>
      <c r="B13" s="25">
        <v>315</v>
      </c>
      <c r="C13" s="20" t="s">
        <v>105</v>
      </c>
      <c r="D13" s="46">
        <v>56834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56834</v>
      </c>
      <c r="O13" s="47">
        <f t="shared" si="1"/>
        <v>21.454888637221593</v>
      </c>
      <c r="P13" s="9"/>
    </row>
    <row r="14" spans="1:133">
      <c r="A14" s="12"/>
      <c r="B14" s="25">
        <v>316</v>
      </c>
      <c r="C14" s="20" t="s">
        <v>106</v>
      </c>
      <c r="D14" s="46">
        <v>8640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8640</v>
      </c>
      <c r="O14" s="47">
        <f t="shared" si="1"/>
        <v>3.2616081540203852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SUM(D16:D23)</f>
        <v>458149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36443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494592</v>
      </c>
      <c r="O15" s="45">
        <f t="shared" si="1"/>
        <v>186.70894677236694</v>
      </c>
      <c r="P15" s="10"/>
    </row>
    <row r="16" spans="1:133">
      <c r="A16" s="12"/>
      <c r="B16" s="25">
        <v>322</v>
      </c>
      <c r="C16" s="20" t="s">
        <v>0</v>
      </c>
      <c r="D16" s="46">
        <v>52142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52142</v>
      </c>
      <c r="O16" s="47">
        <f t="shared" si="1"/>
        <v>19.683654209135522</v>
      </c>
      <c r="P16" s="9"/>
    </row>
    <row r="17" spans="1:16">
      <c r="A17" s="12"/>
      <c r="B17" s="25">
        <v>323.10000000000002</v>
      </c>
      <c r="C17" s="20" t="s">
        <v>21</v>
      </c>
      <c r="D17" s="46">
        <v>145561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145561</v>
      </c>
      <c r="O17" s="47">
        <f t="shared" si="1"/>
        <v>54.949414873537187</v>
      </c>
      <c r="P17" s="9"/>
    </row>
    <row r="18" spans="1:16">
      <c r="A18" s="12"/>
      <c r="B18" s="25">
        <v>323.39999999999998</v>
      </c>
      <c r="C18" s="20" t="s">
        <v>22</v>
      </c>
      <c r="D18" s="46">
        <v>1138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1138</v>
      </c>
      <c r="O18" s="47">
        <f t="shared" si="1"/>
        <v>0.42959607399018496</v>
      </c>
      <c r="P18" s="9"/>
    </row>
    <row r="19" spans="1:16">
      <c r="A19" s="12"/>
      <c r="B19" s="25">
        <v>323.7</v>
      </c>
      <c r="C19" s="20" t="s">
        <v>23</v>
      </c>
      <c r="D19" s="46">
        <v>39664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39664</v>
      </c>
      <c r="O19" s="47">
        <f t="shared" si="1"/>
        <v>14.973197432993583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36443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36443</v>
      </c>
      <c r="O20" s="47">
        <f t="shared" si="1"/>
        <v>13.757266893167232</v>
      </c>
      <c r="P20" s="9"/>
    </row>
    <row r="21" spans="1:16">
      <c r="A21" s="12"/>
      <c r="B21" s="25">
        <v>324.61</v>
      </c>
      <c r="C21" s="20" t="s">
        <v>25</v>
      </c>
      <c r="D21" s="46">
        <v>34982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34982</v>
      </c>
      <c r="O21" s="47">
        <f t="shared" si="1"/>
        <v>13.205738014345036</v>
      </c>
      <c r="P21" s="9"/>
    </row>
    <row r="22" spans="1:16">
      <c r="A22" s="12"/>
      <c r="B22" s="25">
        <v>324.70999999999998</v>
      </c>
      <c r="C22" s="20" t="s">
        <v>26</v>
      </c>
      <c r="D22" s="46">
        <v>119259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119259</v>
      </c>
      <c r="O22" s="47">
        <f t="shared" si="1"/>
        <v>45.020385050962631</v>
      </c>
      <c r="P22" s="9"/>
    </row>
    <row r="23" spans="1:16">
      <c r="A23" s="12"/>
      <c r="B23" s="25">
        <v>329</v>
      </c>
      <c r="C23" s="20" t="s">
        <v>27</v>
      </c>
      <c r="D23" s="46">
        <v>65403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5">SUM(D23:M23)</f>
        <v>65403</v>
      </c>
      <c r="O23" s="47">
        <f t="shared" si="1"/>
        <v>24.689694224235559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SUM(D25:D31)</f>
        <v>428695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428695</v>
      </c>
      <c r="O24" s="45">
        <f t="shared" si="1"/>
        <v>161.83276708191769</v>
      </c>
      <c r="P24" s="10"/>
    </row>
    <row r="25" spans="1:16">
      <c r="A25" s="12"/>
      <c r="B25" s="25">
        <v>331.1</v>
      </c>
      <c r="C25" s="20" t="s">
        <v>95</v>
      </c>
      <c r="D25" s="46">
        <v>19611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19611</v>
      </c>
      <c r="O25" s="47">
        <f t="shared" si="1"/>
        <v>7.4031710079275195</v>
      </c>
      <c r="P25" s="9"/>
    </row>
    <row r="26" spans="1:16">
      <c r="A26" s="12"/>
      <c r="B26" s="25">
        <v>335.15</v>
      </c>
      <c r="C26" s="20" t="s">
        <v>120</v>
      </c>
      <c r="D26" s="46">
        <v>489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489</v>
      </c>
      <c r="O26" s="47">
        <f t="shared" si="1"/>
        <v>0.18459796149490373</v>
      </c>
      <c r="P26" s="9"/>
    </row>
    <row r="27" spans="1:16">
      <c r="A27" s="12"/>
      <c r="B27" s="25">
        <v>335.16</v>
      </c>
      <c r="C27" s="20" t="s">
        <v>108</v>
      </c>
      <c r="D27" s="46">
        <v>81351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81351</v>
      </c>
      <c r="O27" s="47">
        <f t="shared" si="1"/>
        <v>30.710079275198186</v>
      </c>
      <c r="P27" s="9"/>
    </row>
    <row r="28" spans="1:16">
      <c r="A28" s="12"/>
      <c r="B28" s="25">
        <v>335.18</v>
      </c>
      <c r="C28" s="20" t="s">
        <v>109</v>
      </c>
      <c r="D28" s="46">
        <v>168775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168775</v>
      </c>
      <c r="O28" s="47">
        <f t="shared" si="1"/>
        <v>63.712721781804454</v>
      </c>
      <c r="P28" s="9"/>
    </row>
    <row r="29" spans="1:16">
      <c r="A29" s="12"/>
      <c r="B29" s="25">
        <v>335.49</v>
      </c>
      <c r="C29" s="20" t="s">
        <v>73</v>
      </c>
      <c r="D29" s="46">
        <v>31637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31637</v>
      </c>
      <c r="O29" s="47">
        <f t="shared" si="1"/>
        <v>11.942997357493393</v>
      </c>
      <c r="P29" s="9"/>
    </row>
    <row r="30" spans="1:16">
      <c r="A30" s="12"/>
      <c r="B30" s="25">
        <v>337.7</v>
      </c>
      <c r="C30" s="20" t="s">
        <v>35</v>
      </c>
      <c r="D30" s="46">
        <v>125260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125260</v>
      </c>
      <c r="O30" s="47">
        <f t="shared" si="1"/>
        <v>47.285768214420536</v>
      </c>
      <c r="P30" s="9"/>
    </row>
    <row r="31" spans="1:16">
      <c r="A31" s="12"/>
      <c r="B31" s="25">
        <v>338</v>
      </c>
      <c r="C31" s="20" t="s">
        <v>36</v>
      </c>
      <c r="D31" s="46">
        <v>1572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1572</v>
      </c>
      <c r="O31" s="47">
        <f t="shared" si="1"/>
        <v>0.5934314835787089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SUM(D33:D40)</f>
        <v>104056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1697833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1801889</v>
      </c>
      <c r="O32" s="45">
        <f t="shared" si="1"/>
        <v>680.21479803699515</v>
      </c>
      <c r="P32" s="10"/>
    </row>
    <row r="33" spans="1:16">
      <c r="A33" s="12"/>
      <c r="B33" s="25">
        <v>341.9</v>
      </c>
      <c r="C33" s="20" t="s">
        <v>115</v>
      </c>
      <c r="D33" s="46">
        <v>59892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59892</v>
      </c>
      <c r="O33" s="47">
        <f t="shared" si="1"/>
        <v>22.609286523216308</v>
      </c>
      <c r="P33" s="9"/>
    </row>
    <row r="34" spans="1:16">
      <c r="A34" s="12"/>
      <c r="B34" s="25">
        <v>342.9</v>
      </c>
      <c r="C34" s="20" t="s">
        <v>46</v>
      </c>
      <c r="D34" s="46">
        <v>6350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6350</v>
      </c>
      <c r="O34" s="47">
        <f t="shared" si="1"/>
        <v>2.3971309928274822</v>
      </c>
      <c r="P34" s="9"/>
    </row>
    <row r="35" spans="1:16">
      <c r="A35" s="12"/>
      <c r="B35" s="25">
        <v>343.3</v>
      </c>
      <c r="C35" s="20" t="s">
        <v>132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617568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617568</v>
      </c>
      <c r="O35" s="47">
        <f t="shared" si="1"/>
        <v>233.13250283125709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343277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343277</v>
      </c>
      <c r="O36" s="47">
        <f t="shared" si="1"/>
        <v>129.58739146847867</v>
      </c>
      <c r="P36" s="9"/>
    </row>
    <row r="37" spans="1:16">
      <c r="A37" s="12"/>
      <c r="B37" s="25">
        <v>343.5</v>
      </c>
      <c r="C37" s="20" t="s">
        <v>124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673100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673100</v>
      </c>
      <c r="O37" s="47">
        <f t="shared" si="1"/>
        <v>254.09588523971311</v>
      </c>
      <c r="P37" s="9"/>
    </row>
    <row r="38" spans="1:16">
      <c r="A38" s="12"/>
      <c r="B38" s="25">
        <v>343.9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63888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63888</v>
      </c>
      <c r="O38" s="47">
        <f t="shared" si="1"/>
        <v>24.117780294450736</v>
      </c>
      <c r="P38" s="9"/>
    </row>
    <row r="39" spans="1:16">
      <c r="A39" s="12"/>
      <c r="B39" s="25">
        <v>344.9</v>
      </c>
      <c r="C39" s="20" t="s">
        <v>110</v>
      </c>
      <c r="D39" s="46">
        <v>24565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24565</v>
      </c>
      <c r="O39" s="47">
        <f t="shared" si="1"/>
        <v>9.2733106832767085</v>
      </c>
      <c r="P39" s="9"/>
    </row>
    <row r="40" spans="1:16">
      <c r="A40" s="12"/>
      <c r="B40" s="25">
        <v>347.5</v>
      </c>
      <c r="C40" s="20" t="s">
        <v>77</v>
      </c>
      <c r="D40" s="46">
        <v>13249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13249</v>
      </c>
      <c r="O40" s="47">
        <f t="shared" si="1"/>
        <v>5.0015100037750093</v>
      </c>
      <c r="P40" s="9"/>
    </row>
    <row r="41" spans="1:16" ht="15.75">
      <c r="A41" s="29" t="s">
        <v>42</v>
      </c>
      <c r="B41" s="30"/>
      <c r="C41" s="31"/>
      <c r="D41" s="32">
        <f t="shared" ref="D41:M41" si="9">SUM(D42:D43)</f>
        <v>12778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0" si="10">SUM(D41:M41)</f>
        <v>12778</v>
      </c>
      <c r="O41" s="45">
        <f t="shared" si="1"/>
        <v>4.8237070592676483</v>
      </c>
      <c r="P41" s="10"/>
    </row>
    <row r="42" spans="1:16">
      <c r="A42" s="13"/>
      <c r="B42" s="39">
        <v>351.1</v>
      </c>
      <c r="C42" s="21" t="s">
        <v>54</v>
      </c>
      <c r="D42" s="46">
        <v>11175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11175</v>
      </c>
      <c r="O42" s="47">
        <f t="shared" si="1"/>
        <v>4.2185730464326161</v>
      </c>
      <c r="P42" s="9"/>
    </row>
    <row r="43" spans="1:16">
      <c r="A43" s="13"/>
      <c r="B43" s="39">
        <v>352</v>
      </c>
      <c r="C43" s="21" t="s">
        <v>55</v>
      </c>
      <c r="D43" s="46">
        <v>1603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1603</v>
      </c>
      <c r="O43" s="47">
        <f t="shared" si="1"/>
        <v>0.6051340128350321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SUM(D45:D47)</f>
        <v>43843</v>
      </c>
      <c r="E44" s="32">
        <f t="shared" si="11"/>
        <v>221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8674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52738</v>
      </c>
      <c r="O44" s="45">
        <f t="shared" si="1"/>
        <v>19.908644771611929</v>
      </c>
      <c r="P44" s="10"/>
    </row>
    <row r="45" spans="1:16">
      <c r="A45" s="12"/>
      <c r="B45" s="25">
        <v>361.1</v>
      </c>
      <c r="C45" s="20" t="s">
        <v>56</v>
      </c>
      <c r="D45" s="46">
        <v>4105</v>
      </c>
      <c r="E45" s="46">
        <v>221</v>
      </c>
      <c r="F45" s="46">
        <v>0</v>
      </c>
      <c r="G45" s="46">
        <v>0</v>
      </c>
      <c r="H45" s="46">
        <v>0</v>
      </c>
      <c r="I45" s="46">
        <v>3589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7915</v>
      </c>
      <c r="O45" s="47">
        <f t="shared" si="1"/>
        <v>2.9879199697999246</v>
      </c>
      <c r="P45" s="9"/>
    </row>
    <row r="46" spans="1:16">
      <c r="A46" s="12"/>
      <c r="B46" s="25">
        <v>366</v>
      </c>
      <c r="C46" s="20" t="s">
        <v>59</v>
      </c>
      <c r="D46" s="46">
        <v>4575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4575</v>
      </c>
      <c r="O46" s="47">
        <f t="shared" si="1"/>
        <v>1.7270668176670441</v>
      </c>
      <c r="P46" s="9"/>
    </row>
    <row r="47" spans="1:16">
      <c r="A47" s="12"/>
      <c r="B47" s="25">
        <v>369.9</v>
      </c>
      <c r="C47" s="20" t="s">
        <v>61</v>
      </c>
      <c r="D47" s="46">
        <v>35163</v>
      </c>
      <c r="E47" s="46">
        <v>0</v>
      </c>
      <c r="F47" s="46">
        <v>0</v>
      </c>
      <c r="G47" s="46">
        <v>0</v>
      </c>
      <c r="H47" s="46">
        <v>0</v>
      </c>
      <c r="I47" s="46">
        <v>5085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40248</v>
      </c>
      <c r="O47" s="47">
        <f t="shared" si="1"/>
        <v>15.193657984144961</v>
      </c>
      <c r="P47" s="9"/>
    </row>
    <row r="48" spans="1:16" ht="15.75">
      <c r="A48" s="29" t="s">
        <v>43</v>
      </c>
      <c r="B48" s="30"/>
      <c r="C48" s="31"/>
      <c r="D48" s="32">
        <f t="shared" ref="D48:M48" si="12">SUM(D49:D49)</f>
        <v>97354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97354</v>
      </c>
      <c r="O48" s="45">
        <f t="shared" si="1"/>
        <v>36.751226878067193</v>
      </c>
      <c r="P48" s="9"/>
    </row>
    <row r="49" spans="1:119" ht="15.75" thickBot="1">
      <c r="A49" s="12"/>
      <c r="B49" s="25">
        <v>381</v>
      </c>
      <c r="C49" s="20" t="s">
        <v>101</v>
      </c>
      <c r="D49" s="46">
        <v>97354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97354</v>
      </c>
      <c r="O49" s="47">
        <f t="shared" si="1"/>
        <v>36.751226878067193</v>
      </c>
      <c r="P49" s="9"/>
    </row>
    <row r="50" spans="1:119" ht="16.5" thickBot="1">
      <c r="A50" s="14" t="s">
        <v>52</v>
      </c>
      <c r="B50" s="23"/>
      <c r="C50" s="22"/>
      <c r="D50" s="15">
        <f t="shared" ref="D50:M50" si="13">SUM(D5,D15,D24,D32,D41,D44,D48)</f>
        <v>2127289</v>
      </c>
      <c r="E50" s="15">
        <f t="shared" si="13"/>
        <v>58686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1742950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3928925</v>
      </c>
      <c r="O50" s="38">
        <f t="shared" si="1"/>
        <v>1483.1728954322386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136</v>
      </c>
      <c r="M52" s="48"/>
      <c r="N52" s="48"/>
      <c r="O52" s="43">
        <v>2649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908267</v>
      </c>
      <c r="E5" s="27">
        <f t="shared" si="0"/>
        <v>52532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960799</v>
      </c>
      <c r="O5" s="33">
        <f t="shared" ref="O5:O52" si="1">(N5/O$54)</f>
        <v>373.27078477078476</v>
      </c>
      <c r="P5" s="6"/>
    </row>
    <row r="6" spans="1:133">
      <c r="A6" s="12"/>
      <c r="B6" s="25">
        <v>311</v>
      </c>
      <c r="C6" s="20" t="s">
        <v>3</v>
      </c>
      <c r="D6" s="46">
        <v>528673</v>
      </c>
      <c r="E6" s="46">
        <v>52532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581205</v>
      </c>
      <c r="O6" s="47">
        <f t="shared" si="1"/>
        <v>225.7983682983683</v>
      </c>
      <c r="P6" s="9"/>
    </row>
    <row r="7" spans="1:133">
      <c r="A7" s="12"/>
      <c r="B7" s="25">
        <v>312.3</v>
      </c>
      <c r="C7" s="20" t="s">
        <v>11</v>
      </c>
      <c r="D7" s="46">
        <v>14717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14717</v>
      </c>
      <c r="O7" s="47">
        <f t="shared" si="1"/>
        <v>5.7175602175602176</v>
      </c>
      <c r="P7" s="9"/>
    </row>
    <row r="8" spans="1:133">
      <c r="A8" s="12"/>
      <c r="B8" s="25">
        <v>312.41000000000003</v>
      </c>
      <c r="C8" s="20" t="s">
        <v>13</v>
      </c>
      <c r="D8" s="46">
        <v>82013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82013</v>
      </c>
      <c r="O8" s="47">
        <f t="shared" si="1"/>
        <v>31.862082362082361</v>
      </c>
      <c r="P8" s="9"/>
    </row>
    <row r="9" spans="1:133">
      <c r="A9" s="12"/>
      <c r="B9" s="25">
        <v>312.42</v>
      </c>
      <c r="C9" s="20" t="s">
        <v>12</v>
      </c>
      <c r="D9" s="46">
        <v>51157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51157</v>
      </c>
      <c r="O9" s="47">
        <f t="shared" si="1"/>
        <v>19.874514374514373</v>
      </c>
      <c r="P9" s="9"/>
    </row>
    <row r="10" spans="1:133">
      <c r="A10" s="12"/>
      <c r="B10" s="25">
        <v>314.10000000000002</v>
      </c>
      <c r="C10" s="20" t="s">
        <v>14</v>
      </c>
      <c r="D10" s="46">
        <v>128220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128220</v>
      </c>
      <c r="O10" s="47">
        <f t="shared" si="1"/>
        <v>49.813519813519811</v>
      </c>
      <c r="P10" s="9"/>
    </row>
    <row r="11" spans="1:133">
      <c r="A11" s="12"/>
      <c r="B11" s="25">
        <v>314.3</v>
      </c>
      <c r="C11" s="20" t="s">
        <v>128</v>
      </c>
      <c r="D11" s="46">
        <v>35055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35055</v>
      </c>
      <c r="O11" s="47">
        <f t="shared" si="1"/>
        <v>13.618881118881118</v>
      </c>
      <c r="P11" s="9"/>
    </row>
    <row r="12" spans="1:133">
      <c r="A12" s="12"/>
      <c r="B12" s="25">
        <v>314.8</v>
      </c>
      <c r="C12" s="20" t="s">
        <v>16</v>
      </c>
      <c r="D12" s="46">
        <v>1461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1461</v>
      </c>
      <c r="O12" s="47">
        <f t="shared" si="1"/>
        <v>0.56759906759906764</v>
      </c>
      <c r="P12" s="9"/>
    </row>
    <row r="13" spans="1:133">
      <c r="A13" s="12"/>
      <c r="B13" s="25">
        <v>315</v>
      </c>
      <c r="C13" s="20" t="s">
        <v>105</v>
      </c>
      <c r="D13" s="46">
        <v>59221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59221</v>
      </c>
      <c r="O13" s="47">
        <f t="shared" si="1"/>
        <v>23.007381507381506</v>
      </c>
      <c r="P13" s="9"/>
    </row>
    <row r="14" spans="1:133">
      <c r="A14" s="12"/>
      <c r="B14" s="25">
        <v>316</v>
      </c>
      <c r="C14" s="20" t="s">
        <v>106</v>
      </c>
      <c r="D14" s="46">
        <v>7750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7750</v>
      </c>
      <c r="O14" s="47">
        <f t="shared" si="1"/>
        <v>3.0108780108780109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SUM(D16:D22)</f>
        <v>463638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81182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3" si="4">SUM(D15:M15)</f>
        <v>544820</v>
      </c>
      <c r="O15" s="45">
        <f t="shared" si="1"/>
        <v>211.66278166278167</v>
      </c>
      <c r="P15" s="10"/>
    </row>
    <row r="16" spans="1:133">
      <c r="A16" s="12"/>
      <c r="B16" s="25">
        <v>322</v>
      </c>
      <c r="C16" s="20" t="s">
        <v>0</v>
      </c>
      <c r="D16" s="46">
        <v>51993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51993</v>
      </c>
      <c r="O16" s="47">
        <f t="shared" si="1"/>
        <v>20.1993006993007</v>
      </c>
      <c r="P16" s="9"/>
    </row>
    <row r="17" spans="1:16">
      <c r="A17" s="12"/>
      <c r="B17" s="25">
        <v>323.10000000000002</v>
      </c>
      <c r="C17" s="20" t="s">
        <v>21</v>
      </c>
      <c r="D17" s="46">
        <v>160843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160843</v>
      </c>
      <c r="O17" s="47">
        <f t="shared" si="1"/>
        <v>62.487567987567985</v>
      </c>
      <c r="P17" s="9"/>
    </row>
    <row r="18" spans="1:16">
      <c r="A18" s="12"/>
      <c r="B18" s="25">
        <v>323.7</v>
      </c>
      <c r="C18" s="20" t="s">
        <v>23</v>
      </c>
      <c r="D18" s="46">
        <v>31535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31535</v>
      </c>
      <c r="O18" s="47">
        <f t="shared" si="1"/>
        <v>12.251359751359752</v>
      </c>
      <c r="P18" s="9"/>
    </row>
    <row r="19" spans="1:16">
      <c r="A19" s="12"/>
      <c r="B19" s="25">
        <v>324.20999999999998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81182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81182</v>
      </c>
      <c r="O19" s="47">
        <f t="shared" si="1"/>
        <v>31.539238539238539</v>
      </c>
      <c r="P19" s="9"/>
    </row>
    <row r="20" spans="1:16">
      <c r="A20" s="12"/>
      <c r="B20" s="25">
        <v>324.61</v>
      </c>
      <c r="C20" s="20" t="s">
        <v>25</v>
      </c>
      <c r="D20" s="46">
        <v>34338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34338</v>
      </c>
      <c r="O20" s="47">
        <f t="shared" si="1"/>
        <v>13.340326340326341</v>
      </c>
      <c r="P20" s="9"/>
    </row>
    <row r="21" spans="1:16">
      <c r="A21" s="12"/>
      <c r="B21" s="25">
        <v>324.70999999999998</v>
      </c>
      <c r="C21" s="20" t="s">
        <v>26</v>
      </c>
      <c r="D21" s="46">
        <v>117056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117056</v>
      </c>
      <c r="O21" s="47">
        <f t="shared" si="1"/>
        <v>45.476301476301479</v>
      </c>
      <c r="P21" s="9"/>
    </row>
    <row r="22" spans="1:16">
      <c r="A22" s="12"/>
      <c r="B22" s="25">
        <v>329</v>
      </c>
      <c r="C22" s="20" t="s">
        <v>27</v>
      </c>
      <c r="D22" s="46">
        <v>67873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67873</v>
      </c>
      <c r="O22" s="47">
        <f t="shared" si="1"/>
        <v>26.368686868686869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SUM(D24:D32)</f>
        <v>437925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46000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483925</v>
      </c>
      <c r="O23" s="45">
        <f t="shared" si="1"/>
        <v>188.00505050505049</v>
      </c>
      <c r="P23" s="10"/>
    </row>
    <row r="24" spans="1:16">
      <c r="A24" s="12"/>
      <c r="B24" s="25">
        <v>331.2</v>
      </c>
      <c r="C24" s="20" t="s">
        <v>28</v>
      </c>
      <c r="D24" s="46">
        <v>7251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7251</v>
      </c>
      <c r="O24" s="47">
        <f t="shared" si="1"/>
        <v>2.8170163170163169</v>
      </c>
      <c r="P24" s="9"/>
    </row>
    <row r="25" spans="1:16">
      <c r="A25" s="12"/>
      <c r="B25" s="25">
        <v>331.31</v>
      </c>
      <c r="C25" s="20" t="s">
        <v>107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46000</v>
      </c>
      <c r="O25" s="47">
        <f t="shared" si="1"/>
        <v>17.87101787101787</v>
      </c>
      <c r="P25" s="9"/>
    </row>
    <row r="26" spans="1:16">
      <c r="A26" s="12"/>
      <c r="B26" s="25">
        <v>331.7</v>
      </c>
      <c r="C26" s="20" t="s">
        <v>113</v>
      </c>
      <c r="D26" s="46">
        <v>33544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33544</v>
      </c>
      <c r="O26" s="47">
        <f t="shared" si="1"/>
        <v>13.031857031857031</v>
      </c>
      <c r="P26" s="9"/>
    </row>
    <row r="27" spans="1:16">
      <c r="A27" s="12"/>
      <c r="B27" s="25">
        <v>335.15</v>
      </c>
      <c r="C27" s="20" t="s">
        <v>120</v>
      </c>
      <c r="D27" s="46">
        <v>245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245</v>
      </c>
      <c r="O27" s="47">
        <f t="shared" si="1"/>
        <v>9.5182595182595184E-2</v>
      </c>
      <c r="P27" s="9"/>
    </row>
    <row r="28" spans="1:16">
      <c r="A28" s="12"/>
      <c r="B28" s="25">
        <v>335.16</v>
      </c>
      <c r="C28" s="20" t="s">
        <v>108</v>
      </c>
      <c r="D28" s="46">
        <v>76878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76878</v>
      </c>
      <c r="O28" s="47">
        <f t="shared" si="1"/>
        <v>29.867132867132867</v>
      </c>
      <c r="P28" s="9"/>
    </row>
    <row r="29" spans="1:16">
      <c r="A29" s="12"/>
      <c r="B29" s="25">
        <v>335.18</v>
      </c>
      <c r="C29" s="20" t="s">
        <v>109</v>
      </c>
      <c r="D29" s="46">
        <v>156035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156035</v>
      </c>
      <c r="O29" s="47">
        <f t="shared" si="1"/>
        <v>60.619658119658119</v>
      </c>
      <c r="P29" s="9"/>
    </row>
    <row r="30" spans="1:16">
      <c r="A30" s="12"/>
      <c r="B30" s="25">
        <v>335.49</v>
      </c>
      <c r="C30" s="20" t="s">
        <v>73</v>
      </c>
      <c r="D30" s="46">
        <v>29897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29897</v>
      </c>
      <c r="O30" s="47">
        <f t="shared" si="1"/>
        <v>11.614996114996115</v>
      </c>
      <c r="P30" s="9"/>
    </row>
    <row r="31" spans="1:16">
      <c r="A31" s="12"/>
      <c r="B31" s="25">
        <v>337.7</v>
      </c>
      <c r="C31" s="20" t="s">
        <v>35</v>
      </c>
      <c r="D31" s="46">
        <v>132539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132539</v>
      </c>
      <c r="O31" s="47">
        <f t="shared" si="1"/>
        <v>51.491452991452988</v>
      </c>
      <c r="P31" s="9"/>
    </row>
    <row r="32" spans="1:16">
      <c r="A32" s="12"/>
      <c r="B32" s="25">
        <v>338</v>
      </c>
      <c r="C32" s="20" t="s">
        <v>36</v>
      </c>
      <c r="D32" s="46">
        <v>1536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1536</v>
      </c>
      <c r="O32" s="47">
        <f t="shared" si="1"/>
        <v>0.59673659673659674</v>
      </c>
      <c r="P32" s="9"/>
    </row>
    <row r="33" spans="1:16" ht="15.75">
      <c r="A33" s="29" t="s">
        <v>41</v>
      </c>
      <c r="B33" s="30"/>
      <c r="C33" s="31"/>
      <c r="D33" s="32">
        <f t="shared" ref="D33:M33" si="6">SUM(D34:D41)</f>
        <v>97749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1574646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1672395</v>
      </c>
      <c r="O33" s="45">
        <f t="shared" si="1"/>
        <v>649.72610722610727</v>
      </c>
      <c r="P33" s="10"/>
    </row>
    <row r="34" spans="1:16">
      <c r="A34" s="12"/>
      <c r="B34" s="25">
        <v>341.9</v>
      </c>
      <c r="C34" s="20" t="s">
        <v>115</v>
      </c>
      <c r="D34" s="46">
        <v>58304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58304</v>
      </c>
      <c r="O34" s="47">
        <f t="shared" si="1"/>
        <v>22.651126651126653</v>
      </c>
      <c r="P34" s="9"/>
    </row>
    <row r="35" spans="1:16">
      <c r="A35" s="12"/>
      <c r="B35" s="25">
        <v>342.9</v>
      </c>
      <c r="C35" s="20" t="s">
        <v>46</v>
      </c>
      <c r="D35" s="46">
        <v>300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300</v>
      </c>
      <c r="O35" s="47">
        <f t="shared" si="1"/>
        <v>0.11655011655011654</v>
      </c>
      <c r="P35" s="9"/>
    </row>
    <row r="36" spans="1:16">
      <c r="A36" s="12"/>
      <c r="B36" s="25">
        <v>343.3</v>
      </c>
      <c r="C36" s="20" t="s">
        <v>132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604343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604343</v>
      </c>
      <c r="O36" s="47">
        <f t="shared" si="1"/>
        <v>234.7874902874903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311617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311617</v>
      </c>
      <c r="O37" s="47">
        <f t="shared" si="1"/>
        <v>121.06332556332556</v>
      </c>
      <c r="P37" s="9"/>
    </row>
    <row r="38" spans="1:16">
      <c r="A38" s="12"/>
      <c r="B38" s="25">
        <v>343.5</v>
      </c>
      <c r="C38" s="20" t="s">
        <v>124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604010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604010</v>
      </c>
      <c r="O38" s="47">
        <f t="shared" si="1"/>
        <v>234.65811965811966</v>
      </c>
      <c r="P38" s="9"/>
    </row>
    <row r="39" spans="1:16">
      <c r="A39" s="12"/>
      <c r="B39" s="25">
        <v>343.9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54676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54676</v>
      </c>
      <c r="O39" s="47">
        <f t="shared" si="1"/>
        <v>21.241647241647243</v>
      </c>
      <c r="P39" s="9"/>
    </row>
    <row r="40" spans="1:16">
      <c r="A40" s="12"/>
      <c r="B40" s="25">
        <v>344.9</v>
      </c>
      <c r="C40" s="20" t="s">
        <v>110</v>
      </c>
      <c r="D40" s="46">
        <v>27032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27032</v>
      </c>
      <c r="O40" s="47">
        <f t="shared" si="1"/>
        <v>10.501942501942501</v>
      </c>
      <c r="P40" s="9"/>
    </row>
    <row r="41" spans="1:16">
      <c r="A41" s="12"/>
      <c r="B41" s="25">
        <v>347.5</v>
      </c>
      <c r="C41" s="20" t="s">
        <v>77</v>
      </c>
      <c r="D41" s="46">
        <v>12113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12113</v>
      </c>
      <c r="O41" s="47">
        <f t="shared" si="1"/>
        <v>4.7059052059052062</v>
      </c>
      <c r="P41" s="9"/>
    </row>
    <row r="42" spans="1:16" ht="15.75">
      <c r="A42" s="29" t="s">
        <v>42</v>
      </c>
      <c r="B42" s="30"/>
      <c r="C42" s="31"/>
      <c r="D42" s="32">
        <f t="shared" ref="D42:M42" si="8">SUM(D43:D45)</f>
        <v>10525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ref="N42:N52" si="9">SUM(D42:M42)</f>
        <v>10525</v>
      </c>
      <c r="O42" s="45">
        <f t="shared" si="1"/>
        <v>4.0889665889665894</v>
      </c>
      <c r="P42" s="10"/>
    </row>
    <row r="43" spans="1:16">
      <c r="A43" s="13"/>
      <c r="B43" s="39">
        <v>351.1</v>
      </c>
      <c r="C43" s="21" t="s">
        <v>54</v>
      </c>
      <c r="D43" s="46">
        <v>8631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8631</v>
      </c>
      <c r="O43" s="47">
        <f t="shared" si="1"/>
        <v>3.3531468531468533</v>
      </c>
      <c r="P43" s="9"/>
    </row>
    <row r="44" spans="1:16">
      <c r="A44" s="13"/>
      <c r="B44" s="39">
        <v>352</v>
      </c>
      <c r="C44" s="21" t="s">
        <v>55</v>
      </c>
      <c r="D44" s="46">
        <v>1867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1867</v>
      </c>
      <c r="O44" s="47">
        <f t="shared" si="1"/>
        <v>0.72533022533022529</v>
      </c>
      <c r="P44" s="9"/>
    </row>
    <row r="45" spans="1:16">
      <c r="A45" s="13"/>
      <c r="B45" s="39">
        <v>359</v>
      </c>
      <c r="C45" s="21" t="s">
        <v>133</v>
      </c>
      <c r="D45" s="46">
        <v>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</v>
      </c>
      <c r="O45" s="47">
        <f t="shared" si="1"/>
        <v>1.048951048951049E-2</v>
      </c>
      <c r="P45" s="9"/>
    </row>
    <row r="46" spans="1:16" ht="15.75">
      <c r="A46" s="29" t="s">
        <v>4</v>
      </c>
      <c r="B46" s="30"/>
      <c r="C46" s="31"/>
      <c r="D46" s="32">
        <f t="shared" ref="D46:M46" si="10">SUM(D47:D49)</f>
        <v>35999</v>
      </c>
      <c r="E46" s="32">
        <f t="shared" si="10"/>
        <v>152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2853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39004</v>
      </c>
      <c r="O46" s="45">
        <f t="shared" si="1"/>
        <v>15.153069153069152</v>
      </c>
      <c r="P46" s="10"/>
    </row>
    <row r="47" spans="1:16">
      <c r="A47" s="12"/>
      <c r="B47" s="25">
        <v>361.1</v>
      </c>
      <c r="C47" s="20" t="s">
        <v>56</v>
      </c>
      <c r="D47" s="46">
        <v>2762</v>
      </c>
      <c r="E47" s="46">
        <v>152</v>
      </c>
      <c r="F47" s="46">
        <v>0</v>
      </c>
      <c r="G47" s="46">
        <v>0</v>
      </c>
      <c r="H47" s="46">
        <v>0</v>
      </c>
      <c r="I47" s="46">
        <v>2853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5767</v>
      </c>
      <c r="O47" s="47">
        <f t="shared" si="1"/>
        <v>2.2404817404817403</v>
      </c>
      <c r="P47" s="9"/>
    </row>
    <row r="48" spans="1:16">
      <c r="A48" s="12"/>
      <c r="B48" s="25">
        <v>366</v>
      </c>
      <c r="C48" s="20" t="s">
        <v>59</v>
      </c>
      <c r="D48" s="46">
        <v>5850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5850</v>
      </c>
      <c r="O48" s="47">
        <f t="shared" si="1"/>
        <v>2.2727272727272729</v>
      </c>
      <c r="P48" s="9"/>
    </row>
    <row r="49" spans="1:119">
      <c r="A49" s="12"/>
      <c r="B49" s="25">
        <v>369.9</v>
      </c>
      <c r="C49" s="20" t="s">
        <v>61</v>
      </c>
      <c r="D49" s="46">
        <v>27387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27387</v>
      </c>
      <c r="O49" s="47">
        <f t="shared" si="1"/>
        <v>10.63986013986014</v>
      </c>
      <c r="P49" s="9"/>
    </row>
    <row r="50" spans="1:119" ht="15.75">
      <c r="A50" s="29" t="s">
        <v>43</v>
      </c>
      <c r="B50" s="30"/>
      <c r="C50" s="31"/>
      <c r="D50" s="32">
        <f t="shared" ref="D50:M50" si="11">SUM(D51:D51)</f>
        <v>106204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106204</v>
      </c>
      <c r="O50" s="45">
        <f t="shared" si="1"/>
        <v>41.260295260295258</v>
      </c>
      <c r="P50" s="9"/>
    </row>
    <row r="51" spans="1:119" ht="15.75" thickBot="1">
      <c r="A51" s="12"/>
      <c r="B51" s="25">
        <v>381</v>
      </c>
      <c r="C51" s="20" t="s">
        <v>101</v>
      </c>
      <c r="D51" s="46">
        <v>106204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106204</v>
      </c>
      <c r="O51" s="47">
        <f t="shared" si="1"/>
        <v>41.260295260295258</v>
      </c>
      <c r="P51" s="9"/>
    </row>
    <row r="52" spans="1:119" ht="16.5" thickBot="1">
      <c r="A52" s="14" t="s">
        <v>52</v>
      </c>
      <c r="B52" s="23"/>
      <c r="C52" s="22"/>
      <c r="D52" s="15">
        <f t="shared" ref="D52:M52" si="12">SUM(D5,D15,D23,D33,D42,D46,D50)</f>
        <v>2060307</v>
      </c>
      <c r="E52" s="15">
        <f t="shared" si="12"/>
        <v>52684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1704681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9"/>
        <v>3817672</v>
      </c>
      <c r="O52" s="38">
        <f t="shared" si="1"/>
        <v>1483.1670551670552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134</v>
      </c>
      <c r="M54" s="48"/>
      <c r="N54" s="48"/>
      <c r="O54" s="43">
        <v>2574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873977</v>
      </c>
      <c r="E5" s="27">
        <f t="shared" si="0"/>
        <v>48059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922036</v>
      </c>
      <c r="O5" s="33">
        <f t="shared" ref="O5:O48" si="1">(N5/O$50)</f>
        <v>365.1627722772277</v>
      </c>
      <c r="P5" s="6"/>
    </row>
    <row r="6" spans="1:133">
      <c r="A6" s="12"/>
      <c r="B6" s="25">
        <v>311</v>
      </c>
      <c r="C6" s="20" t="s">
        <v>3</v>
      </c>
      <c r="D6" s="46">
        <v>483139</v>
      </c>
      <c r="E6" s="46">
        <v>48059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531198</v>
      </c>
      <c r="O6" s="47">
        <f t="shared" si="1"/>
        <v>210.37544554455445</v>
      </c>
      <c r="P6" s="9"/>
    </row>
    <row r="7" spans="1:133">
      <c r="A7" s="12"/>
      <c r="B7" s="25">
        <v>312.3</v>
      </c>
      <c r="C7" s="20" t="s">
        <v>11</v>
      </c>
      <c r="D7" s="46">
        <v>14065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14065</v>
      </c>
      <c r="O7" s="47">
        <f t="shared" si="1"/>
        <v>5.5702970297029699</v>
      </c>
      <c r="P7" s="9"/>
    </row>
    <row r="8" spans="1:133">
      <c r="A8" s="12"/>
      <c r="B8" s="25">
        <v>312.41000000000003</v>
      </c>
      <c r="C8" s="20" t="s">
        <v>13</v>
      </c>
      <c r="D8" s="46">
        <v>78401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78401</v>
      </c>
      <c r="O8" s="47">
        <f t="shared" si="1"/>
        <v>31.049900990099008</v>
      </c>
      <c r="P8" s="9"/>
    </row>
    <row r="9" spans="1:133">
      <c r="A9" s="12"/>
      <c r="B9" s="25">
        <v>312.42</v>
      </c>
      <c r="C9" s="20" t="s">
        <v>12</v>
      </c>
      <c r="D9" s="46">
        <v>49596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49596</v>
      </c>
      <c r="O9" s="47">
        <f t="shared" si="1"/>
        <v>19.641980198019802</v>
      </c>
      <c r="P9" s="9"/>
    </row>
    <row r="10" spans="1:133">
      <c r="A10" s="12"/>
      <c r="B10" s="25">
        <v>314.10000000000002</v>
      </c>
      <c r="C10" s="20" t="s">
        <v>14</v>
      </c>
      <c r="D10" s="46">
        <v>147169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147169</v>
      </c>
      <c r="O10" s="47">
        <f t="shared" si="1"/>
        <v>58.284752475247522</v>
      </c>
      <c r="P10" s="9"/>
    </row>
    <row r="11" spans="1:133">
      <c r="A11" s="12"/>
      <c r="B11" s="25">
        <v>314.3</v>
      </c>
      <c r="C11" s="20" t="s">
        <v>128</v>
      </c>
      <c r="D11" s="46">
        <v>34677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34677</v>
      </c>
      <c r="O11" s="47">
        <f t="shared" si="1"/>
        <v>13.733465346534654</v>
      </c>
      <c r="P11" s="9"/>
    </row>
    <row r="12" spans="1:133">
      <c r="A12" s="12"/>
      <c r="B12" s="25">
        <v>314.39999999999998</v>
      </c>
      <c r="C12" s="20" t="s">
        <v>15</v>
      </c>
      <c r="D12" s="46">
        <v>2171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2171</v>
      </c>
      <c r="O12" s="47">
        <f t="shared" si="1"/>
        <v>0.85980198019801979</v>
      </c>
      <c r="P12" s="9"/>
    </row>
    <row r="13" spans="1:133">
      <c r="A13" s="12"/>
      <c r="B13" s="25">
        <v>314.8</v>
      </c>
      <c r="C13" s="20" t="s">
        <v>16</v>
      </c>
      <c r="D13" s="46">
        <v>1259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1259</v>
      </c>
      <c r="O13" s="47">
        <f t="shared" si="1"/>
        <v>0.49861386138613861</v>
      </c>
      <c r="P13" s="9"/>
    </row>
    <row r="14" spans="1:133">
      <c r="A14" s="12"/>
      <c r="B14" s="25">
        <v>315</v>
      </c>
      <c r="C14" s="20" t="s">
        <v>105</v>
      </c>
      <c r="D14" s="46">
        <v>56194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56194</v>
      </c>
      <c r="O14" s="47">
        <f t="shared" si="1"/>
        <v>22.255049504950495</v>
      </c>
      <c r="P14" s="9"/>
    </row>
    <row r="15" spans="1:133">
      <c r="A15" s="12"/>
      <c r="B15" s="25">
        <v>316</v>
      </c>
      <c r="C15" s="20" t="s">
        <v>106</v>
      </c>
      <c r="D15" s="46">
        <v>7306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7306</v>
      </c>
      <c r="O15" s="47">
        <f t="shared" si="1"/>
        <v>2.8934653465346534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SUM(D17:D23)</f>
        <v>254096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41082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295178</v>
      </c>
      <c r="O16" s="45">
        <f t="shared" si="1"/>
        <v>116.90217821782178</v>
      </c>
      <c r="P16" s="10"/>
    </row>
    <row r="17" spans="1:16">
      <c r="A17" s="12"/>
      <c r="B17" s="25">
        <v>322</v>
      </c>
      <c r="C17" s="20" t="s">
        <v>0</v>
      </c>
      <c r="D17" s="46">
        <v>24598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24598</v>
      </c>
      <c r="O17" s="47">
        <f t="shared" si="1"/>
        <v>9.7417821782178216</v>
      </c>
      <c r="P17" s="9"/>
    </row>
    <row r="18" spans="1:16">
      <c r="A18" s="12"/>
      <c r="B18" s="25">
        <v>323.10000000000002</v>
      </c>
      <c r="C18" s="20" t="s">
        <v>21</v>
      </c>
      <c r="D18" s="46">
        <v>125701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125701</v>
      </c>
      <c r="O18" s="47">
        <f t="shared" si="1"/>
        <v>49.782574257425743</v>
      </c>
      <c r="P18" s="9"/>
    </row>
    <row r="19" spans="1:16">
      <c r="A19" s="12"/>
      <c r="B19" s="25">
        <v>323.7</v>
      </c>
      <c r="C19" s="20" t="s">
        <v>23</v>
      </c>
      <c r="D19" s="46">
        <v>24257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24257</v>
      </c>
      <c r="O19" s="47">
        <f t="shared" si="1"/>
        <v>9.6067326732673273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41082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41082</v>
      </c>
      <c r="O20" s="47">
        <f t="shared" si="1"/>
        <v>16.270099009900989</v>
      </c>
      <c r="P20" s="9"/>
    </row>
    <row r="21" spans="1:16">
      <c r="A21" s="12"/>
      <c r="B21" s="25">
        <v>324.61</v>
      </c>
      <c r="C21" s="20" t="s">
        <v>25</v>
      </c>
      <c r="D21" s="46">
        <v>15714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15714</v>
      </c>
      <c r="O21" s="47">
        <f t="shared" si="1"/>
        <v>6.2233663366336636</v>
      </c>
      <c r="P21" s="9"/>
    </row>
    <row r="22" spans="1:16">
      <c r="A22" s="12"/>
      <c r="B22" s="25">
        <v>324.70999999999998</v>
      </c>
      <c r="C22" s="20" t="s">
        <v>26</v>
      </c>
      <c r="D22" s="46">
        <v>53568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53568</v>
      </c>
      <c r="O22" s="47">
        <f t="shared" si="1"/>
        <v>21.215049504950496</v>
      </c>
      <c r="P22" s="9"/>
    </row>
    <row r="23" spans="1:16">
      <c r="A23" s="12"/>
      <c r="B23" s="25">
        <v>329</v>
      </c>
      <c r="C23" s="20" t="s">
        <v>27</v>
      </c>
      <c r="D23" s="46">
        <v>10258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10258</v>
      </c>
      <c r="O23" s="47">
        <f t="shared" si="1"/>
        <v>4.0625742574257426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SUM(D25:D31)</f>
        <v>371189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371189</v>
      </c>
      <c r="O24" s="45">
        <f t="shared" si="1"/>
        <v>147.00554455445544</v>
      </c>
      <c r="P24" s="10"/>
    </row>
    <row r="25" spans="1:16">
      <c r="A25" s="12"/>
      <c r="B25" s="25">
        <v>331.2</v>
      </c>
      <c r="C25" s="20" t="s">
        <v>28</v>
      </c>
      <c r="D25" s="46">
        <v>7251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7251</v>
      </c>
      <c r="O25" s="47">
        <f t="shared" si="1"/>
        <v>2.8716831683168316</v>
      </c>
      <c r="P25" s="9"/>
    </row>
    <row r="26" spans="1:16">
      <c r="A26" s="12"/>
      <c r="B26" s="25">
        <v>335.12</v>
      </c>
      <c r="C26" s="20" t="s">
        <v>129</v>
      </c>
      <c r="D26" s="46">
        <v>73419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73419</v>
      </c>
      <c r="O26" s="47">
        <f t="shared" si="1"/>
        <v>29.076831683168315</v>
      </c>
      <c r="P26" s="9"/>
    </row>
    <row r="27" spans="1:16">
      <c r="A27" s="12"/>
      <c r="B27" s="25">
        <v>335.15</v>
      </c>
      <c r="C27" s="20" t="s">
        <v>120</v>
      </c>
      <c r="D27" s="46">
        <v>343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343</v>
      </c>
      <c r="O27" s="47">
        <f t="shared" si="1"/>
        <v>0.13584158415841585</v>
      </c>
      <c r="P27" s="9"/>
    </row>
    <row r="28" spans="1:16">
      <c r="A28" s="12"/>
      <c r="B28" s="25">
        <v>335.18</v>
      </c>
      <c r="C28" s="20" t="s">
        <v>109</v>
      </c>
      <c r="D28" s="46">
        <v>147862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147862</v>
      </c>
      <c r="O28" s="47">
        <f t="shared" si="1"/>
        <v>58.559207920792076</v>
      </c>
      <c r="P28" s="9"/>
    </row>
    <row r="29" spans="1:16">
      <c r="A29" s="12"/>
      <c r="B29" s="25">
        <v>335.49</v>
      </c>
      <c r="C29" s="20" t="s">
        <v>73</v>
      </c>
      <c r="D29" s="46">
        <v>28552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28552</v>
      </c>
      <c r="O29" s="47">
        <f t="shared" si="1"/>
        <v>11.307722772277227</v>
      </c>
      <c r="P29" s="9"/>
    </row>
    <row r="30" spans="1:16">
      <c r="A30" s="12"/>
      <c r="B30" s="25">
        <v>337.1</v>
      </c>
      <c r="C30" s="20" t="s">
        <v>121</v>
      </c>
      <c r="D30" s="46">
        <v>1524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1524</v>
      </c>
      <c r="O30" s="47">
        <f t="shared" si="1"/>
        <v>0.60356435643564355</v>
      </c>
      <c r="P30" s="9"/>
    </row>
    <row r="31" spans="1:16">
      <c r="A31" s="12"/>
      <c r="B31" s="25">
        <v>337.7</v>
      </c>
      <c r="C31" s="20" t="s">
        <v>35</v>
      </c>
      <c r="D31" s="46">
        <v>112238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112238</v>
      </c>
      <c r="O31" s="47">
        <f t="shared" si="1"/>
        <v>44.450693069306929</v>
      </c>
      <c r="P31" s="9"/>
    </row>
    <row r="32" spans="1:16" ht="15.75">
      <c r="A32" s="29" t="s">
        <v>41</v>
      </c>
      <c r="B32" s="30"/>
      <c r="C32" s="31"/>
      <c r="D32" s="32">
        <f t="shared" ref="D32:M32" si="6">SUM(D33:D40)</f>
        <v>127445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1492138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1619583</v>
      </c>
      <c r="O32" s="45">
        <f t="shared" si="1"/>
        <v>641.41900990099009</v>
      </c>
      <c r="P32" s="10"/>
    </row>
    <row r="33" spans="1:119">
      <c r="A33" s="12"/>
      <c r="B33" s="25">
        <v>341.9</v>
      </c>
      <c r="C33" s="20" t="s">
        <v>115</v>
      </c>
      <c r="D33" s="46">
        <v>62487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62487</v>
      </c>
      <c r="O33" s="47">
        <f t="shared" si="1"/>
        <v>24.747326732673269</v>
      </c>
      <c r="P33" s="9"/>
    </row>
    <row r="34" spans="1:119">
      <c r="A34" s="12"/>
      <c r="B34" s="25">
        <v>342.5</v>
      </c>
      <c r="C34" s="20" t="s">
        <v>45</v>
      </c>
      <c r="D34" s="46">
        <v>25816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25816</v>
      </c>
      <c r="O34" s="47">
        <f t="shared" si="1"/>
        <v>10.224158415841584</v>
      </c>
      <c r="P34" s="9"/>
    </row>
    <row r="35" spans="1:119">
      <c r="A35" s="12"/>
      <c r="B35" s="25">
        <v>343.4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327142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327142</v>
      </c>
      <c r="O35" s="47">
        <f t="shared" si="1"/>
        <v>129.56118811881188</v>
      </c>
      <c r="P35" s="9"/>
    </row>
    <row r="36" spans="1:119">
      <c r="A36" s="12"/>
      <c r="B36" s="25">
        <v>343.6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1115688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1115688</v>
      </c>
      <c r="O36" s="47">
        <f t="shared" si="1"/>
        <v>441.85663366336632</v>
      </c>
      <c r="P36" s="9"/>
    </row>
    <row r="37" spans="1:119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49308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49308</v>
      </c>
      <c r="O37" s="47">
        <f t="shared" si="1"/>
        <v>19.527920792079208</v>
      </c>
      <c r="P37" s="9"/>
    </row>
    <row r="38" spans="1:119">
      <c r="A38" s="12"/>
      <c r="B38" s="25">
        <v>344.9</v>
      </c>
      <c r="C38" s="20" t="s">
        <v>110</v>
      </c>
      <c r="D38" s="46">
        <v>27006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27006</v>
      </c>
      <c r="O38" s="47">
        <f t="shared" si="1"/>
        <v>10.695445544554456</v>
      </c>
      <c r="P38" s="9"/>
    </row>
    <row r="39" spans="1:119">
      <c r="A39" s="12"/>
      <c r="B39" s="25">
        <v>347.1</v>
      </c>
      <c r="C39" s="20" t="s">
        <v>76</v>
      </c>
      <c r="D39" s="46">
        <v>1708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1708</v>
      </c>
      <c r="O39" s="47">
        <f t="shared" si="1"/>
        <v>0.67643564356435648</v>
      </c>
      <c r="P39" s="9"/>
    </row>
    <row r="40" spans="1:119">
      <c r="A40" s="12"/>
      <c r="B40" s="25">
        <v>347.5</v>
      </c>
      <c r="C40" s="20" t="s">
        <v>77</v>
      </c>
      <c r="D40" s="46">
        <v>10428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10428</v>
      </c>
      <c r="O40" s="47">
        <f t="shared" si="1"/>
        <v>4.12990099009901</v>
      </c>
      <c r="P40" s="9"/>
    </row>
    <row r="41" spans="1:119" ht="15.75">
      <c r="A41" s="29" t="s">
        <v>42</v>
      </c>
      <c r="B41" s="30"/>
      <c r="C41" s="31"/>
      <c r="D41" s="32">
        <f t="shared" ref="D41:M41" si="8">SUM(D42:D42)</f>
        <v>7493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48" si="9">SUM(D41:M41)</f>
        <v>7493</v>
      </c>
      <c r="O41" s="45">
        <f t="shared" si="1"/>
        <v>2.9675247524752475</v>
      </c>
      <c r="P41" s="10"/>
    </row>
    <row r="42" spans="1:119">
      <c r="A42" s="13"/>
      <c r="B42" s="39">
        <v>351.1</v>
      </c>
      <c r="C42" s="21" t="s">
        <v>54</v>
      </c>
      <c r="D42" s="46">
        <v>7493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7493</v>
      </c>
      <c r="O42" s="47">
        <f t="shared" si="1"/>
        <v>2.9675247524752475</v>
      </c>
      <c r="P42" s="9"/>
    </row>
    <row r="43" spans="1:119" ht="15.75">
      <c r="A43" s="29" t="s">
        <v>4</v>
      </c>
      <c r="B43" s="30"/>
      <c r="C43" s="31"/>
      <c r="D43" s="32">
        <f t="shared" ref="D43:M43" si="10">SUM(D44:D45)</f>
        <v>23943</v>
      </c>
      <c r="E43" s="32">
        <f t="shared" si="10"/>
        <v>115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2412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26470</v>
      </c>
      <c r="O43" s="45">
        <f t="shared" si="1"/>
        <v>10.483168316831684</v>
      </c>
      <c r="P43" s="10"/>
    </row>
    <row r="44" spans="1:119">
      <c r="A44" s="12"/>
      <c r="B44" s="25">
        <v>361.1</v>
      </c>
      <c r="C44" s="20" t="s">
        <v>56</v>
      </c>
      <c r="D44" s="46">
        <v>1769</v>
      </c>
      <c r="E44" s="46">
        <v>115</v>
      </c>
      <c r="F44" s="46">
        <v>0</v>
      </c>
      <c r="G44" s="46">
        <v>0</v>
      </c>
      <c r="H44" s="46">
        <v>0</v>
      </c>
      <c r="I44" s="46">
        <v>2412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4296</v>
      </c>
      <c r="O44" s="47">
        <f t="shared" si="1"/>
        <v>1.7013861386138613</v>
      </c>
      <c r="P44" s="9"/>
    </row>
    <row r="45" spans="1:119">
      <c r="A45" s="12"/>
      <c r="B45" s="25">
        <v>369.9</v>
      </c>
      <c r="C45" s="20" t="s">
        <v>61</v>
      </c>
      <c r="D45" s="46">
        <v>22174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22174</v>
      </c>
      <c r="O45" s="47">
        <f t="shared" si="1"/>
        <v>8.7817821782178225</v>
      </c>
      <c r="P45" s="9"/>
    </row>
    <row r="46" spans="1:119" ht="15.75">
      <c r="A46" s="29" t="s">
        <v>43</v>
      </c>
      <c r="B46" s="30"/>
      <c r="C46" s="31"/>
      <c r="D46" s="32">
        <f t="shared" ref="D46:M46" si="11">SUM(D47:D47)</f>
        <v>106204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106204</v>
      </c>
      <c r="O46" s="45">
        <f t="shared" si="1"/>
        <v>42.060990099009899</v>
      </c>
      <c r="P46" s="9"/>
    </row>
    <row r="47" spans="1:119" ht="15.75" thickBot="1">
      <c r="A47" s="12"/>
      <c r="B47" s="25">
        <v>381</v>
      </c>
      <c r="C47" s="20" t="s">
        <v>101</v>
      </c>
      <c r="D47" s="46">
        <v>106204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106204</v>
      </c>
      <c r="O47" s="47">
        <f t="shared" si="1"/>
        <v>42.060990099009899</v>
      </c>
      <c r="P47" s="9"/>
    </row>
    <row r="48" spans="1:119" ht="16.5" thickBot="1">
      <c r="A48" s="14" t="s">
        <v>52</v>
      </c>
      <c r="B48" s="23"/>
      <c r="C48" s="22"/>
      <c r="D48" s="15">
        <f t="shared" ref="D48:M48" si="12">SUM(D5,D16,D24,D32,D41,D43,D46)</f>
        <v>1764347</v>
      </c>
      <c r="E48" s="15">
        <f t="shared" si="12"/>
        <v>48174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1535632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3348153</v>
      </c>
      <c r="O48" s="38">
        <f t="shared" si="1"/>
        <v>1326.0011881188118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130</v>
      </c>
      <c r="M50" s="48"/>
      <c r="N50" s="48"/>
      <c r="O50" s="43">
        <v>2525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80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794123</v>
      </c>
      <c r="E5" s="27">
        <f t="shared" si="0"/>
        <v>42724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836847</v>
      </c>
      <c r="O5" s="33">
        <f t="shared" ref="O5:O49" si="1">(N5/O$51)</f>
        <v>343.39228559704554</v>
      </c>
      <c r="P5" s="6"/>
    </row>
    <row r="6" spans="1:133">
      <c r="A6" s="12"/>
      <c r="B6" s="25">
        <v>311</v>
      </c>
      <c r="C6" s="20" t="s">
        <v>3</v>
      </c>
      <c r="D6" s="46">
        <v>458008</v>
      </c>
      <c r="E6" s="46">
        <v>42724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500732</v>
      </c>
      <c r="O6" s="47">
        <f t="shared" si="1"/>
        <v>205.47066064833811</v>
      </c>
      <c r="P6" s="9"/>
    </row>
    <row r="7" spans="1:133">
      <c r="A7" s="12"/>
      <c r="B7" s="25">
        <v>312.3</v>
      </c>
      <c r="C7" s="20" t="s">
        <v>11</v>
      </c>
      <c r="D7" s="46">
        <v>13576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13576</v>
      </c>
      <c r="O7" s="47">
        <f t="shared" si="1"/>
        <v>5.5707837505129261</v>
      </c>
      <c r="P7" s="9"/>
    </row>
    <row r="8" spans="1:133">
      <c r="A8" s="12"/>
      <c r="B8" s="25">
        <v>312.41000000000003</v>
      </c>
      <c r="C8" s="20" t="s">
        <v>13</v>
      </c>
      <c r="D8" s="46">
        <v>75646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75646</v>
      </c>
      <c r="O8" s="47">
        <f t="shared" si="1"/>
        <v>31.04062371768568</v>
      </c>
      <c r="P8" s="9"/>
    </row>
    <row r="9" spans="1:133">
      <c r="A9" s="12"/>
      <c r="B9" s="25">
        <v>312.42</v>
      </c>
      <c r="C9" s="20" t="s">
        <v>12</v>
      </c>
      <c r="D9" s="46">
        <v>47849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47849</v>
      </c>
      <c r="O9" s="47">
        <f t="shared" si="1"/>
        <v>19.634386540828888</v>
      </c>
      <c r="P9" s="9"/>
    </row>
    <row r="10" spans="1:133">
      <c r="A10" s="12"/>
      <c r="B10" s="25">
        <v>314.10000000000002</v>
      </c>
      <c r="C10" s="20" t="s">
        <v>14</v>
      </c>
      <c r="D10" s="46">
        <v>130305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130305</v>
      </c>
      <c r="O10" s="47">
        <f t="shared" si="1"/>
        <v>53.46942962659007</v>
      </c>
      <c r="P10" s="9"/>
    </row>
    <row r="11" spans="1:133">
      <c r="A11" s="12"/>
      <c r="B11" s="25">
        <v>314.39999999999998</v>
      </c>
      <c r="C11" s="20" t="s">
        <v>15</v>
      </c>
      <c r="D11" s="46">
        <v>2226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2226</v>
      </c>
      <c r="O11" s="47">
        <f t="shared" si="1"/>
        <v>0.91341813705375463</v>
      </c>
      <c r="P11" s="9"/>
    </row>
    <row r="12" spans="1:133">
      <c r="A12" s="12"/>
      <c r="B12" s="25">
        <v>314.8</v>
      </c>
      <c r="C12" s="20" t="s">
        <v>16</v>
      </c>
      <c r="D12" s="46">
        <v>1352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1352</v>
      </c>
      <c r="O12" s="47">
        <f t="shared" si="1"/>
        <v>0.55478046778826429</v>
      </c>
      <c r="P12" s="9"/>
    </row>
    <row r="13" spans="1:133">
      <c r="A13" s="12"/>
      <c r="B13" s="25">
        <v>315</v>
      </c>
      <c r="C13" s="20" t="s">
        <v>105</v>
      </c>
      <c r="D13" s="46">
        <v>56557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56557</v>
      </c>
      <c r="O13" s="47">
        <f t="shared" si="1"/>
        <v>23.207632334837914</v>
      </c>
      <c r="P13" s="9"/>
    </row>
    <row r="14" spans="1:133">
      <c r="A14" s="12"/>
      <c r="B14" s="25">
        <v>316</v>
      </c>
      <c r="C14" s="20" t="s">
        <v>106</v>
      </c>
      <c r="D14" s="46">
        <v>8604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8604</v>
      </c>
      <c r="O14" s="47">
        <f t="shared" si="1"/>
        <v>3.5305703734099301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SUM(D16:D22)</f>
        <v>242757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28750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271507</v>
      </c>
      <c r="O15" s="45">
        <f t="shared" si="1"/>
        <v>111.41034058268363</v>
      </c>
      <c r="P15" s="10"/>
    </row>
    <row r="16" spans="1:133">
      <c r="A16" s="12"/>
      <c r="B16" s="25">
        <v>322</v>
      </c>
      <c r="C16" s="20" t="s">
        <v>0</v>
      </c>
      <c r="D16" s="46">
        <v>21899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21899</v>
      </c>
      <c r="O16" s="47">
        <f t="shared" si="1"/>
        <v>8.9860484201887569</v>
      </c>
      <c r="P16" s="9"/>
    </row>
    <row r="17" spans="1:16">
      <c r="A17" s="12"/>
      <c r="B17" s="25">
        <v>323.10000000000002</v>
      </c>
      <c r="C17" s="20" t="s">
        <v>21</v>
      </c>
      <c r="D17" s="46">
        <v>140606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140606</v>
      </c>
      <c r="O17" s="47">
        <f t="shared" si="1"/>
        <v>57.696347968814116</v>
      </c>
      <c r="P17" s="9"/>
    </row>
    <row r="18" spans="1:16">
      <c r="A18" s="12"/>
      <c r="B18" s="25">
        <v>323.7</v>
      </c>
      <c r="C18" s="20" t="s">
        <v>23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12000</v>
      </c>
      <c r="O18" s="47">
        <f t="shared" si="1"/>
        <v>4.9240869922035291</v>
      </c>
      <c r="P18" s="9"/>
    </row>
    <row r="19" spans="1:16">
      <c r="A19" s="12"/>
      <c r="B19" s="25">
        <v>324.20999999999998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28750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28750</v>
      </c>
      <c r="O19" s="47">
        <f t="shared" si="1"/>
        <v>11.797291752154289</v>
      </c>
      <c r="P19" s="9"/>
    </row>
    <row r="20" spans="1:16">
      <c r="A20" s="12"/>
      <c r="B20" s="25">
        <v>324.61</v>
      </c>
      <c r="C20" s="20" t="s">
        <v>25</v>
      </c>
      <c r="D20" s="46">
        <v>13572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13572</v>
      </c>
      <c r="O20" s="47">
        <f t="shared" si="1"/>
        <v>5.5691423881821915</v>
      </c>
      <c r="P20" s="9"/>
    </row>
    <row r="21" spans="1:16">
      <c r="A21" s="12"/>
      <c r="B21" s="25">
        <v>324.70999999999998</v>
      </c>
      <c r="C21" s="20" t="s">
        <v>26</v>
      </c>
      <c r="D21" s="46">
        <v>46289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46289</v>
      </c>
      <c r="O21" s="47">
        <f t="shared" si="1"/>
        <v>18.99425523184243</v>
      </c>
      <c r="P21" s="9"/>
    </row>
    <row r="22" spans="1:16">
      <c r="A22" s="12"/>
      <c r="B22" s="25">
        <v>329</v>
      </c>
      <c r="C22" s="20" t="s">
        <v>27</v>
      </c>
      <c r="D22" s="46">
        <v>8391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8391</v>
      </c>
      <c r="O22" s="47">
        <f t="shared" si="1"/>
        <v>3.4431678292983174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SUM(D24:D31)</f>
        <v>368621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226844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595465</v>
      </c>
      <c r="O23" s="45">
        <f t="shared" si="1"/>
        <v>244.3434550677062</v>
      </c>
      <c r="P23" s="10"/>
    </row>
    <row r="24" spans="1:16">
      <c r="A24" s="12"/>
      <c r="B24" s="25">
        <v>331.2</v>
      </c>
      <c r="C24" s="20" t="s">
        <v>28</v>
      </c>
      <c r="D24" s="46">
        <v>7139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7139</v>
      </c>
      <c r="O24" s="47">
        <f t="shared" si="1"/>
        <v>2.9294214197784161</v>
      </c>
      <c r="P24" s="9"/>
    </row>
    <row r="25" spans="1:16">
      <c r="A25" s="12"/>
      <c r="B25" s="25">
        <v>331.35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226844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226844</v>
      </c>
      <c r="O25" s="47">
        <f t="shared" si="1"/>
        <v>93.083299138284772</v>
      </c>
      <c r="P25" s="9"/>
    </row>
    <row r="26" spans="1:16">
      <c r="A26" s="12"/>
      <c r="B26" s="25">
        <v>335.15</v>
      </c>
      <c r="C26" s="20" t="s">
        <v>120</v>
      </c>
      <c r="D26" s="46">
        <v>245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245</v>
      </c>
      <c r="O26" s="47">
        <f t="shared" si="1"/>
        <v>0.10053344275748871</v>
      </c>
      <c r="P26" s="9"/>
    </row>
    <row r="27" spans="1:16">
      <c r="A27" s="12"/>
      <c r="B27" s="25">
        <v>335.16</v>
      </c>
      <c r="C27" s="20" t="s">
        <v>108</v>
      </c>
      <c r="D27" s="46">
        <v>71978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71978</v>
      </c>
      <c r="O27" s="47">
        <f t="shared" si="1"/>
        <v>29.535494460402134</v>
      </c>
      <c r="P27" s="9"/>
    </row>
    <row r="28" spans="1:16">
      <c r="A28" s="12"/>
      <c r="B28" s="25">
        <v>335.18</v>
      </c>
      <c r="C28" s="20" t="s">
        <v>109</v>
      </c>
      <c r="D28" s="46">
        <v>142902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142902</v>
      </c>
      <c r="O28" s="47">
        <f t="shared" si="1"/>
        <v>58.638489946655724</v>
      </c>
      <c r="P28" s="9"/>
    </row>
    <row r="29" spans="1:16">
      <c r="A29" s="12"/>
      <c r="B29" s="25">
        <v>335.49</v>
      </c>
      <c r="C29" s="20" t="s">
        <v>73</v>
      </c>
      <c r="D29" s="46">
        <v>23526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23526</v>
      </c>
      <c r="O29" s="47">
        <f t="shared" si="1"/>
        <v>9.6536725482150185</v>
      </c>
      <c r="P29" s="9"/>
    </row>
    <row r="30" spans="1:16">
      <c r="A30" s="12"/>
      <c r="B30" s="25">
        <v>337.1</v>
      </c>
      <c r="C30" s="20" t="s">
        <v>121</v>
      </c>
      <c r="D30" s="46">
        <v>1407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1407</v>
      </c>
      <c r="O30" s="47">
        <f t="shared" si="1"/>
        <v>0.57734919983586375</v>
      </c>
      <c r="P30" s="9"/>
    </row>
    <row r="31" spans="1:16">
      <c r="A31" s="12"/>
      <c r="B31" s="25">
        <v>337.7</v>
      </c>
      <c r="C31" s="20" t="s">
        <v>35</v>
      </c>
      <c r="D31" s="46">
        <v>121424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121424</v>
      </c>
      <c r="O31" s="47">
        <f t="shared" si="1"/>
        <v>49.825194911776777</v>
      </c>
      <c r="P31" s="9"/>
    </row>
    <row r="32" spans="1:16" ht="15.75">
      <c r="A32" s="29" t="s">
        <v>41</v>
      </c>
      <c r="B32" s="30"/>
      <c r="C32" s="31"/>
      <c r="D32" s="32">
        <f t="shared" ref="D32:M32" si="6">SUM(D33:D40)</f>
        <v>121397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1281541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1402938</v>
      </c>
      <c r="O32" s="45">
        <f t="shared" si="1"/>
        <v>575.68239638900286</v>
      </c>
      <c r="P32" s="10"/>
    </row>
    <row r="33" spans="1:16">
      <c r="A33" s="12"/>
      <c r="B33" s="25">
        <v>341.9</v>
      </c>
      <c r="C33" s="20" t="s">
        <v>115</v>
      </c>
      <c r="D33" s="46">
        <v>58981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58981</v>
      </c>
      <c r="O33" s="47">
        <f t="shared" si="1"/>
        <v>24.202297907263027</v>
      </c>
      <c r="P33" s="9"/>
    </row>
    <row r="34" spans="1:16">
      <c r="A34" s="12"/>
      <c r="B34" s="25">
        <v>342.5</v>
      </c>
      <c r="C34" s="20" t="s">
        <v>45</v>
      </c>
      <c r="D34" s="46">
        <v>20181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20181</v>
      </c>
      <c r="O34" s="47">
        <f t="shared" si="1"/>
        <v>8.2810832991382846</v>
      </c>
      <c r="P34" s="9"/>
    </row>
    <row r="35" spans="1:16">
      <c r="A35" s="12"/>
      <c r="B35" s="25">
        <v>343.4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288928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288928</v>
      </c>
      <c r="O35" s="47">
        <f t="shared" si="1"/>
        <v>118.5588838736151</v>
      </c>
      <c r="P35" s="9"/>
    </row>
    <row r="36" spans="1:16">
      <c r="A36" s="12"/>
      <c r="B36" s="25">
        <v>343.5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944961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944961</v>
      </c>
      <c r="O36" s="47">
        <f t="shared" si="1"/>
        <v>387.75584735330324</v>
      </c>
      <c r="P36" s="9"/>
    </row>
    <row r="37" spans="1:16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47652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47652</v>
      </c>
      <c r="O37" s="47">
        <f t="shared" si="1"/>
        <v>19.553549446040215</v>
      </c>
      <c r="P37" s="9"/>
    </row>
    <row r="38" spans="1:16">
      <c r="A38" s="12"/>
      <c r="B38" s="25">
        <v>344.9</v>
      </c>
      <c r="C38" s="20" t="s">
        <v>110</v>
      </c>
      <c r="D38" s="46">
        <v>27223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27223</v>
      </c>
      <c r="O38" s="47">
        <f t="shared" si="1"/>
        <v>11.170701682396389</v>
      </c>
      <c r="P38" s="9"/>
    </row>
    <row r="39" spans="1:16">
      <c r="A39" s="12"/>
      <c r="B39" s="25">
        <v>347.1</v>
      </c>
      <c r="C39" s="20" t="s">
        <v>76</v>
      </c>
      <c r="D39" s="46">
        <v>1485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1485</v>
      </c>
      <c r="O39" s="47">
        <f t="shared" si="1"/>
        <v>0.60935576528518676</v>
      </c>
      <c r="P39" s="9"/>
    </row>
    <row r="40" spans="1:16">
      <c r="A40" s="12"/>
      <c r="B40" s="25">
        <v>347.5</v>
      </c>
      <c r="C40" s="20" t="s">
        <v>77</v>
      </c>
      <c r="D40" s="46">
        <v>13527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13527</v>
      </c>
      <c r="O40" s="47">
        <f t="shared" si="1"/>
        <v>5.5506770619614283</v>
      </c>
      <c r="P40" s="9"/>
    </row>
    <row r="41" spans="1:16" ht="15.75">
      <c r="A41" s="29" t="s">
        <v>42</v>
      </c>
      <c r="B41" s="30"/>
      <c r="C41" s="31"/>
      <c r="D41" s="32">
        <f t="shared" ref="D41:M41" si="8">SUM(D42:D42)</f>
        <v>5808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49" si="9">SUM(D41:M41)</f>
        <v>5808</v>
      </c>
      <c r="O41" s="45">
        <f t="shared" si="1"/>
        <v>2.383258104226508</v>
      </c>
      <c r="P41" s="10"/>
    </row>
    <row r="42" spans="1:16">
      <c r="A42" s="13"/>
      <c r="B42" s="39">
        <v>351.1</v>
      </c>
      <c r="C42" s="21" t="s">
        <v>54</v>
      </c>
      <c r="D42" s="46">
        <v>5808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5808</v>
      </c>
      <c r="O42" s="47">
        <f t="shared" si="1"/>
        <v>2.383258104226508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SUM(D44:D45)</f>
        <v>20325</v>
      </c>
      <c r="E43" s="32">
        <f t="shared" si="10"/>
        <v>63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2185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22573</v>
      </c>
      <c r="O43" s="45">
        <f t="shared" si="1"/>
        <v>9.2626179729175213</v>
      </c>
      <c r="P43" s="10"/>
    </row>
    <row r="44" spans="1:16">
      <c r="A44" s="12"/>
      <c r="B44" s="25">
        <v>361.1</v>
      </c>
      <c r="C44" s="20" t="s">
        <v>56</v>
      </c>
      <c r="D44" s="46">
        <v>1106</v>
      </c>
      <c r="E44" s="46">
        <v>63</v>
      </c>
      <c r="F44" s="46">
        <v>0</v>
      </c>
      <c r="G44" s="46">
        <v>0</v>
      </c>
      <c r="H44" s="46">
        <v>0</v>
      </c>
      <c r="I44" s="46">
        <v>2185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3354</v>
      </c>
      <c r="O44" s="47">
        <f t="shared" si="1"/>
        <v>1.3762823143208864</v>
      </c>
      <c r="P44" s="9"/>
    </row>
    <row r="45" spans="1:16">
      <c r="A45" s="12"/>
      <c r="B45" s="25">
        <v>369.9</v>
      </c>
      <c r="C45" s="20" t="s">
        <v>61</v>
      </c>
      <c r="D45" s="46">
        <v>19219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19219</v>
      </c>
      <c r="O45" s="47">
        <f t="shared" si="1"/>
        <v>7.8863356585966349</v>
      </c>
      <c r="P45" s="9"/>
    </row>
    <row r="46" spans="1:16" ht="15.75">
      <c r="A46" s="29" t="s">
        <v>43</v>
      </c>
      <c r="B46" s="30"/>
      <c r="C46" s="31"/>
      <c r="D46" s="32">
        <f t="shared" ref="D46:M46" si="11">SUM(D47:D48)</f>
        <v>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1741805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1741805</v>
      </c>
      <c r="O46" s="45">
        <f t="shared" si="1"/>
        <v>714.73327862125564</v>
      </c>
      <c r="P46" s="9"/>
    </row>
    <row r="47" spans="1:16">
      <c r="A47" s="12"/>
      <c r="B47" s="25">
        <v>381</v>
      </c>
      <c r="C47" s="20" t="s">
        <v>101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27027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27027</v>
      </c>
      <c r="O47" s="47">
        <f t="shared" si="1"/>
        <v>11.090274928190398</v>
      </c>
      <c r="P47" s="9"/>
    </row>
    <row r="48" spans="1:16" ht="15.75" thickBot="1">
      <c r="A48" s="12"/>
      <c r="B48" s="25">
        <v>389.7</v>
      </c>
      <c r="C48" s="20" t="s">
        <v>125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1714778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1714778</v>
      </c>
      <c r="O48" s="47">
        <f t="shared" si="1"/>
        <v>703.64300369306522</v>
      </c>
      <c r="P48" s="9"/>
    </row>
    <row r="49" spans="1:119" ht="16.5" thickBot="1">
      <c r="A49" s="14" t="s">
        <v>52</v>
      </c>
      <c r="B49" s="23"/>
      <c r="C49" s="22"/>
      <c r="D49" s="15">
        <f t="shared" ref="D49:M49" si="12">SUM(D5,D15,D23,D32,D41,D43,D46)</f>
        <v>1553031</v>
      </c>
      <c r="E49" s="15">
        <f t="shared" si="12"/>
        <v>42787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3281125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4876943</v>
      </c>
      <c r="O49" s="38">
        <f t="shared" si="1"/>
        <v>2001.2076323348379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126</v>
      </c>
      <c r="M51" s="48"/>
      <c r="N51" s="48"/>
      <c r="O51" s="43">
        <v>2437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738796</v>
      </c>
      <c r="E5" s="27">
        <f t="shared" si="0"/>
        <v>41068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779864</v>
      </c>
      <c r="O5" s="33">
        <f t="shared" ref="O5:O51" si="1">(N5/O$53)</f>
        <v>326.71302890657728</v>
      </c>
      <c r="P5" s="6"/>
    </row>
    <row r="6" spans="1:133">
      <c r="A6" s="12"/>
      <c r="B6" s="25">
        <v>311</v>
      </c>
      <c r="C6" s="20" t="s">
        <v>3</v>
      </c>
      <c r="D6" s="46">
        <v>410979</v>
      </c>
      <c r="E6" s="46">
        <v>41068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452047</v>
      </c>
      <c r="O6" s="47">
        <f t="shared" si="1"/>
        <v>189.37871805613742</v>
      </c>
      <c r="P6" s="9"/>
    </row>
    <row r="7" spans="1:133">
      <c r="A7" s="12"/>
      <c r="B7" s="25">
        <v>312.3</v>
      </c>
      <c r="C7" s="20" t="s">
        <v>11</v>
      </c>
      <c r="D7" s="46">
        <v>12945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12945</v>
      </c>
      <c r="O7" s="47">
        <f t="shared" si="1"/>
        <v>5.4231252618349393</v>
      </c>
      <c r="P7" s="9"/>
    </row>
    <row r="8" spans="1:133">
      <c r="A8" s="12"/>
      <c r="B8" s="25">
        <v>312.41000000000003</v>
      </c>
      <c r="C8" s="20" t="s">
        <v>13</v>
      </c>
      <c r="D8" s="46">
        <v>71871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71871</v>
      </c>
      <c r="O8" s="47">
        <f t="shared" si="1"/>
        <v>30.109342270632592</v>
      </c>
      <c r="P8" s="9"/>
    </row>
    <row r="9" spans="1:133">
      <c r="A9" s="12"/>
      <c r="B9" s="25">
        <v>312.42</v>
      </c>
      <c r="C9" s="20" t="s">
        <v>12</v>
      </c>
      <c r="D9" s="46">
        <v>45100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45100</v>
      </c>
      <c r="O9" s="47">
        <f t="shared" si="1"/>
        <v>18.894009216589861</v>
      </c>
      <c r="P9" s="9"/>
    </row>
    <row r="10" spans="1:133">
      <c r="A10" s="12"/>
      <c r="B10" s="25">
        <v>314.10000000000002</v>
      </c>
      <c r="C10" s="20" t="s">
        <v>14</v>
      </c>
      <c r="D10" s="46">
        <v>125754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125754</v>
      </c>
      <c r="O10" s="47">
        <f t="shared" si="1"/>
        <v>52.682865521575202</v>
      </c>
      <c r="P10" s="9"/>
    </row>
    <row r="11" spans="1:133">
      <c r="A11" s="12"/>
      <c r="B11" s="25">
        <v>314.39999999999998</v>
      </c>
      <c r="C11" s="20" t="s">
        <v>15</v>
      </c>
      <c r="D11" s="46">
        <v>1533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1533</v>
      </c>
      <c r="O11" s="47">
        <f t="shared" si="1"/>
        <v>0.64222873900293254</v>
      </c>
      <c r="P11" s="9"/>
    </row>
    <row r="12" spans="1:133">
      <c r="A12" s="12"/>
      <c r="B12" s="25">
        <v>314.8</v>
      </c>
      <c r="C12" s="20" t="s">
        <v>16</v>
      </c>
      <c r="D12" s="46">
        <v>1517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1517</v>
      </c>
      <c r="O12" s="47">
        <f t="shared" si="1"/>
        <v>0.63552576455802268</v>
      </c>
      <c r="P12" s="9"/>
    </row>
    <row r="13" spans="1:133">
      <c r="A13" s="12"/>
      <c r="B13" s="25">
        <v>315</v>
      </c>
      <c r="C13" s="20" t="s">
        <v>105</v>
      </c>
      <c r="D13" s="46">
        <v>60930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60930</v>
      </c>
      <c r="O13" s="47">
        <f t="shared" si="1"/>
        <v>25.525764558022622</v>
      </c>
      <c r="P13" s="9"/>
    </row>
    <row r="14" spans="1:133">
      <c r="A14" s="12"/>
      <c r="B14" s="25">
        <v>316</v>
      </c>
      <c r="C14" s="20" t="s">
        <v>106</v>
      </c>
      <c r="D14" s="46">
        <v>8167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8167</v>
      </c>
      <c r="O14" s="47">
        <f t="shared" si="1"/>
        <v>3.4214495182237119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SUM(D16:D21)</f>
        <v>157840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3" si="4">SUM(D15:M15)</f>
        <v>159090</v>
      </c>
      <c r="O15" s="45">
        <f t="shared" si="1"/>
        <v>66.648512777545037</v>
      </c>
      <c r="P15" s="10"/>
    </row>
    <row r="16" spans="1:133">
      <c r="A16" s="12"/>
      <c r="B16" s="25">
        <v>322</v>
      </c>
      <c r="C16" s="20" t="s">
        <v>0</v>
      </c>
      <c r="D16" s="46">
        <v>4927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4927</v>
      </c>
      <c r="O16" s="47">
        <f t="shared" si="1"/>
        <v>2.0640971931294514</v>
      </c>
      <c r="P16" s="9"/>
    </row>
    <row r="17" spans="1:16">
      <c r="A17" s="12"/>
      <c r="B17" s="25">
        <v>323.10000000000002</v>
      </c>
      <c r="C17" s="20" t="s">
        <v>21</v>
      </c>
      <c r="D17" s="46">
        <v>138524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138524</v>
      </c>
      <c r="O17" s="47">
        <f t="shared" si="1"/>
        <v>58.032677000418936</v>
      </c>
      <c r="P17" s="9"/>
    </row>
    <row r="18" spans="1:16">
      <c r="A18" s="12"/>
      <c r="B18" s="25">
        <v>323.39999999999998</v>
      </c>
      <c r="C18" s="20" t="s">
        <v>22</v>
      </c>
      <c r="D18" s="46">
        <v>625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625</v>
      </c>
      <c r="O18" s="47">
        <f t="shared" si="1"/>
        <v>0.26183493925429407</v>
      </c>
      <c r="P18" s="9"/>
    </row>
    <row r="19" spans="1:16">
      <c r="A19" s="12"/>
      <c r="B19" s="25">
        <v>323.7</v>
      </c>
      <c r="C19" s="20" t="s">
        <v>23</v>
      </c>
      <c r="D19" s="46">
        <v>12000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12000</v>
      </c>
      <c r="O19" s="47">
        <f t="shared" si="1"/>
        <v>5.0272308336824469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1250</v>
      </c>
      <c r="O20" s="47">
        <f t="shared" si="1"/>
        <v>0.52366987850858815</v>
      </c>
      <c r="P20" s="9"/>
    </row>
    <row r="21" spans="1:16">
      <c r="A21" s="12"/>
      <c r="B21" s="25">
        <v>329</v>
      </c>
      <c r="C21" s="20" t="s">
        <v>27</v>
      </c>
      <c r="D21" s="46">
        <v>1764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1764</v>
      </c>
      <c r="O21" s="47">
        <f t="shared" si="1"/>
        <v>0.73900293255131966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SUM(D23:D32)</f>
        <v>358885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229066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587951</v>
      </c>
      <c r="O22" s="45">
        <f t="shared" si="1"/>
        <v>246.31378299120234</v>
      </c>
      <c r="P22" s="10"/>
    </row>
    <row r="23" spans="1:16">
      <c r="A23" s="12"/>
      <c r="B23" s="25">
        <v>331.2</v>
      </c>
      <c r="C23" s="20" t="s">
        <v>28</v>
      </c>
      <c r="D23" s="46">
        <v>10338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10338</v>
      </c>
      <c r="O23" s="47">
        <f t="shared" si="1"/>
        <v>4.3309593632174277</v>
      </c>
      <c r="P23" s="9"/>
    </row>
    <row r="24" spans="1:16">
      <c r="A24" s="12"/>
      <c r="B24" s="25">
        <v>331.35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229066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229066</v>
      </c>
      <c r="O24" s="47">
        <f t="shared" si="1"/>
        <v>95.963971512358611</v>
      </c>
      <c r="P24" s="9"/>
    </row>
    <row r="25" spans="1:16">
      <c r="A25" s="12"/>
      <c r="B25" s="25">
        <v>331.7</v>
      </c>
      <c r="C25" s="20" t="s">
        <v>113</v>
      </c>
      <c r="D25" s="46">
        <v>10999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10999</v>
      </c>
      <c r="O25" s="47">
        <f t="shared" si="1"/>
        <v>4.607875994972769</v>
      </c>
      <c r="P25" s="9"/>
    </row>
    <row r="26" spans="1:16">
      <c r="A26" s="12"/>
      <c r="B26" s="25">
        <v>334.36</v>
      </c>
      <c r="C26" s="20" t="s">
        <v>31</v>
      </c>
      <c r="D26" s="46">
        <v>8920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8920</v>
      </c>
      <c r="O26" s="47">
        <f t="shared" si="1"/>
        <v>3.7369082530372855</v>
      </c>
      <c r="P26" s="9"/>
    </row>
    <row r="27" spans="1:16">
      <c r="A27" s="12"/>
      <c r="B27" s="25">
        <v>335.15</v>
      </c>
      <c r="C27" s="20" t="s">
        <v>120</v>
      </c>
      <c r="D27" s="46">
        <v>294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294</v>
      </c>
      <c r="O27" s="47">
        <f t="shared" si="1"/>
        <v>0.12316715542521994</v>
      </c>
      <c r="P27" s="9"/>
    </row>
    <row r="28" spans="1:16">
      <c r="A28" s="12"/>
      <c r="B28" s="25">
        <v>335.16</v>
      </c>
      <c r="C28" s="20" t="s">
        <v>108</v>
      </c>
      <c r="D28" s="46">
        <v>69990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69990</v>
      </c>
      <c r="O28" s="47">
        <f t="shared" si="1"/>
        <v>29.321323837452869</v>
      </c>
      <c r="P28" s="9"/>
    </row>
    <row r="29" spans="1:16">
      <c r="A29" s="12"/>
      <c r="B29" s="25">
        <v>335.18</v>
      </c>
      <c r="C29" s="20" t="s">
        <v>109</v>
      </c>
      <c r="D29" s="46">
        <v>131593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131593</v>
      </c>
      <c r="O29" s="47">
        <f t="shared" si="1"/>
        <v>55.12903225806452</v>
      </c>
      <c r="P29" s="9"/>
    </row>
    <row r="30" spans="1:16">
      <c r="A30" s="12"/>
      <c r="B30" s="25">
        <v>335.49</v>
      </c>
      <c r="C30" s="20" t="s">
        <v>73</v>
      </c>
      <c r="D30" s="46">
        <v>22733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22733</v>
      </c>
      <c r="O30" s="47">
        <f t="shared" si="1"/>
        <v>9.5236698785085885</v>
      </c>
      <c r="P30" s="9"/>
    </row>
    <row r="31" spans="1:16">
      <c r="A31" s="12"/>
      <c r="B31" s="25">
        <v>337.1</v>
      </c>
      <c r="C31" s="20" t="s">
        <v>121</v>
      </c>
      <c r="D31" s="46">
        <v>1296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1296</v>
      </c>
      <c r="O31" s="47">
        <f t="shared" si="1"/>
        <v>0.54294093003770427</v>
      </c>
      <c r="P31" s="9"/>
    </row>
    <row r="32" spans="1:16">
      <c r="A32" s="12"/>
      <c r="B32" s="25">
        <v>337.7</v>
      </c>
      <c r="C32" s="20" t="s">
        <v>35</v>
      </c>
      <c r="D32" s="46">
        <v>102722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102722</v>
      </c>
      <c r="O32" s="47">
        <f t="shared" si="1"/>
        <v>43.033933808127358</v>
      </c>
      <c r="P32" s="9"/>
    </row>
    <row r="33" spans="1:16" ht="15.75">
      <c r="A33" s="29" t="s">
        <v>41</v>
      </c>
      <c r="B33" s="30"/>
      <c r="C33" s="31"/>
      <c r="D33" s="32">
        <f t="shared" ref="D33:M33" si="6">SUM(D34:D42)</f>
        <v>162769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1131983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1294752</v>
      </c>
      <c r="O33" s="45">
        <f t="shared" si="1"/>
        <v>542.41809803100125</v>
      </c>
      <c r="P33" s="10"/>
    </row>
    <row r="34" spans="1:16">
      <c r="A34" s="12"/>
      <c r="B34" s="25">
        <v>341.9</v>
      </c>
      <c r="C34" s="20" t="s">
        <v>115</v>
      </c>
      <c r="D34" s="46">
        <v>60880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60880</v>
      </c>
      <c r="O34" s="47">
        <f t="shared" si="1"/>
        <v>25.504817762882279</v>
      </c>
      <c r="P34" s="9"/>
    </row>
    <row r="35" spans="1:16">
      <c r="A35" s="12"/>
      <c r="B35" s="25">
        <v>342.5</v>
      </c>
      <c r="C35" s="20" t="s">
        <v>45</v>
      </c>
      <c r="D35" s="46">
        <v>5340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5340</v>
      </c>
      <c r="O35" s="47">
        <f t="shared" si="1"/>
        <v>2.2371177209886888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264107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264107</v>
      </c>
      <c r="O36" s="47">
        <f t="shared" si="1"/>
        <v>110.64390448261416</v>
      </c>
      <c r="P36" s="9"/>
    </row>
    <row r="37" spans="1:16">
      <c r="A37" s="12"/>
      <c r="B37" s="25">
        <v>343.6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867876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867876</v>
      </c>
      <c r="O37" s="47">
        <f t="shared" si="1"/>
        <v>363.58441558441558</v>
      </c>
      <c r="P37" s="9"/>
    </row>
    <row r="38" spans="1:16">
      <c r="A38" s="12"/>
      <c r="B38" s="25">
        <v>343.9</v>
      </c>
      <c r="C38" s="20" t="s">
        <v>49</v>
      </c>
      <c r="D38" s="46">
        <v>47460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47460</v>
      </c>
      <c r="O38" s="47">
        <f t="shared" si="1"/>
        <v>19.882697947214076</v>
      </c>
      <c r="P38" s="9"/>
    </row>
    <row r="39" spans="1:16">
      <c r="A39" s="12"/>
      <c r="B39" s="25">
        <v>344.9</v>
      </c>
      <c r="C39" s="20" t="s">
        <v>110</v>
      </c>
      <c r="D39" s="46">
        <v>38660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38660</v>
      </c>
      <c r="O39" s="47">
        <f t="shared" si="1"/>
        <v>16.196062002513614</v>
      </c>
      <c r="P39" s="9"/>
    </row>
    <row r="40" spans="1:16">
      <c r="A40" s="12"/>
      <c r="B40" s="25">
        <v>347.1</v>
      </c>
      <c r="C40" s="20" t="s">
        <v>76</v>
      </c>
      <c r="D40" s="46">
        <v>1970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1970</v>
      </c>
      <c r="O40" s="47">
        <f t="shared" si="1"/>
        <v>0.82530372852953493</v>
      </c>
      <c r="P40" s="9"/>
    </row>
    <row r="41" spans="1:16">
      <c r="A41" s="12"/>
      <c r="B41" s="25">
        <v>347.2</v>
      </c>
      <c r="C41" s="20" t="s">
        <v>51</v>
      </c>
      <c r="D41" s="46">
        <v>550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550</v>
      </c>
      <c r="O41" s="47">
        <f t="shared" si="1"/>
        <v>0.2304147465437788</v>
      </c>
      <c r="P41" s="9"/>
    </row>
    <row r="42" spans="1:16">
      <c r="A42" s="12"/>
      <c r="B42" s="25">
        <v>347.5</v>
      </c>
      <c r="C42" s="20" t="s">
        <v>77</v>
      </c>
      <c r="D42" s="46">
        <v>7909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7909</v>
      </c>
      <c r="O42" s="47">
        <f t="shared" si="1"/>
        <v>3.3133640552995391</v>
      </c>
      <c r="P42" s="9"/>
    </row>
    <row r="43" spans="1:16" ht="15.75">
      <c r="A43" s="29" t="s">
        <v>42</v>
      </c>
      <c r="B43" s="30"/>
      <c r="C43" s="31"/>
      <c r="D43" s="32">
        <f t="shared" ref="D43:M43" si="8">SUM(D44:D44)</f>
        <v>3419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ref="N43:N51" si="9">SUM(D43:M43)</f>
        <v>3419</v>
      </c>
      <c r="O43" s="45">
        <f t="shared" si="1"/>
        <v>1.4323418516966904</v>
      </c>
      <c r="P43" s="10"/>
    </row>
    <row r="44" spans="1:16">
      <c r="A44" s="13"/>
      <c r="B44" s="39">
        <v>351.1</v>
      </c>
      <c r="C44" s="21" t="s">
        <v>54</v>
      </c>
      <c r="D44" s="46">
        <v>3419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3419</v>
      </c>
      <c r="O44" s="47">
        <f t="shared" si="1"/>
        <v>1.4323418516966904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SUM(D46:D48)</f>
        <v>29682</v>
      </c>
      <c r="E45" s="32">
        <f t="shared" si="10"/>
        <v>77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2451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32210</v>
      </c>
      <c r="O45" s="45">
        <f t="shared" si="1"/>
        <v>13.4939254294093</v>
      </c>
      <c r="P45" s="10"/>
    </row>
    <row r="46" spans="1:16">
      <c r="A46" s="12"/>
      <c r="B46" s="25">
        <v>361.1</v>
      </c>
      <c r="C46" s="20" t="s">
        <v>56</v>
      </c>
      <c r="D46" s="46">
        <v>717</v>
      </c>
      <c r="E46" s="46">
        <v>0</v>
      </c>
      <c r="F46" s="46">
        <v>0</v>
      </c>
      <c r="G46" s="46">
        <v>0</v>
      </c>
      <c r="H46" s="46">
        <v>0</v>
      </c>
      <c r="I46" s="46">
        <v>2451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3168</v>
      </c>
      <c r="O46" s="47">
        <f t="shared" si="1"/>
        <v>1.3271889400921659</v>
      </c>
      <c r="P46" s="9"/>
    </row>
    <row r="47" spans="1:16">
      <c r="A47" s="12"/>
      <c r="B47" s="25">
        <v>366</v>
      </c>
      <c r="C47" s="20" t="s">
        <v>59</v>
      </c>
      <c r="D47" s="46">
        <v>3828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3828</v>
      </c>
      <c r="O47" s="47">
        <f t="shared" si="1"/>
        <v>1.6036866359447004</v>
      </c>
      <c r="P47" s="9"/>
    </row>
    <row r="48" spans="1:16">
      <c r="A48" s="12"/>
      <c r="B48" s="25">
        <v>369.9</v>
      </c>
      <c r="C48" s="20" t="s">
        <v>61</v>
      </c>
      <c r="D48" s="46">
        <v>25137</v>
      </c>
      <c r="E48" s="46">
        <v>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25214</v>
      </c>
      <c r="O48" s="47">
        <f t="shared" si="1"/>
        <v>10.563049853372434</v>
      </c>
      <c r="P48" s="9"/>
    </row>
    <row r="49" spans="1:119" ht="15.75">
      <c r="A49" s="29" t="s">
        <v>43</v>
      </c>
      <c r="B49" s="30"/>
      <c r="C49" s="31"/>
      <c r="D49" s="32">
        <f t="shared" ref="D49:M49" si="11">SUM(D50:D50)</f>
        <v>143004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143004</v>
      </c>
      <c r="O49" s="45">
        <f t="shared" si="1"/>
        <v>59.909509844993714</v>
      </c>
      <c r="P49" s="9"/>
    </row>
    <row r="50" spans="1:119" ht="15.75" thickBot="1">
      <c r="A50" s="12"/>
      <c r="B50" s="25">
        <v>382</v>
      </c>
      <c r="C50" s="20" t="s">
        <v>69</v>
      </c>
      <c r="D50" s="46">
        <v>143004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143004</v>
      </c>
      <c r="O50" s="47">
        <f t="shared" si="1"/>
        <v>59.909509844993714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2">SUM(D5,D15,D22,D33,D43,D45,D49)</f>
        <v>1594395</v>
      </c>
      <c r="E51" s="15">
        <f t="shared" si="12"/>
        <v>41145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1364750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3000290</v>
      </c>
      <c r="O51" s="38">
        <f t="shared" si="1"/>
        <v>1256.9291998324256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122</v>
      </c>
      <c r="M53" s="48"/>
      <c r="N53" s="48"/>
      <c r="O53" s="43">
        <v>2387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2024-05-22T16:45:30Z</cp:lastPrinted>
  <dcterms:created xsi:type="dcterms:W3CDTF">2000-08-31T21:26:31Z</dcterms:created>
  <dcterms:modified xsi:type="dcterms:W3CDTF">2024-07-02T18:16:21Z</dcterms:modified>
</cp:coreProperties>
</file>