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'2008'!$A$1:$O$30</definedName>
    <definedName name="_xlnm.Print_Area" localSheetId="14">'2009'!$A$1:$O$30</definedName>
    <definedName name="_xlnm.Print_Area" localSheetId="13">'2010'!$A$1:$O$28</definedName>
    <definedName name="_xlnm.Print_Area" localSheetId="12">'2011'!$A$1:$O$30</definedName>
    <definedName name="_xlnm.Print_Area" localSheetId="11">'2012'!$A$1:$O$29</definedName>
    <definedName name="_xlnm.Print_Area" localSheetId="10">'2013'!$A$1:$O$28</definedName>
    <definedName name="_xlnm.Print_Area" localSheetId="9">'2014'!$A$1:$O$28</definedName>
    <definedName name="_xlnm.Print_Area" localSheetId="8">'2015'!$A$1:$O$28</definedName>
    <definedName name="_xlnm.Print_Area" localSheetId="7">'2016'!$A$1:$O$29</definedName>
    <definedName name="_xlnm.Print_Area" localSheetId="6">'2017'!$A$1:$O$30</definedName>
    <definedName name="_xlnm.Print_Area" localSheetId="5">'2018'!$A$1:$O$30</definedName>
    <definedName name="_xlnm.Print_Area" localSheetId="4">'2019'!$A$1:$O$30</definedName>
    <definedName name="_xlnm.Print_Area" localSheetId="3">'2020'!$A$1:$O$30</definedName>
    <definedName name="_xlnm.Print_Area" localSheetId="2">'2021'!$A$1:$P$30</definedName>
    <definedName name="_xlnm.Print_Area" localSheetId="1">'2022'!$A$1:$P$30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3" i="49" l="1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19" i="49"/>
  <c r="P19" i="49" s="1"/>
  <c r="O17" i="49"/>
  <c r="P17" i="49" s="1"/>
  <c r="O12" i="49"/>
  <c r="P12" i="49" s="1"/>
  <c r="O9" i="49"/>
  <c r="P9" i="49" s="1"/>
  <c r="O5" i="49"/>
  <c r="P5" i="49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4" i="48" s="1"/>
  <c r="P24" i="48" s="1"/>
  <c r="O23" i="48"/>
  <c r="P23" i="48"/>
  <c r="O22" i="48"/>
  <c r="P22" i="48"/>
  <c r="N21" i="48"/>
  <c r="M21" i="48"/>
  <c r="L21" i="48"/>
  <c r="K21" i="48"/>
  <c r="J21" i="48"/>
  <c r="I21" i="48"/>
  <c r="H21" i="48"/>
  <c r="G21" i="48"/>
  <c r="O21" i="48" s="1"/>
  <c r="P21" i="48" s="1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O19" i="48" s="1"/>
  <c r="P19" i="48" s="1"/>
  <c r="G19" i="48"/>
  <c r="F19" i="48"/>
  <c r="F26" i="48" s="1"/>
  <c r="E19" i="48"/>
  <c r="D19" i="48"/>
  <c r="O18" i="48"/>
  <c r="P18" i="48" s="1"/>
  <c r="N17" i="48"/>
  <c r="M17" i="48"/>
  <c r="L17" i="48"/>
  <c r="K17" i="48"/>
  <c r="J17" i="48"/>
  <c r="I17" i="48"/>
  <c r="O17" i="48" s="1"/>
  <c r="P17" i="48" s="1"/>
  <c r="H17" i="48"/>
  <c r="G17" i="48"/>
  <c r="F17" i="48"/>
  <c r="E17" i="48"/>
  <c r="D17" i="48"/>
  <c r="O16" i="48"/>
  <c r="P16" i="48"/>
  <c r="O15" i="48"/>
  <c r="P15" i="48" s="1"/>
  <c r="O14" i="48"/>
  <c r="P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2" i="48" s="1"/>
  <c r="P12" i="48" s="1"/>
  <c r="O11" i="48"/>
  <c r="P11" i="48"/>
  <c r="O10" i="48"/>
  <c r="P10" i="48"/>
  <c r="N9" i="48"/>
  <c r="M9" i="48"/>
  <c r="L9" i="48"/>
  <c r="K9" i="48"/>
  <c r="J9" i="48"/>
  <c r="I9" i="48"/>
  <c r="H9" i="48"/>
  <c r="G9" i="48"/>
  <c r="O9" i="48" s="1"/>
  <c r="P9" i="48" s="1"/>
  <c r="F9" i="48"/>
  <c r="E9" i="48"/>
  <c r="D9" i="48"/>
  <c r="O8" i="48"/>
  <c r="P8" i="48" s="1"/>
  <c r="O7" i="48"/>
  <c r="P7" i="48"/>
  <c r="O6" i="48"/>
  <c r="P6" i="48" s="1"/>
  <c r="N5" i="48"/>
  <c r="N26" i="48" s="1"/>
  <c r="M5" i="48"/>
  <c r="M26" i="48" s="1"/>
  <c r="L5" i="48"/>
  <c r="O5" i="48" s="1"/>
  <c r="P5" i="48" s="1"/>
  <c r="K5" i="48"/>
  <c r="K26" i="48" s="1"/>
  <c r="J5" i="48"/>
  <c r="J26" i="48" s="1"/>
  <c r="I5" i="48"/>
  <c r="I26" i="48" s="1"/>
  <c r="H5" i="48"/>
  <c r="H26" i="48" s="1"/>
  <c r="G5" i="48"/>
  <c r="G26" i="48" s="1"/>
  <c r="F5" i="48"/>
  <c r="E5" i="48"/>
  <c r="E26" i="48" s="1"/>
  <c r="D5" i="48"/>
  <c r="G26" i="47"/>
  <c r="H26" i="47"/>
  <c r="O25" i="47"/>
  <c r="P25" i="47" s="1"/>
  <c r="N24" i="47"/>
  <c r="M24" i="47"/>
  <c r="L24" i="47"/>
  <c r="O24" i="47" s="1"/>
  <c r="P24" i="47" s="1"/>
  <c r="K24" i="47"/>
  <c r="J24" i="47"/>
  <c r="I24" i="47"/>
  <c r="H24" i="47"/>
  <c r="G24" i="47"/>
  <c r="F24" i="47"/>
  <c r="E24" i="47"/>
  <c r="D24" i="47"/>
  <c r="O23" i="47"/>
  <c r="P23" i="47" s="1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/>
  <c r="N17" i="47"/>
  <c r="M17" i="47"/>
  <c r="L17" i="47"/>
  <c r="K17" i="47"/>
  <c r="J17" i="47"/>
  <c r="I17" i="47"/>
  <c r="H17" i="47"/>
  <c r="G17" i="47"/>
  <c r="F17" i="47"/>
  <c r="E17" i="47"/>
  <c r="O17" i="47" s="1"/>
  <c r="P17" i="47" s="1"/>
  <c r="D17" i="47"/>
  <c r="O16" i="47"/>
  <c r="P16" i="47" s="1"/>
  <c r="O15" i="47"/>
  <c r="P15" i="47" s="1"/>
  <c r="O14" i="47"/>
  <c r="P14" i="47"/>
  <c r="O13" i="47"/>
  <c r="P13" i="47" s="1"/>
  <c r="N12" i="47"/>
  <c r="M12" i="47"/>
  <c r="L12" i="47"/>
  <c r="O12" i="47" s="1"/>
  <c r="P12" i="47" s="1"/>
  <c r="K12" i="47"/>
  <c r="J12" i="47"/>
  <c r="J26" i="47" s="1"/>
  <c r="I12" i="47"/>
  <c r="H12" i="47"/>
  <c r="G12" i="47"/>
  <c r="F12" i="47"/>
  <c r="E12" i="47"/>
  <c r="D12" i="47"/>
  <c r="O11" i="47"/>
  <c r="P11" i="47" s="1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9" i="47" s="1"/>
  <c r="P9" i="47" s="1"/>
  <c r="O8" i="47"/>
  <c r="P8" i="47" s="1"/>
  <c r="O7" i="47"/>
  <c r="P7" i="47" s="1"/>
  <c r="O6" i="47"/>
  <c r="P6" i="47" s="1"/>
  <c r="N5" i="47"/>
  <c r="N26" i="47" s="1"/>
  <c r="M5" i="47"/>
  <c r="M26" i="47" s="1"/>
  <c r="L5" i="47"/>
  <c r="L26" i="47" s="1"/>
  <c r="K5" i="47"/>
  <c r="K26" i="47" s="1"/>
  <c r="J5" i="47"/>
  <c r="I5" i="47"/>
  <c r="I26" i="47" s="1"/>
  <c r="H5" i="47"/>
  <c r="O5" i="47" s="1"/>
  <c r="P5" i="47" s="1"/>
  <c r="G5" i="47"/>
  <c r="F5" i="47"/>
  <c r="F26" i="47" s="1"/>
  <c r="E5" i="47"/>
  <c r="E26" i="47" s="1"/>
  <c r="D5" i="47"/>
  <c r="K26" i="46"/>
  <c r="L26" i="46"/>
  <c r="N25" i="46"/>
  <c r="O25" i="46"/>
  <c r="M24" i="46"/>
  <c r="L24" i="46"/>
  <c r="K24" i="46"/>
  <c r="J24" i="46"/>
  <c r="I24" i="46"/>
  <c r="H24" i="46"/>
  <c r="G24" i="46"/>
  <c r="F24" i="46"/>
  <c r="N24" i="46" s="1"/>
  <c r="O24" i="46" s="1"/>
  <c r="E24" i="46"/>
  <c r="D24" i="46"/>
  <c r="N23" i="46"/>
  <c r="O23" i="46"/>
  <c r="N22" i="46"/>
  <c r="O22" i="46" s="1"/>
  <c r="M21" i="46"/>
  <c r="L21" i="46"/>
  <c r="K21" i="46"/>
  <c r="J21" i="46"/>
  <c r="I21" i="46"/>
  <c r="H21" i="46"/>
  <c r="N21" i="46" s="1"/>
  <c r="O21" i="46" s="1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N19" i="46" s="1"/>
  <c r="O19" i="46" s="1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N17" i="46" s="1"/>
  <c r="O17" i="46" s="1"/>
  <c r="G17" i="46"/>
  <c r="F17" i="46"/>
  <c r="E17" i="46"/>
  <c r="D17" i="46"/>
  <c r="N16" i="46"/>
  <c r="O16" i="46" s="1"/>
  <c r="N15" i="46"/>
  <c r="O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/>
  <c r="M9" i="46"/>
  <c r="L9" i="46"/>
  <c r="K9" i="46"/>
  <c r="J9" i="46"/>
  <c r="I9" i="46"/>
  <c r="H9" i="46"/>
  <c r="G9" i="46"/>
  <c r="F9" i="46"/>
  <c r="E9" i="46"/>
  <c r="D9" i="46"/>
  <c r="N9" i="46" s="1"/>
  <c r="O9" i="46" s="1"/>
  <c r="N8" i="46"/>
  <c r="O8" i="46"/>
  <c r="N7" i="46"/>
  <c r="O7" i="46" s="1"/>
  <c r="N6" i="46"/>
  <c r="O6" i="46" s="1"/>
  <c r="M5" i="46"/>
  <c r="M26" i="46" s="1"/>
  <c r="L5" i="46"/>
  <c r="K5" i="46"/>
  <c r="J5" i="46"/>
  <c r="J26" i="46" s="1"/>
  <c r="I5" i="46"/>
  <c r="I26" i="46" s="1"/>
  <c r="H5" i="46"/>
  <c r="N5" i="46" s="1"/>
  <c r="O5" i="46" s="1"/>
  <c r="G5" i="46"/>
  <c r="G26" i="46" s="1"/>
  <c r="F5" i="46"/>
  <c r="F26" i="46" s="1"/>
  <c r="E5" i="46"/>
  <c r="E26" i="46" s="1"/>
  <c r="D5" i="46"/>
  <c r="K26" i="45"/>
  <c r="L26" i="45"/>
  <c r="N25" i="45"/>
  <c r="O25" i="45" s="1"/>
  <c r="M24" i="45"/>
  <c r="L24" i="45"/>
  <c r="K24" i="45"/>
  <c r="J24" i="45"/>
  <c r="I24" i="45"/>
  <c r="H24" i="45"/>
  <c r="G24" i="45"/>
  <c r="F24" i="45"/>
  <c r="N24" i="45" s="1"/>
  <c r="O24" i="45" s="1"/>
  <c r="E24" i="45"/>
  <c r="D24" i="45"/>
  <c r="N23" i="45"/>
  <c r="O23" i="45" s="1"/>
  <c r="N22" i="45"/>
  <c r="O22" i="45" s="1"/>
  <c r="M21" i="45"/>
  <c r="L21" i="45"/>
  <c r="K21" i="45"/>
  <c r="J21" i="45"/>
  <c r="I21" i="45"/>
  <c r="H21" i="45"/>
  <c r="N21" i="45" s="1"/>
  <c r="O21" i="45" s="1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N19" i="45" s="1"/>
  <c r="O19" i="45" s="1"/>
  <c r="G19" i="45"/>
  <c r="F19" i="45"/>
  <c r="E19" i="45"/>
  <c r="D19" i="45"/>
  <c r="N18" i="45"/>
  <c r="O18" i="45" s="1"/>
  <c r="M17" i="45"/>
  <c r="L17" i="45"/>
  <c r="K17" i="45"/>
  <c r="J17" i="45"/>
  <c r="I17" i="45"/>
  <c r="H17" i="45"/>
  <c r="N17" i="45" s="1"/>
  <c r="O17" i="45" s="1"/>
  <c r="G17" i="45"/>
  <c r="F17" i="45"/>
  <c r="E17" i="45"/>
  <c r="D17" i="45"/>
  <c r="N16" i="45"/>
  <c r="O16" i="45" s="1"/>
  <c r="N15" i="45"/>
  <c r="O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M9" i="45"/>
  <c r="L9" i="45"/>
  <c r="K9" i="45"/>
  <c r="J9" i="45"/>
  <c r="I9" i="45"/>
  <c r="H9" i="45"/>
  <c r="G9" i="45"/>
  <c r="F9" i="45"/>
  <c r="E9" i="45"/>
  <c r="D9" i="45"/>
  <c r="D26" i="45" s="1"/>
  <c r="N8" i="45"/>
  <c r="O8" i="45"/>
  <c r="N7" i="45"/>
  <c r="O7" i="45"/>
  <c r="N6" i="45"/>
  <c r="O6" i="45" s="1"/>
  <c r="M5" i="45"/>
  <c r="M26" i="45" s="1"/>
  <c r="L5" i="45"/>
  <c r="K5" i="45"/>
  <c r="J5" i="45"/>
  <c r="J26" i="45" s="1"/>
  <c r="I5" i="45"/>
  <c r="I26" i="45" s="1"/>
  <c r="H5" i="45"/>
  <c r="H26" i="45" s="1"/>
  <c r="G5" i="45"/>
  <c r="G26" i="45" s="1"/>
  <c r="F5" i="45"/>
  <c r="F26" i="45" s="1"/>
  <c r="E5" i="45"/>
  <c r="E26" i="45" s="1"/>
  <c r="D5" i="45"/>
  <c r="K26" i="44"/>
  <c r="L26" i="44"/>
  <c r="N25" i="44"/>
  <c r="O25" i="44"/>
  <c r="M24" i="44"/>
  <c r="L24" i="44"/>
  <c r="K24" i="44"/>
  <c r="J24" i="44"/>
  <c r="I24" i="44"/>
  <c r="H24" i="44"/>
  <c r="G24" i="44"/>
  <c r="F24" i="44"/>
  <c r="N24" i="44" s="1"/>
  <c r="O24" i="44" s="1"/>
  <c r="E24" i="44"/>
  <c r="D24" i="44"/>
  <c r="N23" i="44"/>
  <c r="O23" i="44"/>
  <c r="N22" i="44"/>
  <c r="O22" i="44" s="1"/>
  <c r="M21" i="44"/>
  <c r="L21" i="44"/>
  <c r="K21" i="44"/>
  <c r="J21" i="44"/>
  <c r="I21" i="44"/>
  <c r="H21" i="44"/>
  <c r="N21" i="44" s="1"/>
  <c r="O21" i="44" s="1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N19" i="44" s="1"/>
  <c r="O19" i="44" s="1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N17" i="44" s="1"/>
  <c r="O17" i="44" s="1"/>
  <c r="G17" i="44"/>
  <c r="F17" i="44"/>
  <c r="E17" i="44"/>
  <c r="D17" i="44"/>
  <c r="N16" i="44"/>
  <c r="O16" i="44" s="1"/>
  <c r="N15" i="44"/>
  <c r="O15" i="44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M9" i="44"/>
  <c r="L9" i="44"/>
  <c r="K9" i="44"/>
  <c r="J9" i="44"/>
  <c r="I9" i="44"/>
  <c r="H9" i="44"/>
  <c r="G9" i="44"/>
  <c r="F9" i="44"/>
  <c r="E9" i="44"/>
  <c r="D9" i="44"/>
  <c r="D26" i="44" s="1"/>
  <c r="N8" i="44"/>
  <c r="O8" i="44"/>
  <c r="N7" i="44"/>
  <c r="O7" i="44"/>
  <c r="N6" i="44"/>
  <c r="O6" i="44" s="1"/>
  <c r="M5" i="44"/>
  <c r="M26" i="44" s="1"/>
  <c r="L5" i="44"/>
  <c r="K5" i="44"/>
  <c r="J5" i="44"/>
  <c r="J26" i="44" s="1"/>
  <c r="I5" i="44"/>
  <c r="I26" i="44" s="1"/>
  <c r="H5" i="44"/>
  <c r="N5" i="44" s="1"/>
  <c r="O5" i="44" s="1"/>
  <c r="G5" i="44"/>
  <c r="G26" i="44" s="1"/>
  <c r="F5" i="44"/>
  <c r="F26" i="44" s="1"/>
  <c r="E5" i="44"/>
  <c r="E26" i="44" s="1"/>
  <c r="D5" i="44"/>
  <c r="L26" i="43"/>
  <c r="N25" i="43"/>
  <c r="O25" i="43"/>
  <c r="N24" i="43"/>
  <c r="O24" i="43" s="1"/>
  <c r="M23" i="43"/>
  <c r="L23" i="43"/>
  <c r="K23" i="43"/>
  <c r="J23" i="43"/>
  <c r="I23" i="43"/>
  <c r="H23" i="43"/>
  <c r="N23" i="43" s="1"/>
  <c r="O23" i="43" s="1"/>
  <c r="G23" i="43"/>
  <c r="F23" i="43"/>
  <c r="E23" i="43"/>
  <c r="D23" i="43"/>
  <c r="N22" i="43"/>
  <c r="O22" i="43" s="1"/>
  <c r="N21" i="43"/>
  <c r="O21" i="43"/>
  <c r="M20" i="43"/>
  <c r="L20" i="43"/>
  <c r="K20" i="43"/>
  <c r="J20" i="43"/>
  <c r="N20" i="43" s="1"/>
  <c r="O20" i="43" s="1"/>
  <c r="I20" i="43"/>
  <c r="H20" i="43"/>
  <c r="G20" i="43"/>
  <c r="F20" i="43"/>
  <c r="E20" i="43"/>
  <c r="D20" i="43"/>
  <c r="N19" i="43"/>
  <c r="O19" i="43"/>
  <c r="M18" i="43"/>
  <c r="L18" i="43"/>
  <c r="K18" i="43"/>
  <c r="J18" i="43"/>
  <c r="N18" i="43" s="1"/>
  <c r="O18" i="43" s="1"/>
  <c r="I18" i="43"/>
  <c r="H18" i="43"/>
  <c r="G18" i="43"/>
  <c r="F18" i="43"/>
  <c r="E18" i="43"/>
  <c r="D18" i="43"/>
  <c r="N17" i="43"/>
  <c r="O17" i="43"/>
  <c r="M16" i="43"/>
  <c r="L16" i="43"/>
  <c r="K16" i="43"/>
  <c r="K26" i="43" s="1"/>
  <c r="J16" i="43"/>
  <c r="N16" i="43" s="1"/>
  <c r="O16" i="43" s="1"/>
  <c r="I16" i="43"/>
  <c r="H16" i="43"/>
  <c r="G16" i="43"/>
  <c r="F16" i="43"/>
  <c r="E16" i="43"/>
  <c r="D16" i="43"/>
  <c r="N15" i="43"/>
  <c r="O15" i="43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/>
  <c r="M9" i="43"/>
  <c r="L9" i="43"/>
  <c r="K9" i="43"/>
  <c r="J9" i="43"/>
  <c r="I9" i="43"/>
  <c r="H9" i="43"/>
  <c r="G9" i="43"/>
  <c r="F9" i="43"/>
  <c r="E9" i="43"/>
  <c r="D9" i="43"/>
  <c r="N9" i="43" s="1"/>
  <c r="O9" i="43" s="1"/>
  <c r="N8" i="43"/>
  <c r="O8" i="43"/>
  <c r="N7" i="43"/>
  <c r="O7" i="43"/>
  <c r="N6" i="43"/>
  <c r="O6" i="43"/>
  <c r="M5" i="43"/>
  <c r="M26" i="43" s="1"/>
  <c r="L5" i="43"/>
  <c r="K5" i="43"/>
  <c r="J5" i="43"/>
  <c r="J26" i="43" s="1"/>
  <c r="I5" i="43"/>
  <c r="I26" i="43" s="1"/>
  <c r="H5" i="43"/>
  <c r="N5" i="43" s="1"/>
  <c r="O5" i="43" s="1"/>
  <c r="G5" i="43"/>
  <c r="G26" i="43" s="1"/>
  <c r="F5" i="43"/>
  <c r="F26" i="43" s="1"/>
  <c r="E5" i="43"/>
  <c r="E26" i="43" s="1"/>
  <c r="D5" i="43"/>
  <c r="K25" i="42"/>
  <c r="L25" i="42"/>
  <c r="N24" i="42"/>
  <c r="O24" i="42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/>
  <c r="N21" i="42"/>
  <c r="O21" i="42" s="1"/>
  <c r="M20" i="42"/>
  <c r="L20" i="42"/>
  <c r="K20" i="42"/>
  <c r="J20" i="42"/>
  <c r="I20" i="42"/>
  <c r="H20" i="42"/>
  <c r="N20" i="42" s="1"/>
  <c r="O20" i="42" s="1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N18" i="42" s="1"/>
  <c r="O18" i="42" s="1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N16" i="42" s="1"/>
  <c r="O16" i="42" s="1"/>
  <c r="G16" i="42"/>
  <c r="F16" i="42"/>
  <c r="E16" i="42"/>
  <c r="D16" i="42"/>
  <c r="N15" i="42"/>
  <c r="O15" i="42" s="1"/>
  <c r="N14" i="42"/>
  <c r="O14" i="42"/>
  <c r="N13" i="42"/>
  <c r="O13" i="42" s="1"/>
  <c r="M12" i="42"/>
  <c r="L12" i="42"/>
  <c r="N12" i="42" s="1"/>
  <c r="O12" i="42" s="1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M9" i="42"/>
  <c r="L9" i="42"/>
  <c r="K9" i="42"/>
  <c r="J9" i="42"/>
  <c r="I9" i="42"/>
  <c r="H9" i="42"/>
  <c r="G9" i="42"/>
  <c r="F9" i="42"/>
  <c r="E9" i="42"/>
  <c r="D9" i="42"/>
  <c r="N8" i="42"/>
  <c r="O8" i="42"/>
  <c r="N7" i="42"/>
  <c r="O7" i="42"/>
  <c r="N6" i="42"/>
  <c r="O6" i="42"/>
  <c r="M5" i="42"/>
  <c r="M25" i="42" s="1"/>
  <c r="L5" i="42"/>
  <c r="K5" i="42"/>
  <c r="J5" i="42"/>
  <c r="J25" i="42" s="1"/>
  <c r="I5" i="42"/>
  <c r="I25" i="42" s="1"/>
  <c r="H5" i="42"/>
  <c r="G5" i="42"/>
  <c r="G25" i="42" s="1"/>
  <c r="F5" i="42"/>
  <c r="F25" i="42" s="1"/>
  <c r="E5" i="42"/>
  <c r="E25" i="42" s="1"/>
  <c r="D5" i="42"/>
  <c r="D25" i="42" s="1"/>
  <c r="M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N19" i="41" s="1"/>
  <c r="O19" i="41" s="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N17" i="41" s="1"/>
  <c r="O17" i="41" s="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N15" i="41" s="1"/>
  <c r="O15" i="41" s="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N12" i="41" s="1"/>
  <c r="O12" i="41" s="1"/>
  <c r="G12" i="41"/>
  <c r="F12" i="41"/>
  <c r="E12" i="41"/>
  <c r="D12" i="41"/>
  <c r="N11" i="41"/>
  <c r="O11" i="41" s="1"/>
  <c r="N10" i="41"/>
  <c r="O10" i="41"/>
  <c r="M9" i="41"/>
  <c r="L9" i="41"/>
  <c r="K9" i="41"/>
  <c r="J9" i="41"/>
  <c r="N9" i="41" s="1"/>
  <c r="O9" i="41" s="1"/>
  <c r="I9" i="41"/>
  <c r="H9" i="41"/>
  <c r="G9" i="41"/>
  <c r="F9" i="41"/>
  <c r="E9" i="41"/>
  <c r="D9" i="41"/>
  <c r="N8" i="41"/>
  <c r="O8" i="41"/>
  <c r="N7" i="41"/>
  <c r="O7" i="41" s="1"/>
  <c r="N6" i="41"/>
  <c r="O6" i="41"/>
  <c r="M5" i="41"/>
  <c r="L5" i="41"/>
  <c r="L24" i="41" s="1"/>
  <c r="K5" i="41"/>
  <c r="K24" i="41" s="1"/>
  <c r="J5" i="41"/>
  <c r="I5" i="41"/>
  <c r="I24" i="41" s="1"/>
  <c r="H5" i="41"/>
  <c r="H24" i="41" s="1"/>
  <c r="G5" i="41"/>
  <c r="G24" i="41" s="1"/>
  <c r="F5" i="41"/>
  <c r="F24" i="41" s="1"/>
  <c r="E5" i="41"/>
  <c r="E24" i="41" s="1"/>
  <c r="D5" i="41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N22" i="40" s="1"/>
  <c r="O22" i="40" s="1"/>
  <c r="D22" i="40"/>
  <c r="N21" i="40"/>
  <c r="O21" i="40" s="1"/>
  <c r="M20" i="40"/>
  <c r="L20" i="40"/>
  <c r="K20" i="40"/>
  <c r="J20" i="40"/>
  <c r="I20" i="40"/>
  <c r="H20" i="40"/>
  <c r="G20" i="40"/>
  <c r="G27" i="40" s="1"/>
  <c r="F20" i="40"/>
  <c r="E20" i="40"/>
  <c r="D20" i="40"/>
  <c r="N20" i="40" s="1"/>
  <c r="O20" i="40" s="1"/>
  <c r="N19" i="40"/>
  <c r="O19" i="40" s="1"/>
  <c r="M18" i="40"/>
  <c r="L18" i="40"/>
  <c r="K18" i="40"/>
  <c r="J18" i="40"/>
  <c r="I18" i="40"/>
  <c r="H18" i="40"/>
  <c r="G18" i="40"/>
  <c r="F18" i="40"/>
  <c r="N18" i="40" s="1"/>
  <c r="O18" i="40" s="1"/>
  <c r="E18" i="40"/>
  <c r="D18" i="40"/>
  <c r="N17" i="40"/>
  <c r="O17" i="40"/>
  <c r="N16" i="40"/>
  <c r="O16" i="40" s="1"/>
  <c r="N15" i="40"/>
  <c r="O15" i="40"/>
  <c r="N14" i="40"/>
  <c r="O14" i="40"/>
  <c r="N13" i="40"/>
  <c r="O13" i="40" s="1"/>
  <c r="M12" i="40"/>
  <c r="L12" i="40"/>
  <c r="K12" i="40"/>
  <c r="J12" i="40"/>
  <c r="I12" i="40"/>
  <c r="H12" i="40"/>
  <c r="H27" i="40"/>
  <c r="G12" i="40"/>
  <c r="F12" i="40"/>
  <c r="E12" i="40"/>
  <c r="D12" i="40"/>
  <c r="N12" i="40" s="1"/>
  <c r="O12" i="40" s="1"/>
  <c r="N11" i="40"/>
  <c r="O11" i="40"/>
  <c r="N10" i="40"/>
  <c r="O10" i="40" s="1"/>
  <c r="M9" i="40"/>
  <c r="M27" i="40" s="1"/>
  <c r="L9" i="40"/>
  <c r="K9" i="40"/>
  <c r="J9" i="40"/>
  <c r="N9" i="40" s="1"/>
  <c r="O9" i="40" s="1"/>
  <c r="I9" i="40"/>
  <c r="H9" i="40"/>
  <c r="G9" i="40"/>
  <c r="F9" i="40"/>
  <c r="E9" i="40"/>
  <c r="D9" i="40"/>
  <c r="N8" i="40"/>
  <c r="O8" i="40"/>
  <c r="N7" i="40"/>
  <c r="O7" i="40"/>
  <c r="N6" i="40"/>
  <c r="O6" i="40" s="1"/>
  <c r="M5" i="40"/>
  <c r="L5" i="40"/>
  <c r="L27" i="40" s="1"/>
  <c r="K5" i="40"/>
  <c r="K27" i="40" s="1"/>
  <c r="J5" i="40"/>
  <c r="J27" i="40"/>
  <c r="I5" i="40"/>
  <c r="I27" i="40" s="1"/>
  <c r="H5" i="40"/>
  <c r="G5" i="40"/>
  <c r="F5" i="40"/>
  <c r="E5" i="40"/>
  <c r="N5" i="40" s="1"/>
  <c r="O5" i="40" s="1"/>
  <c r="D5" i="40"/>
  <c r="D27" i="40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D24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N19" i="39" s="1"/>
  <c r="O19" i="39" s="1"/>
  <c r="F19" i="39"/>
  <c r="E19" i="39"/>
  <c r="D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N15" i="39" s="1"/>
  <c r="O15" i="39" s="1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/>
  <c r="N11" i="39"/>
  <c r="O11" i="39" s="1"/>
  <c r="N10" i="39"/>
  <c r="O10" i="39" s="1"/>
  <c r="M9" i="39"/>
  <c r="L9" i="39"/>
  <c r="K9" i="39"/>
  <c r="J9" i="39"/>
  <c r="I9" i="39"/>
  <c r="H9" i="39"/>
  <c r="G9" i="39"/>
  <c r="F9" i="39"/>
  <c r="N9" i="39"/>
  <c r="O9" i="39" s="1"/>
  <c r="E9" i="39"/>
  <c r="E24" i="39" s="1"/>
  <c r="D9" i="39"/>
  <c r="N8" i="39"/>
  <c r="O8" i="39" s="1"/>
  <c r="N7" i="39"/>
  <c r="O7" i="39" s="1"/>
  <c r="N6" i="39"/>
  <c r="O6" i="39" s="1"/>
  <c r="M5" i="39"/>
  <c r="M24" i="39"/>
  <c r="L5" i="39"/>
  <c r="L24" i="39" s="1"/>
  <c r="K5" i="39"/>
  <c r="K24" i="39" s="1"/>
  <c r="J5" i="39"/>
  <c r="J24" i="39" s="1"/>
  <c r="I5" i="39"/>
  <c r="I24" i="39" s="1"/>
  <c r="H5" i="39"/>
  <c r="H24" i="39" s="1"/>
  <c r="G5" i="39"/>
  <c r="F5" i="39"/>
  <c r="F24" i="39" s="1"/>
  <c r="E5" i="39"/>
  <c r="D5" i="39"/>
  <c r="N5" i="39" s="1"/>
  <c r="O5" i="39" s="1"/>
  <c r="N23" i="38"/>
  <c r="O23" i="38" s="1"/>
  <c r="M22" i="38"/>
  <c r="L22" i="38"/>
  <c r="K22" i="38"/>
  <c r="J22" i="38"/>
  <c r="I22" i="38"/>
  <c r="H22" i="38"/>
  <c r="G22" i="38"/>
  <c r="N22" i="38" s="1"/>
  <c r="O22" i="38" s="1"/>
  <c r="F22" i="38"/>
  <c r="E22" i="38"/>
  <c r="D22" i="38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N15" i="38"/>
  <c r="O15" i="38" s="1"/>
  <c r="E15" i="38"/>
  <c r="D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/>
  <c r="M9" i="38"/>
  <c r="M24" i="38" s="1"/>
  <c r="L9" i="38"/>
  <c r="K9" i="38"/>
  <c r="J9" i="38"/>
  <c r="I9" i="38"/>
  <c r="H9" i="38"/>
  <c r="G9" i="38"/>
  <c r="F9" i="38"/>
  <c r="E9" i="38"/>
  <c r="D9" i="38"/>
  <c r="N9" i="38" s="1"/>
  <c r="O9" i="38" s="1"/>
  <c r="N8" i="38"/>
  <c r="O8" i="38" s="1"/>
  <c r="N7" i="38"/>
  <c r="O7" i="38" s="1"/>
  <c r="N6" i="38"/>
  <c r="O6" i="38" s="1"/>
  <c r="M5" i="38"/>
  <c r="L5" i="38"/>
  <c r="L24" i="38" s="1"/>
  <c r="K5" i="38"/>
  <c r="K24" i="38"/>
  <c r="J5" i="38"/>
  <c r="J24" i="38" s="1"/>
  <c r="I5" i="38"/>
  <c r="I24" i="38" s="1"/>
  <c r="H5" i="38"/>
  <c r="H24" i="38"/>
  <c r="G5" i="38"/>
  <c r="G24" i="38"/>
  <c r="F5" i="38"/>
  <c r="F24" i="38" s="1"/>
  <c r="E5" i="38"/>
  <c r="E24" i="38"/>
  <c r="D5" i="38"/>
  <c r="N5" i="38" s="1"/>
  <c r="O5" i="38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 s="1"/>
  <c r="M21" i="37"/>
  <c r="L21" i="37"/>
  <c r="K21" i="37"/>
  <c r="J21" i="37"/>
  <c r="I21" i="37"/>
  <c r="H21" i="37"/>
  <c r="N21" i="37" s="1"/>
  <c r="O21" i="37" s="1"/>
  <c r="G21" i="37"/>
  <c r="F21" i="37"/>
  <c r="E21" i="37"/>
  <c r="D21" i="37"/>
  <c r="N20" i="37"/>
  <c r="O20" i="37" s="1"/>
  <c r="N19" i="37"/>
  <c r="O19" i="37"/>
  <c r="M18" i="37"/>
  <c r="L18" i="37"/>
  <c r="N18" i="37" s="1"/>
  <c r="O18" i="37" s="1"/>
  <c r="K18" i="37"/>
  <c r="J18" i="37"/>
  <c r="I18" i="37"/>
  <c r="H18" i="37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E26" i="37" s="1"/>
  <c r="D16" i="37"/>
  <c r="N16" i="37" s="1"/>
  <c r="O16" i="37" s="1"/>
  <c r="N15" i="37"/>
  <c r="O15" i="37" s="1"/>
  <c r="N14" i="37"/>
  <c r="O14" i="37" s="1"/>
  <c r="M13" i="37"/>
  <c r="L13" i="37"/>
  <c r="K13" i="37"/>
  <c r="J13" i="37"/>
  <c r="I13" i="37"/>
  <c r="I26" i="37" s="1"/>
  <c r="H13" i="37"/>
  <c r="N13" i="37" s="1"/>
  <c r="O13" i="37" s="1"/>
  <c r="G13" i="37"/>
  <c r="F13" i="37"/>
  <c r="E13" i="37"/>
  <c r="D13" i="37"/>
  <c r="N12" i="37"/>
  <c r="O12" i="37" s="1"/>
  <c r="N11" i="37"/>
  <c r="O11" i="37"/>
  <c r="M10" i="37"/>
  <c r="M26" i="37" s="1"/>
  <c r="L10" i="37"/>
  <c r="N10" i="37" s="1"/>
  <c r="O10" i="37" s="1"/>
  <c r="K10" i="37"/>
  <c r="J10" i="37"/>
  <c r="I10" i="37"/>
  <c r="H10" i="37"/>
  <c r="G10" i="37"/>
  <c r="F10" i="37"/>
  <c r="E10" i="37"/>
  <c r="D10" i="37"/>
  <c r="N9" i="37"/>
  <c r="O9" i="37" s="1"/>
  <c r="N8" i="37"/>
  <c r="O8" i="37"/>
  <c r="N7" i="37"/>
  <c r="O7" i="37" s="1"/>
  <c r="N6" i="37"/>
  <c r="O6" i="37" s="1"/>
  <c r="M5" i="37"/>
  <c r="L5" i="37"/>
  <c r="L26" i="37" s="1"/>
  <c r="K5" i="37"/>
  <c r="K26" i="37" s="1"/>
  <c r="J5" i="37"/>
  <c r="J26" i="37" s="1"/>
  <c r="I5" i="37"/>
  <c r="H5" i="37"/>
  <c r="H26" i="37" s="1"/>
  <c r="G5" i="37"/>
  <c r="G26" i="37"/>
  <c r="F5" i="37"/>
  <c r="F26" i="37" s="1"/>
  <c r="E5" i="37"/>
  <c r="D5" i="37"/>
  <c r="D26" i="37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N20" i="36" s="1"/>
  <c r="O20" i="36" s="1"/>
  <c r="F20" i="36"/>
  <c r="E20" i="36"/>
  <c r="D20" i="36"/>
  <c r="N19" i="36"/>
  <c r="O19" i="36" s="1"/>
  <c r="M18" i="36"/>
  <c r="L18" i="36"/>
  <c r="K18" i="36"/>
  <c r="J18" i="36"/>
  <c r="I18" i="36"/>
  <c r="I25" i="36" s="1"/>
  <c r="H18" i="36"/>
  <c r="G18" i="36"/>
  <c r="F18" i="36"/>
  <c r="E18" i="36"/>
  <c r="D18" i="36"/>
  <c r="N18" i="36" s="1"/>
  <c r="O18" i="36" s="1"/>
  <c r="N17" i="36"/>
  <c r="O17" i="36" s="1"/>
  <c r="M16" i="36"/>
  <c r="L16" i="36"/>
  <c r="L25" i="36" s="1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E25" i="36" s="1"/>
  <c r="D13" i="36"/>
  <c r="N13" i="36" s="1"/>
  <c r="O13" i="36" s="1"/>
  <c r="N12" i="36"/>
  <c r="O12" i="36" s="1"/>
  <c r="N11" i="36"/>
  <c r="O11" i="36" s="1"/>
  <c r="N10" i="36"/>
  <c r="O10" i="36" s="1"/>
  <c r="M9" i="36"/>
  <c r="L9" i="36"/>
  <c r="K9" i="36"/>
  <c r="J9" i="36"/>
  <c r="J25" i="36" s="1"/>
  <c r="I9" i="36"/>
  <c r="H9" i="36"/>
  <c r="G9" i="36"/>
  <c r="F9" i="36"/>
  <c r="E9" i="36"/>
  <c r="D9" i="36"/>
  <c r="N9" i="36" s="1"/>
  <c r="O9" i="36" s="1"/>
  <c r="N8" i="36"/>
  <c r="O8" i="36" s="1"/>
  <c r="N7" i="36"/>
  <c r="O7" i="36"/>
  <c r="N6" i="36"/>
  <c r="O6" i="36" s="1"/>
  <c r="M5" i="36"/>
  <c r="M25" i="36"/>
  <c r="L5" i="36"/>
  <c r="K5" i="36"/>
  <c r="K25" i="36" s="1"/>
  <c r="J5" i="36"/>
  <c r="I5" i="36"/>
  <c r="H5" i="36"/>
  <c r="H25" i="36" s="1"/>
  <c r="G5" i="36"/>
  <c r="F5" i="36"/>
  <c r="F25" i="36"/>
  <c r="E5" i="36"/>
  <c r="D5" i="36"/>
  <c r="N5" i="36" s="1"/>
  <c r="O5" i="36" s="1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M18" i="35"/>
  <c r="L18" i="35"/>
  <c r="K18" i="35"/>
  <c r="J18" i="35"/>
  <c r="I18" i="35"/>
  <c r="H18" i="35"/>
  <c r="G18" i="35"/>
  <c r="F18" i="35"/>
  <c r="N18" i="35" s="1"/>
  <c r="O18" i="35" s="1"/>
  <c r="E18" i="35"/>
  <c r="D18" i="35"/>
  <c r="N17" i="35"/>
  <c r="O17" i="35" s="1"/>
  <c r="M16" i="35"/>
  <c r="M26" i="35" s="1"/>
  <c r="L16" i="35"/>
  <c r="L26" i="35" s="1"/>
  <c r="K16" i="35"/>
  <c r="J16" i="35"/>
  <c r="I16" i="35"/>
  <c r="H16" i="35"/>
  <c r="G16" i="35"/>
  <c r="F16" i="35"/>
  <c r="N16" i="35" s="1"/>
  <c r="O16" i="35" s="1"/>
  <c r="E16" i="35"/>
  <c r="D16" i="35"/>
  <c r="N15" i="35"/>
  <c r="O15" i="35"/>
  <c r="N14" i="35"/>
  <c r="O14" i="35" s="1"/>
  <c r="M13" i="35"/>
  <c r="L13" i="35"/>
  <c r="K13" i="35"/>
  <c r="J13" i="35"/>
  <c r="I13" i="35"/>
  <c r="H13" i="35"/>
  <c r="G13" i="35"/>
  <c r="G26" i="35" s="1"/>
  <c r="F13" i="35"/>
  <c r="F26" i="35" s="1"/>
  <c r="E13" i="35"/>
  <c r="D13" i="35"/>
  <c r="N13" i="35" s="1"/>
  <c r="O13" i="35" s="1"/>
  <c r="N12" i="35"/>
  <c r="O12" i="35"/>
  <c r="N11" i="35"/>
  <c r="O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9" i="35" s="1"/>
  <c r="O9" i="35" s="1"/>
  <c r="N8" i="35"/>
  <c r="O8" i="35" s="1"/>
  <c r="N7" i="35"/>
  <c r="O7" i="35"/>
  <c r="N6" i="35"/>
  <c r="O6" i="35" s="1"/>
  <c r="M5" i="35"/>
  <c r="L5" i="35"/>
  <c r="K5" i="35"/>
  <c r="K26" i="35" s="1"/>
  <c r="J5" i="35"/>
  <c r="J26" i="35" s="1"/>
  <c r="I5" i="35"/>
  <c r="N5" i="35" s="1"/>
  <c r="O5" i="35" s="1"/>
  <c r="I26" i="35"/>
  <c r="H5" i="35"/>
  <c r="H26" i="35" s="1"/>
  <c r="G5" i="35"/>
  <c r="F5" i="35"/>
  <c r="E5" i="35"/>
  <c r="E26" i="35" s="1"/>
  <c r="D5" i="35"/>
  <c r="N23" i="34"/>
  <c r="O23" i="34"/>
  <c r="M22" i="34"/>
  <c r="M24" i="34" s="1"/>
  <c r="L22" i="34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D24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M15" i="34"/>
  <c r="L15" i="34"/>
  <c r="K15" i="34"/>
  <c r="J15" i="34"/>
  <c r="I15" i="34"/>
  <c r="H15" i="34"/>
  <c r="G15" i="34"/>
  <c r="N15" i="34" s="1"/>
  <c r="O15" i="34" s="1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N12" i="34" s="1"/>
  <c r="O12" i="34" s="1"/>
  <c r="E12" i="34"/>
  <c r="D12" i="34"/>
  <c r="N11" i="34"/>
  <c r="O11" i="34"/>
  <c r="N10" i="34"/>
  <c r="O10" i="34" s="1"/>
  <c r="M9" i="34"/>
  <c r="L9" i="34"/>
  <c r="K9" i="34"/>
  <c r="J9" i="34"/>
  <c r="I9" i="34"/>
  <c r="H9" i="34"/>
  <c r="G9" i="34"/>
  <c r="F9" i="34"/>
  <c r="E9" i="34"/>
  <c r="N9" i="34"/>
  <c r="O9" i="34" s="1"/>
  <c r="D9" i="34"/>
  <c r="N8" i="34"/>
  <c r="O8" i="34"/>
  <c r="N7" i="34"/>
  <c r="O7" i="34"/>
  <c r="N6" i="34"/>
  <c r="O6" i="34"/>
  <c r="M5" i="34"/>
  <c r="L5" i="34"/>
  <c r="L24" i="34"/>
  <c r="K5" i="34"/>
  <c r="K24" i="34" s="1"/>
  <c r="J5" i="34"/>
  <c r="J24" i="34"/>
  <c r="I5" i="34"/>
  <c r="I24" i="34" s="1"/>
  <c r="H5" i="34"/>
  <c r="H24" i="34" s="1"/>
  <c r="G5" i="34"/>
  <c r="G24" i="34" s="1"/>
  <c r="F5" i="34"/>
  <c r="F24" i="34"/>
  <c r="E5" i="34"/>
  <c r="N5" i="34" s="1"/>
  <c r="O5" i="34" s="1"/>
  <c r="D5" i="34"/>
  <c r="E24" i="33"/>
  <c r="N24" i="33" s="1"/>
  <c r="O24" i="33" s="1"/>
  <c r="F24" i="33"/>
  <c r="G24" i="33"/>
  <c r="H24" i="33"/>
  <c r="I24" i="33"/>
  <c r="J24" i="33"/>
  <c r="K24" i="33"/>
  <c r="L24" i="33"/>
  <c r="M24" i="33"/>
  <c r="D24" i="33"/>
  <c r="E21" i="33"/>
  <c r="F21" i="33"/>
  <c r="G21" i="33"/>
  <c r="H21" i="33"/>
  <c r="I21" i="33"/>
  <c r="J21" i="33"/>
  <c r="K21" i="33"/>
  <c r="L21" i="33"/>
  <c r="L26" i="33" s="1"/>
  <c r="M21" i="33"/>
  <c r="E19" i="33"/>
  <c r="F19" i="33"/>
  <c r="G19" i="33"/>
  <c r="H19" i="33"/>
  <c r="I19" i="33"/>
  <c r="J19" i="33"/>
  <c r="K19" i="33"/>
  <c r="L19" i="33"/>
  <c r="M19" i="33"/>
  <c r="E17" i="33"/>
  <c r="F17" i="33"/>
  <c r="F26" i="33" s="1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10" i="33"/>
  <c r="F10" i="33"/>
  <c r="G10" i="33"/>
  <c r="H10" i="33"/>
  <c r="I10" i="33"/>
  <c r="N10" i="33" s="1"/>
  <c r="O10" i="33" s="1"/>
  <c r="J10" i="33"/>
  <c r="K10" i="33"/>
  <c r="L10" i="33"/>
  <c r="M10" i="33"/>
  <c r="E5" i="33"/>
  <c r="F5" i="33"/>
  <c r="G5" i="33"/>
  <c r="G26" i="33" s="1"/>
  <c r="H5" i="33"/>
  <c r="H26" i="33" s="1"/>
  <c r="I5" i="33"/>
  <c r="I26" i="33" s="1"/>
  <c r="J5" i="33"/>
  <c r="J26" i="33"/>
  <c r="K5" i="33"/>
  <c r="K26" i="33" s="1"/>
  <c r="L5" i="33"/>
  <c r="M5" i="33"/>
  <c r="M26" i="33" s="1"/>
  <c r="D21" i="33"/>
  <c r="N21" i="33" s="1"/>
  <c r="O21" i="33" s="1"/>
  <c r="D17" i="33"/>
  <c r="D13" i="33"/>
  <c r="N13" i="33" s="1"/>
  <c r="O13" i="33" s="1"/>
  <c r="D10" i="33"/>
  <c r="D5" i="33"/>
  <c r="N25" i="33"/>
  <c r="O25" i="33" s="1"/>
  <c r="N22" i="33"/>
  <c r="O22" i="33" s="1"/>
  <c r="N23" i="33"/>
  <c r="D19" i="33"/>
  <c r="N19" i="33"/>
  <c r="O19" i="33"/>
  <c r="N20" i="33"/>
  <c r="O20" i="33"/>
  <c r="N18" i="33"/>
  <c r="O18" i="33" s="1"/>
  <c r="O23" i="33"/>
  <c r="N12" i="33"/>
  <c r="O12" i="33" s="1"/>
  <c r="N7" i="33"/>
  <c r="O7" i="33"/>
  <c r="N8" i="33"/>
  <c r="O8" i="33"/>
  <c r="N9" i="33"/>
  <c r="O9" i="33" s="1"/>
  <c r="N6" i="33"/>
  <c r="O6" i="33"/>
  <c r="N14" i="33"/>
  <c r="O14" i="33" s="1"/>
  <c r="N15" i="33"/>
  <c r="O15" i="33" s="1"/>
  <c r="N16" i="33"/>
  <c r="O16" i="33"/>
  <c r="N11" i="33"/>
  <c r="O11" i="33"/>
  <c r="N22" i="34"/>
  <c r="O22" i="34" s="1"/>
  <c r="E26" i="33"/>
  <c r="D26" i="35"/>
  <c r="N5" i="33"/>
  <c r="O5" i="33" s="1"/>
  <c r="F27" i="40"/>
  <c r="N5" i="41"/>
  <c r="O5" i="41" s="1"/>
  <c r="N9" i="42"/>
  <c r="O9" i="42" s="1"/>
  <c r="N12" i="43"/>
  <c r="O12" i="43"/>
  <c r="N12" i="44"/>
  <c r="O12" i="44"/>
  <c r="N12" i="45"/>
  <c r="O12" i="45" s="1"/>
  <c r="N12" i="46"/>
  <c r="O12" i="46"/>
  <c r="N26" i="37" l="1"/>
  <c r="O26" i="37" s="1"/>
  <c r="N26" i="35"/>
  <c r="O26" i="35" s="1"/>
  <c r="N26" i="45"/>
  <c r="O26" i="45" s="1"/>
  <c r="N25" i="42"/>
  <c r="O25" i="42" s="1"/>
  <c r="N17" i="33"/>
  <c r="O17" i="33" s="1"/>
  <c r="D25" i="36"/>
  <c r="N25" i="36" s="1"/>
  <c r="O25" i="36" s="1"/>
  <c r="N9" i="45"/>
  <c r="O9" i="45" s="1"/>
  <c r="D24" i="38"/>
  <c r="N24" i="38" s="1"/>
  <c r="O24" i="38" s="1"/>
  <c r="D26" i="33"/>
  <c r="N26" i="33" s="1"/>
  <c r="O26" i="33" s="1"/>
  <c r="E27" i="40"/>
  <c r="N27" i="40" s="1"/>
  <c r="O27" i="40" s="1"/>
  <c r="N5" i="45"/>
  <c r="O5" i="45" s="1"/>
  <c r="G24" i="39"/>
  <c r="N24" i="39" s="1"/>
  <c r="O24" i="39" s="1"/>
  <c r="D26" i="48"/>
  <c r="J24" i="41"/>
  <c r="N24" i="41" s="1"/>
  <c r="O24" i="41" s="1"/>
  <c r="H25" i="42"/>
  <c r="H26" i="43"/>
  <c r="H26" i="44"/>
  <c r="N26" i="44" s="1"/>
  <c r="O26" i="44" s="1"/>
  <c r="H26" i="46"/>
  <c r="L26" i="48"/>
  <c r="N5" i="42"/>
  <c r="O5" i="42" s="1"/>
  <c r="N5" i="37"/>
  <c r="O5" i="37" s="1"/>
  <c r="D26" i="47"/>
  <c r="O26" i="47" s="1"/>
  <c r="P26" i="47" s="1"/>
  <c r="E24" i="34"/>
  <c r="N24" i="34" s="1"/>
  <c r="O24" i="34" s="1"/>
  <c r="N9" i="44"/>
  <c r="O9" i="44" s="1"/>
  <c r="G25" i="36"/>
  <c r="D26" i="43"/>
  <c r="D26" i="46"/>
  <c r="N26" i="46" l="1"/>
  <c r="O26" i="46" s="1"/>
  <c r="N26" i="43"/>
  <c r="O26" i="43" s="1"/>
  <c r="O26" i="48"/>
  <c r="P26" i="48" s="1"/>
  <c r="I24" i="49" l="1"/>
  <c r="E24" i="49"/>
  <c r="O25" i="49"/>
  <c r="P25" i="49" s="1"/>
  <c r="L24" i="49"/>
  <c r="D24" i="49"/>
  <c r="N24" i="49"/>
  <c r="F24" i="49"/>
  <c r="K24" i="49"/>
  <c r="J24" i="49"/>
  <c r="G24" i="49"/>
  <c r="H24" i="49"/>
  <c r="M24" i="49"/>
  <c r="O26" i="49" l="1"/>
  <c r="P26" i="49" s="1"/>
  <c r="O24" i="49"/>
  <c r="P24" i="49" s="1"/>
</calcChain>
</file>

<file path=xl/sharedStrings.xml><?xml version="1.0" encoding="utf-8"?>
<sst xmlns="http://schemas.openxmlformats.org/spreadsheetml/2006/main" count="708" uniqueCount="93">
  <si>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</si>
  <si>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</si>
  <si>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</si>
  <si>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</si>
  <si>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</si>
  <si>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</si>
  <si>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</si>
  <si>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</si>
  <si>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</si>
  <si>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</si>
  <si>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</si>
  <si>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</si>
  <si>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</si>
  <si>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</si>
  <si>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</si>
  <si>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</si>
  <si>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</si>
  <si>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</si>
  <si>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</si>
  <si>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</si>
  <si>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</si>
  <si>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</si>
  <si>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Other General Government Services</t>
  </si>
  <si>
    <t>Public Safety</t>
  </si>
  <si>
    <t>Law Enforcement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</si>
  <si>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</si>
  <si>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</si>
  <si>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</si>
  <si>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</si>
  <si>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</si>
  <si>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</si>
  <si>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</si>
  <si>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Economic Environment</t>
  </si>
  <si>
    <t>Other Economic Environment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</si>
  <si>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</si>
  <si>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</si>
  <si>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</si>
  <si>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</si>
  <si>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</si>
  <si>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</si>
  <si>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Eagle Lake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</si>
  <si>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</si>
  <si>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</si>
  <si>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</si>
  <si>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</si>
  <si>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Public Safety</t>
  </si>
  <si>
    <t>Employment Opportunity and Development</t>
  </si>
  <si>
    <t>Payment to Refunded Bond Escrow Agent</t>
  </si>
  <si>
    <t>2011 Municipal Population:</t>
  </si>
  <si>
    <t>Local Fiscal Year Ended September 30, 2012</t>
  </si>
  <si>
    <t>2012 Municipal Population:</t>
  </si>
  <si>
    <t>Local Fiscal Year Ended September 30, 2008</t>
  </si>
  <si>
    <t>Industry Development</t>
  </si>
  <si>
    <t>2008 Municipal Population:</t>
  </si>
  <si>
    <t>Local Fiscal Year Ended September 30, 2013</t>
  </si>
  <si>
    <t>2013 Municipal Population:</t>
  </si>
  <si>
    <t>Local Fiscal Year Ended September 30, 2014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</si>
  <si>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</si>
  <si>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</si>
  <si>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</si>
  <si>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</si>
  <si>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</si>
  <si>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</si>
  <si>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</si>
  <si>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Water Utility Services</t>
  </si>
  <si>
    <t>Sewer / Wastewater Services</t>
  </si>
  <si>
    <t>Other Physical Environment</t>
  </si>
  <si>
    <t>2007 Municipal Population:</t>
  </si>
  <si>
    <t>Local Fiscal Year Ended September 30, 2015</t>
  </si>
  <si>
    <t>Garbage / Solid Waste</t>
  </si>
  <si>
    <t>2015 Municipal Population:</t>
  </si>
  <si>
    <t>Local Fiscal Year Ended September 30, 2016</t>
  </si>
  <si>
    <t>Flood Control / Stormwater Control</t>
  </si>
  <si>
    <t>2016 Municipal Population:</t>
  </si>
  <si>
    <t>Local Fiscal Year Ended September 30, 2017</t>
  </si>
  <si>
    <t>Other Non-Operating Disbursements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</si>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</sst>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85</v>
      </c>
      <c r="N4" s="34" t="s">
        <v>5</v>
      </c>
      <c r="O4" s="34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1069691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5303165</v>
      </c>
      <c r="N5" s="26">
        <f t="shared" si="0"/>
        <v>0</v>
      </c>
      <c r="O5" s="27">
        <f>SUM(D5:N5)</f>
        <v>6372856</v>
      </c>
      <c r="P5" s="32">
        <f t="shared" ref="P5:P26" si="1">(O5/P$28)</f>
        <v>1649.7168004141859</v>
      </c>
      <c r="Q5" s="6"/>
    </row>
    <row r="6" spans="1:134">
      <c r="A6" s="12"/>
      <c r="B6" s="44">
        <v>511</v>
      </c>
      <c r="C6" s="20" t="s">
        <v>19</v>
      </c>
      <c r="D6" s="46">
        <v>597027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597027</v>
      </c>
      <c r="P6" s="47">
        <f t="shared" si="1"/>
        <v>154.55009060315817</v>
      </c>
      <c r="Q6" s="9"/>
    </row>
    <row r="7" spans="1:134">
      <c r="A7" s="12"/>
      <c r="B7" s="44">
        <v>512</v>
      </c>
      <c r="C7" s="20" t="s">
        <v>20</v>
      </c>
      <c r="D7" s="46">
        <v>199362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199362</v>
      </c>
      <c r="P7" s="47">
        <f t="shared" si="1"/>
        <v>51.608076624385191</v>
      </c>
      <c r="Q7" s="9"/>
    </row>
    <row r="8" spans="1:134">
      <c r="A8" s="12"/>
      <c r="B8" s="44">
        <v>513</v>
      </c>
      <c r="C8" s="20" t="s">
        <v>21</v>
      </c>
      <c r="D8" s="46">
        <v>273302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5303165</v>
      </c>
      <c r="N8" s="46">
        <v>0</v>
      </c>
      <c r="O8" s="46">
        <f t="shared" si="2"/>
        <v>5576467</v>
      </c>
      <c r="P8" s="47">
        <f t="shared" si="1"/>
        <v>1443.5586331866425</v>
      </c>
      <c r="Q8" s="9"/>
    </row>
    <row r="9" spans="1:134" ht="15.75">
      <c r="A9" s="28" t="s">
        <v>23</v>
      </c>
      <c r="B9" s="29"/>
      <c r="C9" s="30"/>
      <c r="D9" s="31">
        <f t="shared" ref="D9:N9" si="3">SUM(D10:D11)</f>
        <v>1351971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>SUM(D9:N9)</f>
        <v>1351971</v>
      </c>
      <c r="P9" s="43">
        <f t="shared" si="1"/>
        <v>349.97954957287084</v>
      </c>
      <c r="Q9" s="10"/>
    </row>
    <row r="10" spans="1:134">
      <c r="A10" s="12"/>
      <c r="B10" s="44">
        <v>521</v>
      </c>
      <c r="C10" s="20" t="s">
        <v>24</v>
      </c>
      <c r="D10" s="46">
        <v>602642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602642</v>
      </c>
      <c r="P10" s="47">
        <f t="shared" si="1"/>
        <v>156.00362412632668</v>
      </c>
      <c r="Q10" s="9"/>
    </row>
    <row r="11" spans="1:134">
      <c r="A11" s="12"/>
      <c r="B11" s="44">
        <v>529</v>
      </c>
      <c r="C11" s="20" t="s">
        <v>45</v>
      </c>
      <c r="D11" s="46">
        <v>749329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" si="4">SUM(D11:N11)</f>
        <v>749329</v>
      </c>
      <c r="P11" s="47">
        <f t="shared" si="1"/>
        <v>193.97592544654412</v>
      </c>
      <c r="Q11" s="9"/>
    </row>
    <row r="12" spans="1:134" ht="15.75">
      <c r="A12" s="28" t="s">
        <v>26</v>
      </c>
      <c r="B12" s="29"/>
      <c r="C12" s="30"/>
      <c r="D12" s="31">
        <f t="shared" ref="D12:N12" si="5">SUM(D13:D16)</f>
        <v>0</v>
      </c>
      <c r="E12" s="31">
        <f t="shared" si="5"/>
        <v>0</v>
      </c>
      <c r="F12" s="31">
        <f t="shared" si="5"/>
        <v>0</v>
      </c>
      <c r="G12" s="31">
        <f t="shared" si="5"/>
        <v>0</v>
      </c>
      <c r="H12" s="31">
        <f t="shared" si="5"/>
        <v>0</v>
      </c>
      <c r="I12" s="31">
        <f t="shared" si="5"/>
        <v>2075357</v>
      </c>
      <c r="J12" s="31">
        <f t="shared" si="5"/>
        <v>0</v>
      </c>
      <c r="K12" s="31">
        <f t="shared" si="5"/>
        <v>0</v>
      </c>
      <c r="L12" s="31">
        <f t="shared" si="5"/>
        <v>0</v>
      </c>
      <c r="M12" s="31">
        <f t="shared" si="5"/>
        <v>0</v>
      </c>
      <c r="N12" s="31">
        <f t="shared" si="5"/>
        <v>0</v>
      </c>
      <c r="O12" s="42">
        <f>SUM(D12:N12)</f>
        <v>2075357</v>
      </c>
      <c r="P12" s="43">
        <f t="shared" si="1"/>
        <v>537.23971006989382</v>
      </c>
      <c r="Q12" s="10"/>
    </row>
    <row r="13" spans="1:134">
      <c r="A13" s="12"/>
      <c r="B13" s="44">
        <v>533</v>
      </c>
      <c r="C13" s="20" t="s">
        <v>64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683680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3" si="6">SUM(D13:N13)</f>
        <v>683680</v>
      </c>
      <c r="P13" s="47">
        <f t="shared" si="1"/>
        <v>176.98162050220037</v>
      </c>
      <c r="Q13" s="9"/>
    </row>
    <row r="14" spans="1:134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418734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6"/>
        <v>418734</v>
      </c>
      <c r="P14" s="47">
        <f t="shared" si="1"/>
        <v>108.39606523427388</v>
      </c>
      <c r="Q14" s="9"/>
    </row>
    <row r="15" spans="1:134">
      <c r="A15" s="12"/>
      <c r="B15" s="44">
        <v>535</v>
      </c>
      <c r="C15" s="20" t="s">
        <v>65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918637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918637</v>
      </c>
      <c r="P15" s="47">
        <f t="shared" si="1"/>
        <v>237.8040383121926</v>
      </c>
      <c r="Q15" s="9"/>
    </row>
    <row r="16" spans="1:134">
      <c r="A16" s="12"/>
      <c r="B16" s="44">
        <v>538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54306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54306</v>
      </c>
      <c r="P16" s="47">
        <f t="shared" si="1"/>
        <v>14.057986021227025</v>
      </c>
      <c r="Q16" s="9"/>
    </row>
    <row r="17" spans="1:120" ht="15.75">
      <c r="A17" s="28" t="s">
        <v>30</v>
      </c>
      <c r="B17" s="29"/>
      <c r="C17" s="30"/>
      <c r="D17" s="31">
        <f t="shared" ref="D17:N17" si="7">SUM(D18:D18)</f>
        <v>181451</v>
      </c>
      <c r="E17" s="31">
        <f t="shared" si="7"/>
        <v>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0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7"/>
        <v>0</v>
      </c>
      <c r="O17" s="31">
        <f t="shared" si="6"/>
        <v>181451</v>
      </c>
      <c r="P17" s="43">
        <f t="shared" si="1"/>
        <v>46.971524721718872</v>
      </c>
      <c r="Q17" s="10"/>
    </row>
    <row r="18" spans="1:120">
      <c r="A18" s="12"/>
      <c r="B18" s="44">
        <v>541</v>
      </c>
      <c r="C18" s="20" t="s">
        <v>31</v>
      </c>
      <c r="D18" s="46">
        <v>181451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181451</v>
      </c>
      <c r="P18" s="47">
        <f t="shared" si="1"/>
        <v>46.971524721718872</v>
      </c>
      <c r="Q18" s="9"/>
    </row>
    <row r="19" spans="1:120" ht="15.75">
      <c r="A19" s="28" t="s">
        <v>32</v>
      </c>
      <c r="B19" s="29"/>
      <c r="C19" s="30"/>
      <c r="D19" s="31">
        <f t="shared" ref="D19:N19" si="8">SUM(D20:D20)</f>
        <v>0</v>
      </c>
      <c r="E19" s="31">
        <f t="shared" si="8"/>
        <v>36171</v>
      </c>
      <c r="F19" s="31">
        <f t="shared" si="8"/>
        <v>0</v>
      </c>
      <c r="G19" s="31">
        <f t="shared" si="8"/>
        <v>0</v>
      </c>
      <c r="H19" s="31">
        <f t="shared" si="8"/>
        <v>0</v>
      </c>
      <c r="I19" s="31">
        <f t="shared" si="8"/>
        <v>0</v>
      </c>
      <c r="J19" s="31">
        <f t="shared" si="8"/>
        <v>0</v>
      </c>
      <c r="K19" s="31">
        <f t="shared" si="8"/>
        <v>0</v>
      </c>
      <c r="L19" s="31">
        <f t="shared" si="8"/>
        <v>0</v>
      </c>
      <c r="M19" s="31">
        <f t="shared" si="8"/>
        <v>0</v>
      </c>
      <c r="N19" s="31">
        <f t="shared" si="8"/>
        <v>0</v>
      </c>
      <c r="O19" s="31">
        <f t="shared" si="6"/>
        <v>36171</v>
      </c>
      <c r="P19" s="43">
        <f t="shared" si="1"/>
        <v>9.3634480973336789</v>
      </c>
      <c r="Q19" s="10"/>
    </row>
    <row r="20" spans="1:120">
      <c r="A20" s="13"/>
      <c r="B20" s="45">
        <v>559</v>
      </c>
      <c r="C20" s="21" t="s">
        <v>33</v>
      </c>
      <c r="D20" s="46">
        <v>0</v>
      </c>
      <c r="E20" s="46">
        <v>36171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36171</v>
      </c>
      <c r="P20" s="47">
        <f t="shared" si="1"/>
        <v>9.3634480973336789</v>
      </c>
      <c r="Q20" s="9"/>
    </row>
    <row r="21" spans="1:120" ht="15.75">
      <c r="A21" s="28" t="s">
        <v>34</v>
      </c>
      <c r="B21" s="29"/>
      <c r="C21" s="30"/>
      <c r="D21" s="31">
        <f t="shared" ref="D21:N21" si="9">SUM(D22:D23)</f>
        <v>489237</v>
      </c>
      <c r="E21" s="31">
        <f t="shared" si="9"/>
        <v>0</v>
      </c>
      <c r="F21" s="31">
        <f t="shared" si="9"/>
        <v>0</v>
      </c>
      <c r="G21" s="31">
        <f t="shared" si="9"/>
        <v>0</v>
      </c>
      <c r="H21" s="31">
        <f t="shared" si="9"/>
        <v>0</v>
      </c>
      <c r="I21" s="31">
        <f t="shared" si="9"/>
        <v>0</v>
      </c>
      <c r="J21" s="31">
        <f t="shared" si="9"/>
        <v>0</v>
      </c>
      <c r="K21" s="31">
        <f t="shared" si="9"/>
        <v>0</v>
      </c>
      <c r="L21" s="31">
        <f t="shared" si="9"/>
        <v>0</v>
      </c>
      <c r="M21" s="31">
        <f t="shared" si="9"/>
        <v>0</v>
      </c>
      <c r="N21" s="31">
        <f t="shared" si="9"/>
        <v>0</v>
      </c>
      <c r="O21" s="31">
        <f>SUM(D21:N21)</f>
        <v>489237</v>
      </c>
      <c r="P21" s="43">
        <f t="shared" si="1"/>
        <v>126.64690654931401</v>
      </c>
      <c r="Q21" s="9"/>
    </row>
    <row r="22" spans="1:120">
      <c r="A22" s="12"/>
      <c r="B22" s="44">
        <v>571</v>
      </c>
      <c r="C22" s="20" t="s">
        <v>35</v>
      </c>
      <c r="D22" s="46">
        <v>193882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193882</v>
      </c>
      <c r="P22" s="47">
        <f t="shared" si="1"/>
        <v>50.189490033652604</v>
      </c>
      <c r="Q22" s="9"/>
    </row>
    <row r="23" spans="1:120">
      <c r="A23" s="12"/>
      <c r="B23" s="44">
        <v>572</v>
      </c>
      <c r="C23" s="20" t="s">
        <v>36</v>
      </c>
      <c r="D23" s="46">
        <v>295355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295355</v>
      </c>
      <c r="P23" s="47">
        <f t="shared" si="1"/>
        <v>76.457416515661407</v>
      </c>
      <c r="Q23" s="9"/>
    </row>
    <row r="24" spans="1:120" ht="15.75">
      <c r="A24" s="28" t="s">
        <v>38</v>
      </c>
      <c r="B24" s="29"/>
      <c r="C24" s="30"/>
      <c r="D24" s="31">
        <f t="shared" ref="D24:N24" si="10">SUM(D25:D25)</f>
        <v>0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193004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10"/>
        <v>0</v>
      </c>
      <c r="O24" s="31">
        <f>SUM(D24:N24)</f>
        <v>193004</v>
      </c>
      <c r="P24" s="43">
        <f t="shared" si="1"/>
        <v>49.962205539735955</v>
      </c>
      <c r="Q24" s="9"/>
    </row>
    <row r="25" spans="1:120" ht="15.75" thickBot="1">
      <c r="A25" s="12"/>
      <c r="B25" s="44">
        <v>581</v>
      </c>
      <c r="C25" s="20" t="s">
        <v>87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193004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193004</v>
      </c>
      <c r="P25" s="47">
        <f t="shared" si="1"/>
        <v>49.962205539735955</v>
      </c>
      <c r="Q25" s="9"/>
    </row>
    <row r="26" spans="1:120" ht="16.5" thickBot="1">
      <c r="A26" s="14" t="s">
        <v>10</v>
      </c>
      <c r="B26" s="23"/>
      <c r="C26" s="22"/>
      <c r="D26" s="15">
        <f>SUM(D5,D9,D12,D17,D19,D21,D24)</f>
        <v>3092350</v>
      </c>
      <c r="E26" s="15">
        <f t="shared" ref="E26:N26" si="11">SUM(E5,E9,E12,E17,E19,E21,E24)</f>
        <v>36171</v>
      </c>
      <c r="F26" s="15">
        <f t="shared" si="11"/>
        <v>0</v>
      </c>
      <c r="G26" s="15">
        <f t="shared" si="11"/>
        <v>0</v>
      </c>
      <c r="H26" s="15">
        <f t="shared" si="11"/>
        <v>0</v>
      </c>
      <c r="I26" s="15">
        <f t="shared" si="11"/>
        <v>2268361</v>
      </c>
      <c r="J26" s="15">
        <f t="shared" si="11"/>
        <v>0</v>
      </c>
      <c r="K26" s="15">
        <f t="shared" si="11"/>
        <v>0</v>
      </c>
      <c r="L26" s="15">
        <f t="shared" si="11"/>
        <v>0</v>
      </c>
      <c r="M26" s="15">
        <f t="shared" si="11"/>
        <v>5303165</v>
      </c>
      <c r="N26" s="15">
        <f t="shared" si="11"/>
        <v>0</v>
      </c>
      <c r="O26" s="15">
        <f>SUM(D26:N26)</f>
        <v>10700047</v>
      </c>
      <c r="P26" s="37">
        <f t="shared" si="1"/>
        <v>2769.8801449650532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9"/>
    </row>
    <row r="28" spans="1:120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93" t="s">
        <v>92</v>
      </c>
      <c r="N28" s="93"/>
      <c r="O28" s="93"/>
      <c r="P28" s="41">
        <v>3863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SUM(D6:D8)</f>
        <v>608853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4" si="1">SUM(D5:M5)</f>
        <v>608853</v>
      </c>
      <c r="O5" s="61">
        <f t="shared" ref="O5:O24" si="2">(N5/O$26)</f>
        <v>260.7507494646681</v>
      </c>
      <c r="P5" s="62"/>
    </row>
    <row r="6" spans="1:133">
      <c r="A6" s="64"/>
      <c r="B6" s="65">
        <v>511</v>
      </c>
      <c r="C6" s="66" t="s">
        <v>19</v>
      </c>
      <c r="D6" s="67">
        <v>302949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302949</v>
      </c>
      <c r="O6" s="68">
        <f t="shared" si="2"/>
        <v>129.74261241970021</v>
      </c>
      <c r="P6" s="69"/>
    </row>
    <row r="7" spans="1:133">
      <c r="A7" s="64"/>
      <c r="B7" s="65">
        <v>512</v>
      </c>
      <c r="C7" s="66" t="s">
        <v>20</v>
      </c>
      <c r="D7" s="67">
        <v>141587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141587</v>
      </c>
      <c r="O7" s="68">
        <f t="shared" si="2"/>
        <v>60.63683083511777</v>
      </c>
      <c r="P7" s="69"/>
    </row>
    <row r="8" spans="1:133">
      <c r="A8" s="64"/>
      <c r="B8" s="65">
        <v>513</v>
      </c>
      <c r="C8" s="66" t="s">
        <v>21</v>
      </c>
      <c r="D8" s="67">
        <v>164317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164317</v>
      </c>
      <c r="O8" s="68">
        <f t="shared" si="2"/>
        <v>70.371306209850104</v>
      </c>
      <c r="P8" s="69"/>
    </row>
    <row r="9" spans="1:133" ht="15.75">
      <c r="A9" s="70" t="s">
        <v>23</v>
      </c>
      <c r="B9" s="71"/>
      <c r="C9" s="72"/>
      <c r="D9" s="73">
        <f t="shared" ref="D9:M9" si="3">SUM(D10:D12)</f>
        <v>544140</v>
      </c>
      <c r="E9" s="73">
        <f t="shared" si="3"/>
        <v>0</v>
      </c>
      <c r="F9" s="73">
        <f t="shared" si="3"/>
        <v>0</v>
      </c>
      <c r="G9" s="73">
        <f t="shared" si="3"/>
        <v>0</v>
      </c>
      <c r="H9" s="73">
        <f t="shared" si="3"/>
        <v>0</v>
      </c>
      <c r="I9" s="73">
        <f t="shared" si="3"/>
        <v>0</v>
      </c>
      <c r="J9" s="73">
        <f t="shared" si="3"/>
        <v>0</v>
      </c>
      <c r="K9" s="73">
        <f t="shared" si="3"/>
        <v>0</v>
      </c>
      <c r="L9" s="73">
        <f t="shared" si="3"/>
        <v>0</v>
      </c>
      <c r="M9" s="73">
        <f t="shared" si="3"/>
        <v>0</v>
      </c>
      <c r="N9" s="74">
        <f t="shared" si="1"/>
        <v>544140</v>
      </c>
      <c r="O9" s="75">
        <f t="shared" si="2"/>
        <v>233.03640256959315</v>
      </c>
      <c r="P9" s="76"/>
    </row>
    <row r="10" spans="1:133">
      <c r="A10" s="64"/>
      <c r="B10" s="65">
        <v>521</v>
      </c>
      <c r="C10" s="66" t="s">
        <v>24</v>
      </c>
      <c r="D10" s="67">
        <v>483530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483530</v>
      </c>
      <c r="O10" s="68">
        <f t="shared" si="2"/>
        <v>207.07922912205566</v>
      </c>
      <c r="P10" s="69"/>
    </row>
    <row r="11" spans="1:133">
      <c r="A11" s="64"/>
      <c r="B11" s="65">
        <v>524</v>
      </c>
      <c r="C11" s="66" t="s">
        <v>25</v>
      </c>
      <c r="D11" s="67">
        <v>40963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40963</v>
      </c>
      <c r="O11" s="68">
        <f t="shared" si="2"/>
        <v>17.543040685224838</v>
      </c>
      <c r="P11" s="69"/>
    </row>
    <row r="12" spans="1:133">
      <c r="A12" s="64"/>
      <c r="B12" s="65">
        <v>529</v>
      </c>
      <c r="C12" s="66" t="s">
        <v>45</v>
      </c>
      <c r="D12" s="67">
        <v>19647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19647</v>
      </c>
      <c r="O12" s="68">
        <f t="shared" si="2"/>
        <v>8.414132762312633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SUM(D14:D14)</f>
        <v>0</v>
      </c>
      <c r="E13" s="73">
        <f t="shared" si="4"/>
        <v>0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996274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996274</v>
      </c>
      <c r="O13" s="75">
        <f t="shared" si="2"/>
        <v>426.66980728051391</v>
      </c>
      <c r="P13" s="76"/>
    </row>
    <row r="14" spans="1:133">
      <c r="A14" s="64"/>
      <c r="B14" s="65">
        <v>536</v>
      </c>
      <c r="C14" s="66" t="s">
        <v>57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996274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996274</v>
      </c>
      <c r="O14" s="68">
        <f t="shared" si="2"/>
        <v>426.66980728051391</v>
      </c>
      <c r="P14" s="69"/>
    </row>
    <row r="15" spans="1:133" ht="15.75">
      <c r="A15" s="70" t="s">
        <v>30</v>
      </c>
      <c r="B15" s="71"/>
      <c r="C15" s="72"/>
      <c r="D15" s="73">
        <f t="shared" ref="D15:M15" si="5">SUM(D16:D16)</f>
        <v>592924</v>
      </c>
      <c r="E15" s="73">
        <f t="shared" si="5"/>
        <v>0</v>
      </c>
      <c r="F15" s="73">
        <f t="shared" si="5"/>
        <v>0</v>
      </c>
      <c r="G15" s="73">
        <f t="shared" si="5"/>
        <v>0</v>
      </c>
      <c r="H15" s="73">
        <f t="shared" si="5"/>
        <v>0</v>
      </c>
      <c r="I15" s="73">
        <f t="shared" si="5"/>
        <v>0</v>
      </c>
      <c r="J15" s="73">
        <f t="shared" si="5"/>
        <v>0</v>
      </c>
      <c r="K15" s="73">
        <f t="shared" si="5"/>
        <v>0</v>
      </c>
      <c r="L15" s="73">
        <f t="shared" si="5"/>
        <v>0</v>
      </c>
      <c r="M15" s="73">
        <f t="shared" si="5"/>
        <v>0</v>
      </c>
      <c r="N15" s="73">
        <f t="shared" si="1"/>
        <v>592924</v>
      </c>
      <c r="O15" s="75">
        <f t="shared" si="2"/>
        <v>253.9289079229122</v>
      </c>
      <c r="P15" s="76"/>
    </row>
    <row r="16" spans="1:133">
      <c r="A16" s="64"/>
      <c r="B16" s="65">
        <v>541</v>
      </c>
      <c r="C16" s="66" t="s">
        <v>58</v>
      </c>
      <c r="D16" s="67">
        <v>592924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592924</v>
      </c>
      <c r="O16" s="68">
        <f t="shared" si="2"/>
        <v>253.9289079229122</v>
      </c>
      <c r="P16" s="69"/>
    </row>
    <row r="17" spans="1:119" ht="15.75">
      <c r="A17" s="70" t="s">
        <v>32</v>
      </c>
      <c r="B17" s="71"/>
      <c r="C17" s="72"/>
      <c r="D17" s="73">
        <f t="shared" ref="D17:M17" si="6">SUM(D18:D18)</f>
        <v>0</v>
      </c>
      <c r="E17" s="73">
        <f t="shared" si="6"/>
        <v>44801</v>
      </c>
      <c r="F17" s="73">
        <f t="shared" si="6"/>
        <v>0</v>
      </c>
      <c r="G17" s="73">
        <f t="shared" si="6"/>
        <v>0</v>
      </c>
      <c r="H17" s="73">
        <f t="shared" si="6"/>
        <v>0</v>
      </c>
      <c r="I17" s="73">
        <f t="shared" si="6"/>
        <v>0</v>
      </c>
      <c r="J17" s="73">
        <f t="shared" si="6"/>
        <v>0</v>
      </c>
      <c r="K17" s="73">
        <f t="shared" si="6"/>
        <v>0</v>
      </c>
      <c r="L17" s="73">
        <f t="shared" si="6"/>
        <v>0</v>
      </c>
      <c r="M17" s="73">
        <f t="shared" si="6"/>
        <v>0</v>
      </c>
      <c r="N17" s="73">
        <f t="shared" si="1"/>
        <v>44801</v>
      </c>
      <c r="O17" s="75">
        <f t="shared" si="2"/>
        <v>19.186723768736616</v>
      </c>
      <c r="P17" s="76"/>
    </row>
    <row r="18" spans="1:119">
      <c r="A18" s="64"/>
      <c r="B18" s="65">
        <v>559</v>
      </c>
      <c r="C18" s="66" t="s">
        <v>33</v>
      </c>
      <c r="D18" s="67">
        <v>0</v>
      </c>
      <c r="E18" s="67">
        <v>44801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44801</v>
      </c>
      <c r="O18" s="68">
        <f t="shared" si="2"/>
        <v>19.186723768736616</v>
      </c>
      <c r="P18" s="69"/>
    </row>
    <row r="19" spans="1:119" ht="15.75">
      <c r="A19" s="70" t="s">
        <v>34</v>
      </c>
      <c r="B19" s="71"/>
      <c r="C19" s="72"/>
      <c r="D19" s="73">
        <f t="shared" ref="D19:M19" si="7">SUM(D20:D21)</f>
        <v>313869</v>
      </c>
      <c r="E19" s="73">
        <f t="shared" si="7"/>
        <v>0</v>
      </c>
      <c r="F19" s="73">
        <f t="shared" si="7"/>
        <v>0</v>
      </c>
      <c r="G19" s="73">
        <f t="shared" si="7"/>
        <v>0</v>
      </c>
      <c r="H19" s="73">
        <f t="shared" si="7"/>
        <v>0</v>
      </c>
      <c r="I19" s="73">
        <f t="shared" si="7"/>
        <v>0</v>
      </c>
      <c r="J19" s="73">
        <f t="shared" si="7"/>
        <v>0</v>
      </c>
      <c r="K19" s="73">
        <f t="shared" si="7"/>
        <v>0</v>
      </c>
      <c r="L19" s="73">
        <f t="shared" si="7"/>
        <v>0</v>
      </c>
      <c r="M19" s="73">
        <f t="shared" si="7"/>
        <v>0</v>
      </c>
      <c r="N19" s="73">
        <f t="shared" si="1"/>
        <v>313869</v>
      </c>
      <c r="O19" s="75">
        <f t="shared" si="2"/>
        <v>134.41927194860813</v>
      </c>
      <c r="P19" s="69"/>
    </row>
    <row r="20" spans="1:119">
      <c r="A20" s="64"/>
      <c r="B20" s="65">
        <v>571</v>
      </c>
      <c r="C20" s="66" t="s">
        <v>35</v>
      </c>
      <c r="D20" s="67">
        <v>110948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110948</v>
      </c>
      <c r="O20" s="68">
        <f t="shared" si="2"/>
        <v>47.515203426124195</v>
      </c>
      <c r="P20" s="69"/>
    </row>
    <row r="21" spans="1:119">
      <c r="A21" s="64"/>
      <c r="B21" s="65">
        <v>572</v>
      </c>
      <c r="C21" s="66" t="s">
        <v>59</v>
      </c>
      <c r="D21" s="67">
        <v>202921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202921</v>
      </c>
      <c r="O21" s="68">
        <f t="shared" si="2"/>
        <v>86.904068522483939</v>
      </c>
      <c r="P21" s="69"/>
    </row>
    <row r="22" spans="1:119" ht="15.75">
      <c r="A22" s="70" t="s">
        <v>60</v>
      </c>
      <c r="B22" s="71"/>
      <c r="C22" s="72"/>
      <c r="D22" s="73">
        <f t="shared" ref="D22:M22" si="8">SUM(D23:D23)</f>
        <v>0</v>
      </c>
      <c r="E22" s="73">
        <f t="shared" si="8"/>
        <v>0</v>
      </c>
      <c r="F22" s="73">
        <f t="shared" si="8"/>
        <v>0</v>
      </c>
      <c r="G22" s="73">
        <f t="shared" si="8"/>
        <v>0</v>
      </c>
      <c r="H22" s="73">
        <f t="shared" si="8"/>
        <v>0</v>
      </c>
      <c r="I22" s="73">
        <f t="shared" si="8"/>
        <v>143004</v>
      </c>
      <c r="J22" s="73">
        <f t="shared" si="8"/>
        <v>0</v>
      </c>
      <c r="K22" s="73">
        <f t="shared" si="8"/>
        <v>0</v>
      </c>
      <c r="L22" s="73">
        <f t="shared" si="8"/>
        <v>0</v>
      </c>
      <c r="M22" s="73">
        <f t="shared" si="8"/>
        <v>0</v>
      </c>
      <c r="N22" s="73">
        <f t="shared" si="1"/>
        <v>143004</v>
      </c>
      <c r="O22" s="75">
        <f t="shared" si="2"/>
        <v>61.243683083511776</v>
      </c>
      <c r="P22" s="69"/>
    </row>
    <row r="23" spans="1:119" ht="15.75" thickBot="1">
      <c r="A23" s="64"/>
      <c r="B23" s="65">
        <v>581</v>
      </c>
      <c r="C23" s="66" t="s">
        <v>61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143004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143004</v>
      </c>
      <c r="O23" s="68">
        <f t="shared" si="2"/>
        <v>61.243683083511776</v>
      </c>
      <c r="P23" s="69"/>
    </row>
    <row r="24" spans="1:119" ht="16.5" thickBot="1">
      <c r="A24" s="77" t="s">
        <v>10</v>
      </c>
      <c r="B24" s="78"/>
      <c r="C24" s="79"/>
      <c r="D24" s="80">
        <f>SUM(D5,D9,D13,D15,D17,D19,D22)</f>
        <v>2059786</v>
      </c>
      <c r="E24" s="80">
        <f t="shared" ref="E24:M24" si="9">SUM(E5,E9,E13,E15,E17,E19,E22)</f>
        <v>44801</v>
      </c>
      <c r="F24" s="80">
        <f t="shared" si="9"/>
        <v>0</v>
      </c>
      <c r="G24" s="80">
        <f t="shared" si="9"/>
        <v>0</v>
      </c>
      <c r="H24" s="80">
        <f t="shared" si="9"/>
        <v>0</v>
      </c>
      <c r="I24" s="80">
        <f t="shared" si="9"/>
        <v>1139278</v>
      </c>
      <c r="J24" s="80">
        <f t="shared" si="9"/>
        <v>0</v>
      </c>
      <c r="K24" s="80">
        <f t="shared" si="9"/>
        <v>0</v>
      </c>
      <c r="L24" s="80">
        <f t="shared" si="9"/>
        <v>0</v>
      </c>
      <c r="M24" s="80">
        <f t="shared" si="9"/>
        <v>0</v>
      </c>
      <c r="N24" s="80">
        <f t="shared" si="1"/>
        <v>3243865</v>
      </c>
      <c r="O24" s="81">
        <f t="shared" si="2"/>
        <v>1389.2355460385438</v>
      </c>
      <c r="P24" s="62"/>
      <c r="Q24" s="82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</row>
    <row r="25" spans="1:119">
      <c r="A25" s="84"/>
      <c r="B25" s="85"/>
      <c r="C25" s="85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/>
    </row>
    <row r="26" spans="1:119">
      <c r="A26" s="88"/>
      <c r="B26" s="89"/>
      <c r="C26" s="89"/>
      <c r="D26" s="90"/>
      <c r="E26" s="90"/>
      <c r="F26" s="90"/>
      <c r="G26" s="90"/>
      <c r="H26" s="90"/>
      <c r="I26" s="90"/>
      <c r="J26" s="90"/>
      <c r="K26" s="90"/>
      <c r="L26" s="117" t="s">
        <v>62</v>
      </c>
      <c r="M26" s="117"/>
      <c r="N26" s="117"/>
      <c r="O26" s="91">
        <v>2335</v>
      </c>
    </row>
    <row r="27" spans="1:119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  <row r="28" spans="1:119" ht="15.75" customHeight="1" thickBot="1">
      <c r="A28" s="121" t="s">
        <v>43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601030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601030</v>
      </c>
      <c r="O5" s="32">
        <f t="shared" ref="O5:O24" si="2">(N5/O$26)</f>
        <v>260.6374674761492</v>
      </c>
      <c r="P5" s="6"/>
    </row>
    <row r="6" spans="1:133">
      <c r="A6" s="12"/>
      <c r="B6" s="44">
        <v>511</v>
      </c>
      <c r="C6" s="20" t="s">
        <v>19</v>
      </c>
      <c r="D6" s="46">
        <v>289614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289614</v>
      </c>
      <c r="O6" s="47">
        <f t="shared" si="2"/>
        <v>125.59150043365135</v>
      </c>
      <c r="P6" s="9"/>
    </row>
    <row r="7" spans="1:133">
      <c r="A7" s="12"/>
      <c r="B7" s="44">
        <v>512</v>
      </c>
      <c r="C7" s="20" t="s">
        <v>20</v>
      </c>
      <c r="D7" s="46">
        <v>128651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128651</v>
      </c>
      <c r="O7" s="47">
        <f t="shared" si="2"/>
        <v>55.789679098005202</v>
      </c>
      <c r="P7" s="9"/>
    </row>
    <row r="8" spans="1:133">
      <c r="A8" s="12"/>
      <c r="B8" s="44">
        <v>513</v>
      </c>
      <c r="C8" s="20" t="s">
        <v>21</v>
      </c>
      <c r="D8" s="46">
        <v>182765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182765</v>
      </c>
      <c r="O8" s="47">
        <f t="shared" si="2"/>
        <v>79.256287944492627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538087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538087</v>
      </c>
      <c r="O9" s="43">
        <f t="shared" si="2"/>
        <v>233.34215091066781</v>
      </c>
      <c r="P9" s="10"/>
    </row>
    <row r="10" spans="1:133">
      <c r="A10" s="12"/>
      <c r="B10" s="44">
        <v>521</v>
      </c>
      <c r="C10" s="20" t="s">
        <v>24</v>
      </c>
      <c r="D10" s="46">
        <v>477255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477255</v>
      </c>
      <c r="O10" s="47">
        <f t="shared" si="2"/>
        <v>206.96227233304424</v>
      </c>
      <c r="P10" s="9"/>
    </row>
    <row r="11" spans="1:133">
      <c r="A11" s="12"/>
      <c r="B11" s="44">
        <v>524</v>
      </c>
      <c r="C11" s="20" t="s">
        <v>25</v>
      </c>
      <c r="D11" s="46">
        <v>60832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60832</v>
      </c>
      <c r="O11" s="47">
        <f t="shared" si="2"/>
        <v>26.37987857762359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SUM(D13:D14)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1022982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1022982</v>
      </c>
      <c r="O12" s="43">
        <f t="shared" si="2"/>
        <v>443.61751951431052</v>
      </c>
      <c r="P12" s="10"/>
    </row>
    <row r="13" spans="1:133">
      <c r="A13" s="12"/>
      <c r="B13" s="44">
        <v>534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185624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185624</v>
      </c>
      <c r="O13" s="47">
        <f t="shared" si="2"/>
        <v>80.496097137901131</v>
      </c>
      <c r="P13" s="9"/>
    </row>
    <row r="14" spans="1:133">
      <c r="A14" s="12"/>
      <c r="B14" s="44">
        <v>536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837358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837358</v>
      </c>
      <c r="O14" s="47">
        <f t="shared" si="2"/>
        <v>363.12142237640938</v>
      </c>
      <c r="P14" s="9"/>
    </row>
    <row r="15" spans="1:133" ht="15.75">
      <c r="A15" s="28" t="s">
        <v>30</v>
      </c>
      <c r="B15" s="29"/>
      <c r="C15" s="30"/>
      <c r="D15" s="31">
        <f t="shared" ref="D15:M15" si="5">SUM(D16:D16)</f>
        <v>158547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158547</v>
      </c>
      <c r="O15" s="43">
        <f t="shared" si="2"/>
        <v>68.754119687771038</v>
      </c>
      <c r="P15" s="10"/>
    </row>
    <row r="16" spans="1:133">
      <c r="A16" s="12"/>
      <c r="B16" s="44">
        <v>541</v>
      </c>
      <c r="C16" s="20" t="s">
        <v>31</v>
      </c>
      <c r="D16" s="46">
        <v>158547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158547</v>
      </c>
      <c r="O16" s="47">
        <f t="shared" si="2"/>
        <v>68.754119687771038</v>
      </c>
      <c r="P16" s="9"/>
    </row>
    <row r="17" spans="1:119" ht="15.75">
      <c r="A17" s="28" t="s">
        <v>32</v>
      </c>
      <c r="B17" s="29"/>
      <c r="C17" s="30"/>
      <c r="D17" s="31">
        <f t="shared" ref="D17:M17" si="6">SUM(D18:D18)</f>
        <v>0</v>
      </c>
      <c r="E17" s="31">
        <f t="shared" si="6"/>
        <v>41829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1"/>
        <v>41829</v>
      </c>
      <c r="O17" s="43">
        <f t="shared" si="2"/>
        <v>18.139202081526452</v>
      </c>
      <c r="P17" s="10"/>
    </row>
    <row r="18" spans="1:119">
      <c r="A18" s="13"/>
      <c r="B18" s="45">
        <v>551</v>
      </c>
      <c r="C18" s="21" t="s">
        <v>46</v>
      </c>
      <c r="D18" s="46">
        <v>0</v>
      </c>
      <c r="E18" s="46">
        <v>41829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41829</v>
      </c>
      <c r="O18" s="47">
        <f t="shared" si="2"/>
        <v>18.139202081526452</v>
      </c>
      <c r="P18" s="9"/>
    </row>
    <row r="19" spans="1:119" ht="15.75">
      <c r="A19" s="28" t="s">
        <v>34</v>
      </c>
      <c r="B19" s="29"/>
      <c r="C19" s="30"/>
      <c r="D19" s="31">
        <f t="shared" ref="D19:M19" si="7">SUM(D20:D21)</f>
        <v>284560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284560</v>
      </c>
      <c r="O19" s="43">
        <f t="shared" si="2"/>
        <v>123.39982653946227</v>
      </c>
      <c r="P19" s="9"/>
    </row>
    <row r="20" spans="1:119">
      <c r="A20" s="12"/>
      <c r="B20" s="44">
        <v>571</v>
      </c>
      <c r="C20" s="20" t="s">
        <v>35</v>
      </c>
      <c r="D20" s="46">
        <v>93953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93953</v>
      </c>
      <c r="O20" s="47">
        <f t="shared" si="2"/>
        <v>40.742844752818733</v>
      </c>
      <c r="P20" s="9"/>
    </row>
    <row r="21" spans="1:119">
      <c r="A21" s="12"/>
      <c r="B21" s="44">
        <v>572</v>
      </c>
      <c r="C21" s="20" t="s">
        <v>36</v>
      </c>
      <c r="D21" s="46">
        <v>190607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190607</v>
      </c>
      <c r="O21" s="47">
        <f t="shared" si="2"/>
        <v>82.656981786643541</v>
      </c>
      <c r="P21" s="9"/>
    </row>
    <row r="22" spans="1:119" ht="15.75">
      <c r="A22" s="28" t="s">
        <v>38</v>
      </c>
      <c r="B22" s="29"/>
      <c r="C22" s="30"/>
      <c r="D22" s="31">
        <f t="shared" ref="D22:M22" si="8">SUM(D23:D23)</f>
        <v>11996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11996</v>
      </c>
      <c r="O22" s="43">
        <f t="shared" si="2"/>
        <v>5.2020815264527318</v>
      </c>
      <c r="P22" s="9"/>
    </row>
    <row r="23" spans="1:119" ht="15.75" thickBot="1">
      <c r="A23" s="12"/>
      <c r="B23" s="44">
        <v>581</v>
      </c>
      <c r="C23" s="20" t="s">
        <v>37</v>
      </c>
      <c r="D23" s="46">
        <v>11996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11996</v>
      </c>
      <c r="O23" s="47">
        <f t="shared" si="2"/>
        <v>5.2020815264527318</v>
      </c>
      <c r="P23" s="9"/>
    </row>
    <row r="24" spans="1:119" ht="16.5" thickBot="1">
      <c r="A24" s="14" t="s">
        <v>10</v>
      </c>
      <c r="B24" s="23"/>
      <c r="C24" s="22"/>
      <c r="D24" s="15">
        <f>SUM(D5,D9,D12,D15,D17,D19,D22)</f>
        <v>1594220</v>
      </c>
      <c r="E24" s="15">
        <f t="shared" ref="E24:M24" si="9">SUM(E5,E9,E12,E15,E17,E19,E22)</f>
        <v>41829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1022982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2659031</v>
      </c>
      <c r="O24" s="37">
        <f t="shared" si="2"/>
        <v>1153.0923677363401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55</v>
      </c>
      <c r="M26" s="93"/>
      <c r="N26" s="93"/>
      <c r="O26" s="41">
        <v>2306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578286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578286</v>
      </c>
      <c r="O5" s="32">
        <f t="shared" ref="O5:O25" si="2">(N5/O$27)</f>
        <v>252.96850393700788</v>
      </c>
      <c r="P5" s="6"/>
    </row>
    <row r="6" spans="1:133">
      <c r="A6" s="12"/>
      <c r="B6" s="44">
        <v>511</v>
      </c>
      <c r="C6" s="20" t="s">
        <v>19</v>
      </c>
      <c r="D6" s="46">
        <v>292209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292209</v>
      </c>
      <c r="O6" s="47">
        <f t="shared" si="2"/>
        <v>127.8254593175853</v>
      </c>
      <c r="P6" s="9"/>
    </row>
    <row r="7" spans="1:133">
      <c r="A7" s="12"/>
      <c r="B7" s="44">
        <v>512</v>
      </c>
      <c r="C7" s="20" t="s">
        <v>20</v>
      </c>
      <c r="D7" s="46">
        <v>126900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126900</v>
      </c>
      <c r="O7" s="47">
        <f t="shared" si="2"/>
        <v>55.511811023622045</v>
      </c>
      <c r="P7" s="9"/>
    </row>
    <row r="8" spans="1:133">
      <c r="A8" s="12"/>
      <c r="B8" s="44">
        <v>513</v>
      </c>
      <c r="C8" s="20" t="s">
        <v>21</v>
      </c>
      <c r="D8" s="46">
        <v>159177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159177</v>
      </c>
      <c r="O8" s="47">
        <f t="shared" si="2"/>
        <v>69.631233595800524</v>
      </c>
      <c r="P8" s="9"/>
    </row>
    <row r="9" spans="1:133" ht="15.75">
      <c r="A9" s="28" t="s">
        <v>23</v>
      </c>
      <c r="B9" s="29"/>
      <c r="C9" s="30"/>
      <c r="D9" s="31">
        <f t="shared" ref="D9:M9" si="3">SUM(D10:D12)</f>
        <v>521807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521807</v>
      </c>
      <c r="O9" s="43">
        <f t="shared" si="2"/>
        <v>228.26202974628171</v>
      </c>
      <c r="P9" s="10"/>
    </row>
    <row r="10" spans="1:133">
      <c r="A10" s="12"/>
      <c r="B10" s="44">
        <v>521</v>
      </c>
      <c r="C10" s="20" t="s">
        <v>24</v>
      </c>
      <c r="D10" s="46">
        <v>463406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463406</v>
      </c>
      <c r="O10" s="47">
        <f t="shared" si="2"/>
        <v>202.71478565179353</v>
      </c>
      <c r="P10" s="9"/>
    </row>
    <row r="11" spans="1:133">
      <c r="A11" s="12"/>
      <c r="B11" s="44">
        <v>524</v>
      </c>
      <c r="C11" s="20" t="s">
        <v>25</v>
      </c>
      <c r="D11" s="46">
        <v>38596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38596</v>
      </c>
      <c r="O11" s="47">
        <f t="shared" si="2"/>
        <v>16.883639545056869</v>
      </c>
      <c r="P11" s="9"/>
    </row>
    <row r="12" spans="1:133">
      <c r="A12" s="12"/>
      <c r="B12" s="44">
        <v>529</v>
      </c>
      <c r="C12" s="20" t="s">
        <v>45</v>
      </c>
      <c r="D12" s="46">
        <v>19805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19805</v>
      </c>
      <c r="O12" s="47">
        <f t="shared" si="2"/>
        <v>8.6636045494313212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SUM(D14:D15)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972102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972102</v>
      </c>
      <c r="O13" s="43">
        <f t="shared" si="2"/>
        <v>425.24146981627297</v>
      </c>
      <c r="P13" s="10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181959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181959</v>
      </c>
      <c r="O14" s="47">
        <f t="shared" si="2"/>
        <v>79.597112860892395</v>
      </c>
      <c r="P14" s="9"/>
    </row>
    <row r="15" spans="1:133">
      <c r="A15" s="12"/>
      <c r="B15" s="44">
        <v>536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790143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790143</v>
      </c>
      <c r="O15" s="47">
        <f t="shared" si="2"/>
        <v>345.6443569553806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105238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105238</v>
      </c>
      <c r="O16" s="43">
        <f t="shared" si="2"/>
        <v>46.035870516185476</v>
      </c>
      <c r="P16" s="10"/>
    </row>
    <row r="17" spans="1:119">
      <c r="A17" s="12"/>
      <c r="B17" s="44">
        <v>541</v>
      </c>
      <c r="C17" s="20" t="s">
        <v>31</v>
      </c>
      <c r="D17" s="46">
        <v>105238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105238</v>
      </c>
      <c r="O17" s="47">
        <f t="shared" si="2"/>
        <v>46.035870516185476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0</v>
      </c>
      <c r="E18" s="31">
        <f t="shared" si="6"/>
        <v>42453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42453</v>
      </c>
      <c r="O18" s="43">
        <f t="shared" si="2"/>
        <v>18.570866141732285</v>
      </c>
      <c r="P18" s="10"/>
    </row>
    <row r="19" spans="1:119">
      <c r="A19" s="13"/>
      <c r="B19" s="45">
        <v>551</v>
      </c>
      <c r="C19" s="21" t="s">
        <v>46</v>
      </c>
      <c r="D19" s="46">
        <v>0</v>
      </c>
      <c r="E19" s="46">
        <v>42453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42453</v>
      </c>
      <c r="O19" s="47">
        <f t="shared" si="2"/>
        <v>18.570866141732285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SUM(D21:D22)</f>
        <v>265179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265179</v>
      </c>
      <c r="O20" s="43">
        <f t="shared" si="2"/>
        <v>116.001312335958</v>
      </c>
      <c r="P20" s="9"/>
    </row>
    <row r="21" spans="1:119">
      <c r="A21" s="12"/>
      <c r="B21" s="44">
        <v>571</v>
      </c>
      <c r="C21" s="20" t="s">
        <v>35</v>
      </c>
      <c r="D21" s="46">
        <v>89915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89915</v>
      </c>
      <c r="O21" s="47">
        <f t="shared" si="2"/>
        <v>39.332895888014001</v>
      </c>
      <c r="P21" s="9"/>
    </row>
    <row r="22" spans="1:119">
      <c r="A22" s="12"/>
      <c r="B22" s="44">
        <v>572</v>
      </c>
      <c r="C22" s="20" t="s">
        <v>36</v>
      </c>
      <c r="D22" s="46">
        <v>175264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175264</v>
      </c>
      <c r="O22" s="47">
        <f t="shared" si="2"/>
        <v>76.668416447944011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SUM(D24:D24)</f>
        <v>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95826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95826</v>
      </c>
      <c r="O23" s="43">
        <f t="shared" si="2"/>
        <v>41.918635170603672</v>
      </c>
      <c r="P23" s="9"/>
    </row>
    <row r="24" spans="1:119" ht="15.75" thickBot="1">
      <c r="A24" s="12"/>
      <c r="B24" s="44">
        <v>581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95826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95826</v>
      </c>
      <c r="O24" s="47">
        <f t="shared" si="2"/>
        <v>41.918635170603672</v>
      </c>
      <c r="P24" s="9"/>
    </row>
    <row r="25" spans="1:119" ht="16.5" thickBot="1">
      <c r="A25" s="14" t="s">
        <v>10</v>
      </c>
      <c r="B25" s="23"/>
      <c r="C25" s="22"/>
      <c r="D25" s="15">
        <f>SUM(D5,D9,D13,D16,D18,D20,D23)</f>
        <v>1470510</v>
      </c>
      <c r="E25" s="15">
        <f t="shared" ref="E25:M25" si="9">SUM(E5,E9,E13,E16,E18,E20,E23)</f>
        <v>42453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1067928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2580891</v>
      </c>
      <c r="O25" s="37">
        <f t="shared" si="2"/>
        <v>1128.9986876640419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50</v>
      </c>
      <c r="M27" s="93"/>
      <c r="N27" s="93"/>
      <c r="O27" s="41">
        <v>2286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43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662691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662691</v>
      </c>
      <c r="O5" s="32">
        <f t="shared" ref="O5:O26" si="2">(N5/O$28)</f>
        <v>289.89107611548559</v>
      </c>
      <c r="P5" s="6"/>
    </row>
    <row r="6" spans="1:133">
      <c r="A6" s="12"/>
      <c r="B6" s="44">
        <v>511</v>
      </c>
      <c r="C6" s="20" t="s">
        <v>19</v>
      </c>
      <c r="D6" s="46">
        <v>374033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374033</v>
      </c>
      <c r="O6" s="47">
        <f t="shared" si="2"/>
        <v>163.61898512685914</v>
      </c>
      <c r="P6" s="9"/>
    </row>
    <row r="7" spans="1:133">
      <c r="A7" s="12"/>
      <c r="B7" s="44">
        <v>512</v>
      </c>
      <c r="C7" s="20" t="s">
        <v>20</v>
      </c>
      <c r="D7" s="46">
        <v>120341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120341</v>
      </c>
      <c r="O7" s="47">
        <f t="shared" si="2"/>
        <v>52.64260717410324</v>
      </c>
      <c r="P7" s="9"/>
    </row>
    <row r="8" spans="1:133">
      <c r="A8" s="12"/>
      <c r="B8" s="44">
        <v>513</v>
      </c>
      <c r="C8" s="20" t="s">
        <v>21</v>
      </c>
      <c r="D8" s="46">
        <v>168317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168317</v>
      </c>
      <c r="O8" s="47">
        <f t="shared" si="2"/>
        <v>73.629483814523184</v>
      </c>
      <c r="P8" s="9"/>
    </row>
    <row r="9" spans="1:133" ht="15.75">
      <c r="A9" s="28" t="s">
        <v>23</v>
      </c>
      <c r="B9" s="29"/>
      <c r="C9" s="30"/>
      <c r="D9" s="31">
        <f t="shared" ref="D9:M9" si="3">SUM(D10:D12)</f>
        <v>535127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535127</v>
      </c>
      <c r="O9" s="43">
        <f t="shared" si="2"/>
        <v>234.08880139982503</v>
      </c>
      <c r="P9" s="10"/>
    </row>
    <row r="10" spans="1:133">
      <c r="A10" s="12"/>
      <c r="B10" s="44">
        <v>521</v>
      </c>
      <c r="C10" s="20" t="s">
        <v>24</v>
      </c>
      <c r="D10" s="46">
        <v>476845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476845</v>
      </c>
      <c r="O10" s="47">
        <f t="shared" si="2"/>
        <v>208.59361329833771</v>
      </c>
      <c r="P10" s="9"/>
    </row>
    <row r="11" spans="1:133">
      <c r="A11" s="12"/>
      <c r="B11" s="44">
        <v>524</v>
      </c>
      <c r="C11" s="20" t="s">
        <v>25</v>
      </c>
      <c r="D11" s="46">
        <v>41730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41730</v>
      </c>
      <c r="O11" s="47">
        <f t="shared" si="2"/>
        <v>18.254593175853017</v>
      </c>
      <c r="P11" s="9"/>
    </row>
    <row r="12" spans="1:133">
      <c r="A12" s="12"/>
      <c r="B12" s="44">
        <v>529</v>
      </c>
      <c r="C12" s="20" t="s">
        <v>45</v>
      </c>
      <c r="D12" s="46">
        <v>16552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16552</v>
      </c>
      <c r="O12" s="47">
        <f t="shared" si="2"/>
        <v>7.2405949256342961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SUM(D14:D15)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993500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993500</v>
      </c>
      <c r="O13" s="43">
        <f t="shared" si="2"/>
        <v>434.60192475940505</v>
      </c>
      <c r="P13" s="10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194240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194240</v>
      </c>
      <c r="O14" s="47">
        <f t="shared" si="2"/>
        <v>84.969378827646551</v>
      </c>
      <c r="P14" s="9"/>
    </row>
    <row r="15" spans="1:133">
      <c r="A15" s="12"/>
      <c r="B15" s="44">
        <v>536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799260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799260</v>
      </c>
      <c r="O15" s="47">
        <f t="shared" si="2"/>
        <v>349.63254593175856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936215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936215</v>
      </c>
      <c r="O16" s="43">
        <f t="shared" si="2"/>
        <v>409.54286964129483</v>
      </c>
      <c r="P16" s="10"/>
    </row>
    <row r="17" spans="1:119">
      <c r="A17" s="12"/>
      <c r="B17" s="44">
        <v>541</v>
      </c>
      <c r="C17" s="20" t="s">
        <v>31</v>
      </c>
      <c r="D17" s="46">
        <v>936215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936215</v>
      </c>
      <c r="O17" s="47">
        <f t="shared" si="2"/>
        <v>409.54286964129483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0</v>
      </c>
      <c r="E18" s="31">
        <f t="shared" si="6"/>
        <v>60134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60134</v>
      </c>
      <c r="O18" s="43">
        <f t="shared" si="2"/>
        <v>26.30533683289589</v>
      </c>
      <c r="P18" s="10"/>
    </row>
    <row r="19" spans="1:119">
      <c r="A19" s="13"/>
      <c r="B19" s="45">
        <v>551</v>
      </c>
      <c r="C19" s="21" t="s">
        <v>46</v>
      </c>
      <c r="D19" s="46">
        <v>0</v>
      </c>
      <c r="E19" s="46">
        <v>60134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60134</v>
      </c>
      <c r="O19" s="47">
        <f t="shared" si="2"/>
        <v>26.30533683289589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SUM(D21:D22)</f>
        <v>258982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258982</v>
      </c>
      <c r="O20" s="43">
        <f t="shared" si="2"/>
        <v>113.2904636920385</v>
      </c>
      <c r="P20" s="9"/>
    </row>
    <row r="21" spans="1:119">
      <c r="A21" s="12"/>
      <c r="B21" s="44">
        <v>571</v>
      </c>
      <c r="C21" s="20" t="s">
        <v>35</v>
      </c>
      <c r="D21" s="46">
        <v>88644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88644</v>
      </c>
      <c r="O21" s="47">
        <f t="shared" si="2"/>
        <v>38.776902887139109</v>
      </c>
      <c r="P21" s="9"/>
    </row>
    <row r="22" spans="1:119">
      <c r="A22" s="12"/>
      <c r="B22" s="44">
        <v>572</v>
      </c>
      <c r="C22" s="20" t="s">
        <v>36</v>
      </c>
      <c r="D22" s="46">
        <v>170338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170338</v>
      </c>
      <c r="O22" s="47">
        <f t="shared" si="2"/>
        <v>74.513560804899384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SUM(D24:D25)</f>
        <v>1190000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207000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1397000</v>
      </c>
      <c r="O23" s="43">
        <f t="shared" si="2"/>
        <v>611.11111111111109</v>
      </c>
      <c r="P23" s="9"/>
    </row>
    <row r="24" spans="1:119">
      <c r="A24" s="12"/>
      <c r="B24" s="44">
        <v>581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207000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207000</v>
      </c>
      <c r="O24" s="47">
        <f t="shared" si="2"/>
        <v>90.551181102362207</v>
      </c>
      <c r="P24" s="9"/>
    </row>
    <row r="25" spans="1:119" ht="15.75" thickBot="1">
      <c r="A25" s="12"/>
      <c r="B25" s="44">
        <v>585</v>
      </c>
      <c r="C25" s="20" t="s">
        <v>47</v>
      </c>
      <c r="D25" s="46">
        <v>1190000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1190000</v>
      </c>
      <c r="O25" s="47">
        <f t="shared" si="2"/>
        <v>520.55993000874889</v>
      </c>
      <c r="P25" s="9"/>
    </row>
    <row r="26" spans="1:119" ht="16.5" thickBot="1">
      <c r="A26" s="14" t="s">
        <v>10</v>
      </c>
      <c r="B26" s="23"/>
      <c r="C26" s="22"/>
      <c r="D26" s="15">
        <f>SUM(D5,D9,D13,D16,D18,D20,D23)</f>
        <v>3583015</v>
      </c>
      <c r="E26" s="15">
        <f t="shared" ref="E26:M26" si="9">SUM(E5,E9,E13,E16,E18,E20,E23)</f>
        <v>60134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1200500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4843649</v>
      </c>
      <c r="O26" s="37">
        <f t="shared" si="2"/>
        <v>2118.8315835520561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48</v>
      </c>
      <c r="M28" s="93"/>
      <c r="N28" s="93"/>
      <c r="O28" s="41">
        <v>2286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633917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633917</v>
      </c>
      <c r="O5" s="32">
        <f t="shared" ref="O5:O24" si="2">(N5/O$26)</f>
        <v>281.11618625277163</v>
      </c>
      <c r="P5" s="6"/>
    </row>
    <row r="6" spans="1:133">
      <c r="A6" s="12"/>
      <c r="B6" s="44">
        <v>511</v>
      </c>
      <c r="C6" s="20" t="s">
        <v>19</v>
      </c>
      <c r="D6" s="46">
        <v>341429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341429</v>
      </c>
      <c r="O6" s="47">
        <f t="shared" si="2"/>
        <v>151.40975609756097</v>
      </c>
      <c r="P6" s="9"/>
    </row>
    <row r="7" spans="1:133">
      <c r="A7" s="12"/>
      <c r="B7" s="44">
        <v>512</v>
      </c>
      <c r="C7" s="20" t="s">
        <v>20</v>
      </c>
      <c r="D7" s="46">
        <v>86564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86564</v>
      </c>
      <c r="O7" s="47">
        <f t="shared" si="2"/>
        <v>38.387583148558761</v>
      </c>
      <c r="P7" s="9"/>
    </row>
    <row r="8" spans="1:133">
      <c r="A8" s="12"/>
      <c r="B8" s="44">
        <v>513</v>
      </c>
      <c r="C8" s="20" t="s">
        <v>21</v>
      </c>
      <c r="D8" s="46">
        <v>205924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205924</v>
      </c>
      <c r="O8" s="47">
        <f t="shared" si="2"/>
        <v>91.318847006651879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510147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510147</v>
      </c>
      <c r="O9" s="43">
        <f t="shared" si="2"/>
        <v>226.22926829268292</v>
      </c>
      <c r="P9" s="10"/>
    </row>
    <row r="10" spans="1:133">
      <c r="A10" s="12"/>
      <c r="B10" s="44">
        <v>521</v>
      </c>
      <c r="C10" s="20" t="s">
        <v>24</v>
      </c>
      <c r="D10" s="46">
        <v>444762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444762</v>
      </c>
      <c r="O10" s="47">
        <f t="shared" si="2"/>
        <v>197.23370288248336</v>
      </c>
      <c r="P10" s="9"/>
    </row>
    <row r="11" spans="1:133">
      <c r="A11" s="12"/>
      <c r="B11" s="44">
        <v>524</v>
      </c>
      <c r="C11" s="20" t="s">
        <v>25</v>
      </c>
      <c r="D11" s="46">
        <v>65385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65385</v>
      </c>
      <c r="O11" s="47">
        <f t="shared" si="2"/>
        <v>28.995565410199557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SUM(D13:D14)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991605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991605</v>
      </c>
      <c r="O12" s="43">
        <f t="shared" si="2"/>
        <v>439.73614190687363</v>
      </c>
      <c r="P12" s="10"/>
    </row>
    <row r="13" spans="1:133">
      <c r="A13" s="12"/>
      <c r="B13" s="44">
        <v>534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177167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177167</v>
      </c>
      <c r="O13" s="47">
        <f t="shared" si="2"/>
        <v>78.566297117516626</v>
      </c>
      <c r="P13" s="9"/>
    </row>
    <row r="14" spans="1:133">
      <c r="A14" s="12"/>
      <c r="B14" s="44">
        <v>536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814438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814438</v>
      </c>
      <c r="O14" s="47">
        <f t="shared" si="2"/>
        <v>361.169844789357</v>
      </c>
      <c r="P14" s="9"/>
    </row>
    <row r="15" spans="1:133" ht="15.75">
      <c r="A15" s="28" t="s">
        <v>30</v>
      </c>
      <c r="B15" s="29"/>
      <c r="C15" s="30"/>
      <c r="D15" s="31">
        <f t="shared" ref="D15:M15" si="5">SUM(D16:D16)</f>
        <v>294979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294979</v>
      </c>
      <c r="O15" s="43">
        <f t="shared" si="2"/>
        <v>130.81108647450111</v>
      </c>
      <c r="P15" s="10"/>
    </row>
    <row r="16" spans="1:133">
      <c r="A16" s="12"/>
      <c r="B16" s="44">
        <v>541</v>
      </c>
      <c r="C16" s="20" t="s">
        <v>31</v>
      </c>
      <c r="D16" s="46">
        <v>294979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294979</v>
      </c>
      <c r="O16" s="47">
        <f t="shared" si="2"/>
        <v>130.81108647450111</v>
      </c>
      <c r="P16" s="9"/>
    </row>
    <row r="17" spans="1:119" ht="15.75">
      <c r="A17" s="28" t="s">
        <v>32</v>
      </c>
      <c r="B17" s="29"/>
      <c r="C17" s="30"/>
      <c r="D17" s="31">
        <f t="shared" ref="D17:M17" si="6">SUM(D18:D18)</f>
        <v>0</v>
      </c>
      <c r="E17" s="31">
        <f t="shared" si="6"/>
        <v>82766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1"/>
        <v>82766</v>
      </c>
      <c r="O17" s="43">
        <f t="shared" si="2"/>
        <v>36.703325942350332</v>
      </c>
      <c r="P17" s="10"/>
    </row>
    <row r="18" spans="1:119">
      <c r="A18" s="13"/>
      <c r="B18" s="45">
        <v>559</v>
      </c>
      <c r="C18" s="21" t="s">
        <v>33</v>
      </c>
      <c r="D18" s="46">
        <v>0</v>
      </c>
      <c r="E18" s="46">
        <v>82766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82766</v>
      </c>
      <c r="O18" s="47">
        <f t="shared" si="2"/>
        <v>36.703325942350332</v>
      </c>
      <c r="P18" s="9"/>
    </row>
    <row r="19" spans="1:119" ht="15.75">
      <c r="A19" s="28" t="s">
        <v>34</v>
      </c>
      <c r="B19" s="29"/>
      <c r="C19" s="30"/>
      <c r="D19" s="31">
        <f t="shared" ref="D19:M19" si="7">SUM(D20:D21)</f>
        <v>243327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243327</v>
      </c>
      <c r="O19" s="43">
        <f t="shared" si="2"/>
        <v>107.90554323725055</v>
      </c>
      <c r="P19" s="9"/>
    </row>
    <row r="20" spans="1:119">
      <c r="A20" s="12"/>
      <c r="B20" s="44">
        <v>571</v>
      </c>
      <c r="C20" s="20" t="s">
        <v>35</v>
      </c>
      <c r="D20" s="46">
        <v>84018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84018</v>
      </c>
      <c r="O20" s="47">
        <f t="shared" si="2"/>
        <v>37.258536585365853</v>
      </c>
      <c r="P20" s="9"/>
    </row>
    <row r="21" spans="1:119">
      <c r="A21" s="12"/>
      <c r="B21" s="44">
        <v>572</v>
      </c>
      <c r="C21" s="20" t="s">
        <v>36</v>
      </c>
      <c r="D21" s="46">
        <v>159309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159309</v>
      </c>
      <c r="O21" s="47">
        <f t="shared" si="2"/>
        <v>70.647006651884695</v>
      </c>
      <c r="P21" s="9"/>
    </row>
    <row r="22" spans="1:119" ht="15.75">
      <c r="A22" s="28" t="s">
        <v>38</v>
      </c>
      <c r="B22" s="29"/>
      <c r="C22" s="30"/>
      <c r="D22" s="31">
        <f t="shared" ref="D22:M22" si="8">SUM(D23:D23)</f>
        <v>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59780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59780</v>
      </c>
      <c r="O22" s="43">
        <f t="shared" si="2"/>
        <v>26.509977827050999</v>
      </c>
      <c r="P22" s="9"/>
    </row>
    <row r="23" spans="1:119" ht="15.75" thickBot="1">
      <c r="A23" s="12"/>
      <c r="B23" s="44">
        <v>581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59780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59780</v>
      </c>
      <c r="O23" s="47">
        <f t="shared" si="2"/>
        <v>26.509977827050999</v>
      </c>
      <c r="P23" s="9"/>
    </row>
    <row r="24" spans="1:119" ht="16.5" thickBot="1">
      <c r="A24" s="14" t="s">
        <v>10</v>
      </c>
      <c r="B24" s="23"/>
      <c r="C24" s="22"/>
      <c r="D24" s="15">
        <f>SUM(D5,D9,D12,D15,D17,D19,D22)</f>
        <v>1682370</v>
      </c>
      <c r="E24" s="15">
        <f t="shared" ref="E24:M24" si="9">SUM(E5,E9,E12,E15,E17,E19,E22)</f>
        <v>82766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1051385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2816521</v>
      </c>
      <c r="O24" s="37">
        <f t="shared" si="2"/>
        <v>1249.0115299334811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42</v>
      </c>
      <c r="M26" s="93"/>
      <c r="N26" s="93"/>
      <c r="O26" s="41">
        <v>2255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thickBot="1">
      <c r="A28" s="97" t="s">
        <v>43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660015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660015</v>
      </c>
      <c r="O5" s="32">
        <f t="shared" ref="O5:O26" si="2">(N5/O$28)</f>
        <v>233.63362831858407</v>
      </c>
      <c r="P5" s="6"/>
    </row>
    <row r="6" spans="1:133">
      <c r="A6" s="12"/>
      <c r="B6" s="44">
        <v>511</v>
      </c>
      <c r="C6" s="20" t="s">
        <v>19</v>
      </c>
      <c r="D6" s="46">
        <v>283221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283221</v>
      </c>
      <c r="O6" s="47">
        <f t="shared" si="2"/>
        <v>100.25522123893805</v>
      </c>
      <c r="P6" s="9"/>
    </row>
    <row r="7" spans="1:133">
      <c r="A7" s="12"/>
      <c r="B7" s="44">
        <v>512</v>
      </c>
      <c r="C7" s="20" t="s">
        <v>20</v>
      </c>
      <c r="D7" s="46">
        <v>120468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120468</v>
      </c>
      <c r="O7" s="47">
        <f t="shared" si="2"/>
        <v>42.643539823008851</v>
      </c>
      <c r="P7" s="9"/>
    </row>
    <row r="8" spans="1:133">
      <c r="A8" s="12"/>
      <c r="B8" s="44">
        <v>513</v>
      </c>
      <c r="C8" s="20" t="s">
        <v>21</v>
      </c>
      <c r="D8" s="46">
        <v>157334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157334</v>
      </c>
      <c r="O8" s="47">
        <f t="shared" si="2"/>
        <v>55.693451327433628</v>
      </c>
      <c r="P8" s="9"/>
    </row>
    <row r="9" spans="1:133">
      <c r="A9" s="12"/>
      <c r="B9" s="44">
        <v>519</v>
      </c>
      <c r="C9" s="20" t="s">
        <v>22</v>
      </c>
      <c r="D9" s="46">
        <v>98992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98992</v>
      </c>
      <c r="O9" s="47">
        <f t="shared" si="2"/>
        <v>35.041415929203538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468539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468539</v>
      </c>
      <c r="O10" s="43">
        <f t="shared" si="2"/>
        <v>165.85451327433628</v>
      </c>
      <c r="P10" s="10"/>
    </row>
    <row r="11" spans="1:133">
      <c r="A11" s="12"/>
      <c r="B11" s="44">
        <v>521</v>
      </c>
      <c r="C11" s="20" t="s">
        <v>24</v>
      </c>
      <c r="D11" s="46">
        <v>413292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413292</v>
      </c>
      <c r="O11" s="47">
        <f t="shared" si="2"/>
        <v>146.29805309734513</v>
      </c>
      <c r="P11" s="9"/>
    </row>
    <row r="12" spans="1:133">
      <c r="A12" s="12"/>
      <c r="B12" s="44">
        <v>524</v>
      </c>
      <c r="C12" s="20" t="s">
        <v>25</v>
      </c>
      <c r="D12" s="46">
        <v>55247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55247</v>
      </c>
      <c r="O12" s="47">
        <f t="shared" si="2"/>
        <v>19.556460176991152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SUM(D14:D16)</f>
        <v>92639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1076016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1168655</v>
      </c>
      <c r="O13" s="43">
        <f t="shared" si="2"/>
        <v>413.68318584070795</v>
      </c>
      <c r="P13" s="10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209078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209078</v>
      </c>
      <c r="O14" s="47">
        <f t="shared" si="2"/>
        <v>74.009911504424778</v>
      </c>
      <c r="P14" s="9"/>
    </row>
    <row r="15" spans="1:133">
      <c r="A15" s="12"/>
      <c r="B15" s="44">
        <v>536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866938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866938</v>
      </c>
      <c r="O15" s="47">
        <f t="shared" si="2"/>
        <v>306.88070796460175</v>
      </c>
      <c r="P15" s="9"/>
    </row>
    <row r="16" spans="1:133">
      <c r="A16" s="12"/>
      <c r="B16" s="44">
        <v>538</v>
      </c>
      <c r="C16" s="20" t="s">
        <v>29</v>
      </c>
      <c r="D16" s="46">
        <v>92639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92639</v>
      </c>
      <c r="O16" s="47">
        <f t="shared" si="2"/>
        <v>32.792566371681417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114212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114212</v>
      </c>
      <c r="O17" s="43">
        <f t="shared" si="2"/>
        <v>40.429026548672567</v>
      </c>
      <c r="P17" s="10"/>
    </row>
    <row r="18" spans="1:119">
      <c r="A18" s="12"/>
      <c r="B18" s="44">
        <v>541</v>
      </c>
      <c r="C18" s="20" t="s">
        <v>31</v>
      </c>
      <c r="D18" s="46">
        <v>114212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114212</v>
      </c>
      <c r="O18" s="47">
        <f t="shared" si="2"/>
        <v>40.429026548672567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0</v>
      </c>
      <c r="E19" s="31">
        <f t="shared" si="6"/>
        <v>63690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63690</v>
      </c>
      <c r="O19" s="43">
        <f t="shared" si="2"/>
        <v>22.545132743362831</v>
      </c>
      <c r="P19" s="10"/>
    </row>
    <row r="20" spans="1:119">
      <c r="A20" s="13"/>
      <c r="B20" s="45">
        <v>559</v>
      </c>
      <c r="C20" s="21" t="s">
        <v>33</v>
      </c>
      <c r="D20" s="46">
        <v>0</v>
      </c>
      <c r="E20" s="46">
        <v>63690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63690</v>
      </c>
      <c r="O20" s="47">
        <f t="shared" si="2"/>
        <v>22.545132743362831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SUM(D22:D23)</f>
        <v>265648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265648</v>
      </c>
      <c r="O21" s="43">
        <f t="shared" si="2"/>
        <v>94.034690265486731</v>
      </c>
      <c r="P21" s="9"/>
    </row>
    <row r="22" spans="1:119">
      <c r="A22" s="12"/>
      <c r="B22" s="44">
        <v>571</v>
      </c>
      <c r="C22" s="20" t="s">
        <v>35</v>
      </c>
      <c r="D22" s="46">
        <v>102914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102914</v>
      </c>
      <c r="O22" s="47">
        <f t="shared" si="2"/>
        <v>36.429734513274333</v>
      </c>
      <c r="P22" s="9"/>
    </row>
    <row r="23" spans="1:119">
      <c r="A23" s="12"/>
      <c r="B23" s="44">
        <v>572</v>
      </c>
      <c r="C23" s="20" t="s">
        <v>36</v>
      </c>
      <c r="D23" s="46">
        <v>162734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162734</v>
      </c>
      <c r="O23" s="47">
        <f t="shared" si="2"/>
        <v>57.604955752212391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91164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91164</v>
      </c>
      <c r="O24" s="43">
        <f t="shared" si="2"/>
        <v>32.270442477876109</v>
      </c>
      <c r="P24" s="9"/>
    </row>
    <row r="25" spans="1:119" ht="15.75" thickBot="1">
      <c r="A25" s="12"/>
      <c r="B25" s="44">
        <v>581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91164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91164</v>
      </c>
      <c r="O25" s="47">
        <f t="shared" si="2"/>
        <v>32.270442477876109</v>
      </c>
      <c r="P25" s="9"/>
    </row>
    <row r="26" spans="1:119" ht="16.5" thickBot="1">
      <c r="A26" s="14" t="s">
        <v>10</v>
      </c>
      <c r="B26" s="23"/>
      <c r="C26" s="22"/>
      <c r="D26" s="15">
        <f>SUM(D5,D10,D13,D17,D19,D21,D24)</f>
        <v>1601053</v>
      </c>
      <c r="E26" s="15">
        <f t="shared" ref="E26:M26" si="9">SUM(E5,E10,E13,E17,E19,E21,E24)</f>
        <v>63690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1167180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2831923</v>
      </c>
      <c r="O26" s="37">
        <f t="shared" si="2"/>
        <v>1002.4506194690265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39</v>
      </c>
      <c r="M28" s="93"/>
      <c r="N28" s="93"/>
      <c r="O28" s="41">
        <v>2825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855726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855726</v>
      </c>
      <c r="O5" s="32">
        <f t="shared" ref="O5:O26" si="2">(N5/O$28)</f>
        <v>313.22327964860909</v>
      </c>
      <c r="P5" s="6"/>
    </row>
    <row r="6" spans="1:133">
      <c r="A6" s="12"/>
      <c r="B6" s="44">
        <v>511</v>
      </c>
      <c r="C6" s="20" t="s">
        <v>19</v>
      </c>
      <c r="D6" s="46">
        <v>450103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450103</v>
      </c>
      <c r="O6" s="47">
        <f t="shared" si="2"/>
        <v>164.75219619326501</v>
      </c>
      <c r="P6" s="9"/>
    </row>
    <row r="7" spans="1:133">
      <c r="A7" s="12"/>
      <c r="B7" s="44">
        <v>512</v>
      </c>
      <c r="C7" s="20" t="s">
        <v>20</v>
      </c>
      <c r="D7" s="46">
        <v>152856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152856</v>
      </c>
      <c r="O7" s="47">
        <f t="shared" si="2"/>
        <v>55.950219619326504</v>
      </c>
      <c r="P7" s="9"/>
    </row>
    <row r="8" spans="1:133">
      <c r="A8" s="12"/>
      <c r="B8" s="44">
        <v>513</v>
      </c>
      <c r="C8" s="20" t="s">
        <v>21</v>
      </c>
      <c r="D8" s="46">
        <v>152741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152741</v>
      </c>
      <c r="O8" s="47">
        <f t="shared" si="2"/>
        <v>55.908125915080525</v>
      </c>
      <c r="P8" s="9"/>
    </row>
    <row r="9" spans="1:133">
      <c r="A9" s="12"/>
      <c r="B9" s="44">
        <v>519</v>
      </c>
      <c r="C9" s="20" t="s">
        <v>22</v>
      </c>
      <c r="D9" s="46">
        <v>100026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100026</v>
      </c>
      <c r="O9" s="47">
        <f t="shared" si="2"/>
        <v>36.612737920937043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462156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462156</v>
      </c>
      <c r="O10" s="43">
        <f t="shared" si="2"/>
        <v>169.16398243045387</v>
      </c>
      <c r="P10" s="10"/>
    </row>
    <row r="11" spans="1:133">
      <c r="A11" s="12"/>
      <c r="B11" s="44">
        <v>521</v>
      </c>
      <c r="C11" s="20" t="s">
        <v>24</v>
      </c>
      <c r="D11" s="46">
        <v>406579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406579</v>
      </c>
      <c r="O11" s="47">
        <f t="shared" si="2"/>
        <v>148.8210102489019</v>
      </c>
      <c r="P11" s="9"/>
    </row>
    <row r="12" spans="1:133">
      <c r="A12" s="12"/>
      <c r="B12" s="44">
        <v>524</v>
      </c>
      <c r="C12" s="20" t="s">
        <v>25</v>
      </c>
      <c r="D12" s="46">
        <v>55577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55577</v>
      </c>
      <c r="O12" s="47">
        <f t="shared" si="2"/>
        <v>20.342972181551975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SUM(D14:D15)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1149867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1149867</v>
      </c>
      <c r="O13" s="43">
        <f t="shared" si="2"/>
        <v>420.88836017569548</v>
      </c>
      <c r="P13" s="10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195228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195228</v>
      </c>
      <c r="O14" s="47">
        <f t="shared" si="2"/>
        <v>71.459736456808201</v>
      </c>
      <c r="P14" s="9"/>
    </row>
    <row r="15" spans="1:133">
      <c r="A15" s="12"/>
      <c r="B15" s="44">
        <v>536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954639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954639</v>
      </c>
      <c r="O15" s="47">
        <f t="shared" si="2"/>
        <v>349.42862371888725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389955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389955</v>
      </c>
      <c r="O16" s="43">
        <f t="shared" si="2"/>
        <v>142.73609077598829</v>
      </c>
      <c r="P16" s="10"/>
    </row>
    <row r="17" spans="1:119">
      <c r="A17" s="12"/>
      <c r="B17" s="44">
        <v>541</v>
      </c>
      <c r="C17" s="20" t="s">
        <v>31</v>
      </c>
      <c r="D17" s="46">
        <v>389955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389955</v>
      </c>
      <c r="O17" s="47">
        <f t="shared" si="2"/>
        <v>142.73609077598829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SUM(D19:D20)</f>
        <v>0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112373</v>
      </c>
      <c r="N18" s="31">
        <f t="shared" si="1"/>
        <v>112373</v>
      </c>
      <c r="O18" s="43">
        <f t="shared" si="2"/>
        <v>41.132137628111273</v>
      </c>
      <c r="P18" s="10"/>
    </row>
    <row r="19" spans="1:119">
      <c r="A19" s="13"/>
      <c r="B19" s="45">
        <v>552</v>
      </c>
      <c r="C19" s="21" t="s">
        <v>52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47889</v>
      </c>
      <c r="N19" s="46">
        <f t="shared" si="1"/>
        <v>47889</v>
      </c>
      <c r="O19" s="47">
        <f t="shared" si="2"/>
        <v>17.528916544655928</v>
      </c>
      <c r="P19" s="9"/>
    </row>
    <row r="20" spans="1:119">
      <c r="A20" s="13"/>
      <c r="B20" s="45">
        <v>559</v>
      </c>
      <c r="C20" s="21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64484</v>
      </c>
      <c r="N20" s="46">
        <f t="shared" si="1"/>
        <v>64484</v>
      </c>
      <c r="O20" s="47">
        <f t="shared" si="2"/>
        <v>23.603221083455345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SUM(D22:D23)</f>
        <v>378170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378170</v>
      </c>
      <c r="O21" s="43">
        <f t="shared" si="2"/>
        <v>138.42240117130308</v>
      </c>
      <c r="P21" s="9"/>
    </row>
    <row r="22" spans="1:119">
      <c r="A22" s="12"/>
      <c r="B22" s="44">
        <v>571</v>
      </c>
      <c r="C22" s="20" t="s">
        <v>35</v>
      </c>
      <c r="D22" s="46">
        <v>85683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85683</v>
      </c>
      <c r="O22" s="47">
        <f t="shared" si="2"/>
        <v>31.362737920937043</v>
      </c>
      <c r="P22" s="9"/>
    </row>
    <row r="23" spans="1:119">
      <c r="A23" s="12"/>
      <c r="B23" s="44">
        <v>572</v>
      </c>
      <c r="C23" s="20" t="s">
        <v>36</v>
      </c>
      <c r="D23" s="46">
        <v>292487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292487</v>
      </c>
      <c r="O23" s="47">
        <f t="shared" si="2"/>
        <v>107.05966325036603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86004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86004</v>
      </c>
      <c r="O24" s="43">
        <f t="shared" si="2"/>
        <v>31.480234260614935</v>
      </c>
      <c r="P24" s="9"/>
    </row>
    <row r="25" spans="1:119" ht="15.75" thickBot="1">
      <c r="A25" s="12"/>
      <c r="B25" s="44">
        <v>581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86004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86004</v>
      </c>
      <c r="O25" s="47">
        <f t="shared" si="2"/>
        <v>31.480234260614935</v>
      </c>
      <c r="P25" s="9"/>
    </row>
    <row r="26" spans="1:119" ht="16.5" thickBot="1">
      <c r="A26" s="14" t="s">
        <v>10</v>
      </c>
      <c r="B26" s="23"/>
      <c r="C26" s="22"/>
      <c r="D26" s="15">
        <f>SUM(D5,D10,D13,D16,D18,D21,D24)</f>
        <v>2086007</v>
      </c>
      <c r="E26" s="15">
        <f t="shared" ref="E26:M26" si="9">SUM(E5,E10,E13,E16,E18,E21,E24)</f>
        <v>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1235871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112373</v>
      </c>
      <c r="N26" s="15">
        <f t="shared" si="1"/>
        <v>3434251</v>
      </c>
      <c r="O26" s="37">
        <f t="shared" si="2"/>
        <v>1257.0464860907759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53</v>
      </c>
      <c r="M28" s="93"/>
      <c r="N28" s="93"/>
      <c r="O28" s="41">
        <v>2732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689237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689237</v>
      </c>
      <c r="O5" s="32">
        <f t="shared" ref="O5:O27" si="2">(N5/O$29)</f>
        <v>255.0840118430792</v>
      </c>
      <c r="P5" s="6"/>
    </row>
    <row r="6" spans="1:133">
      <c r="A6" s="12"/>
      <c r="B6" s="44">
        <v>511</v>
      </c>
      <c r="C6" s="20" t="s">
        <v>19</v>
      </c>
      <c r="D6" s="46">
        <v>423880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423880</v>
      </c>
      <c r="O6" s="47">
        <f t="shared" si="2"/>
        <v>156.87638786084381</v>
      </c>
      <c r="P6" s="9"/>
    </row>
    <row r="7" spans="1:133">
      <c r="A7" s="12"/>
      <c r="B7" s="44">
        <v>512</v>
      </c>
      <c r="C7" s="20" t="s">
        <v>20</v>
      </c>
      <c r="D7" s="46">
        <v>90341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90341</v>
      </c>
      <c r="O7" s="47">
        <f t="shared" si="2"/>
        <v>33.434863064396744</v>
      </c>
      <c r="P7" s="9"/>
    </row>
    <row r="8" spans="1:133">
      <c r="A8" s="12"/>
      <c r="B8" s="44">
        <v>513</v>
      </c>
      <c r="C8" s="20" t="s">
        <v>21</v>
      </c>
      <c r="D8" s="46">
        <v>175016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175016</v>
      </c>
      <c r="O8" s="47">
        <f t="shared" si="2"/>
        <v>64.772760917838639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471496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471496</v>
      </c>
      <c r="O9" s="43">
        <f t="shared" si="2"/>
        <v>174.49888971132495</v>
      </c>
      <c r="P9" s="10"/>
    </row>
    <row r="10" spans="1:133">
      <c r="A10" s="12"/>
      <c r="B10" s="44">
        <v>521</v>
      </c>
      <c r="C10" s="20" t="s">
        <v>24</v>
      </c>
      <c r="D10" s="46">
        <v>447905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447905</v>
      </c>
      <c r="O10" s="47">
        <f t="shared" si="2"/>
        <v>165.76794966691341</v>
      </c>
      <c r="P10" s="9"/>
    </row>
    <row r="11" spans="1:133">
      <c r="A11" s="12"/>
      <c r="B11" s="44">
        <v>524</v>
      </c>
      <c r="C11" s="20" t="s">
        <v>25</v>
      </c>
      <c r="D11" s="46">
        <v>23591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23591</v>
      </c>
      <c r="O11" s="47">
        <f t="shared" si="2"/>
        <v>8.7309400444115468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SUM(D13:D17)</f>
        <v>4386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944200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948586</v>
      </c>
      <c r="O12" s="43">
        <f t="shared" si="2"/>
        <v>351.06809770540343</v>
      </c>
      <c r="P12" s="10"/>
    </row>
    <row r="13" spans="1:133">
      <c r="A13" s="12"/>
      <c r="B13" s="44">
        <v>533</v>
      </c>
      <c r="C13" s="20" t="s">
        <v>64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46286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46286</v>
      </c>
      <c r="O13" s="47">
        <f t="shared" si="2"/>
        <v>17.130273871206512</v>
      </c>
      <c r="P13" s="9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206275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206275</v>
      </c>
      <c r="O14" s="47">
        <f t="shared" si="2"/>
        <v>76.34159881569208</v>
      </c>
      <c r="P14" s="9"/>
    </row>
    <row r="15" spans="1:133">
      <c r="A15" s="12"/>
      <c r="B15" s="44">
        <v>535</v>
      </c>
      <c r="C15" s="20" t="s">
        <v>65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122549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122549</v>
      </c>
      <c r="O15" s="47">
        <f t="shared" si="2"/>
        <v>45.354922279792746</v>
      </c>
      <c r="P15" s="9"/>
    </row>
    <row r="16" spans="1:133">
      <c r="A16" s="12"/>
      <c r="B16" s="44">
        <v>536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569090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569090</v>
      </c>
      <c r="O16" s="47">
        <f t="shared" si="2"/>
        <v>210.61806069578091</v>
      </c>
      <c r="P16" s="9"/>
    </row>
    <row r="17" spans="1:119">
      <c r="A17" s="12"/>
      <c r="B17" s="44">
        <v>539</v>
      </c>
      <c r="C17" s="20" t="s">
        <v>66</v>
      </c>
      <c r="D17" s="46">
        <v>4386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4386</v>
      </c>
      <c r="O17" s="47">
        <f t="shared" si="2"/>
        <v>1.623242042931162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394244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394244</v>
      </c>
      <c r="O18" s="43">
        <f t="shared" si="2"/>
        <v>145.90821613619542</v>
      </c>
      <c r="P18" s="10"/>
    </row>
    <row r="19" spans="1:119">
      <c r="A19" s="12"/>
      <c r="B19" s="44">
        <v>541</v>
      </c>
      <c r="C19" s="20" t="s">
        <v>31</v>
      </c>
      <c r="D19" s="46">
        <v>394244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394244</v>
      </c>
      <c r="O19" s="47">
        <f t="shared" si="2"/>
        <v>145.90821613619542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72540</v>
      </c>
      <c r="N20" s="31">
        <f t="shared" si="1"/>
        <v>72540</v>
      </c>
      <c r="O20" s="43">
        <f t="shared" si="2"/>
        <v>26.846780162842339</v>
      </c>
      <c r="P20" s="10"/>
    </row>
    <row r="21" spans="1:119">
      <c r="A21" s="13"/>
      <c r="B21" s="45">
        <v>559</v>
      </c>
      <c r="C21" s="21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72540</v>
      </c>
      <c r="N21" s="46">
        <f t="shared" si="1"/>
        <v>72540</v>
      </c>
      <c r="O21" s="47">
        <f t="shared" si="2"/>
        <v>26.846780162842339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SUM(D23:D24)</f>
        <v>590896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590896</v>
      </c>
      <c r="O22" s="43">
        <f t="shared" si="2"/>
        <v>218.68837897853442</v>
      </c>
      <c r="P22" s="9"/>
    </row>
    <row r="23" spans="1:119">
      <c r="A23" s="12"/>
      <c r="B23" s="44">
        <v>571</v>
      </c>
      <c r="C23" s="20" t="s">
        <v>35</v>
      </c>
      <c r="D23" s="46">
        <v>61787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61787</v>
      </c>
      <c r="O23" s="47">
        <f t="shared" si="2"/>
        <v>22.867135455218357</v>
      </c>
      <c r="P23" s="9"/>
    </row>
    <row r="24" spans="1:119">
      <c r="A24" s="12"/>
      <c r="B24" s="44">
        <v>572</v>
      </c>
      <c r="C24" s="20" t="s">
        <v>36</v>
      </c>
      <c r="D24" s="46">
        <v>529109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529109</v>
      </c>
      <c r="O24" s="47">
        <f t="shared" si="2"/>
        <v>195.82124352331607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123337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123337</v>
      </c>
      <c r="O25" s="43">
        <f t="shared" si="2"/>
        <v>45.646558105107324</v>
      </c>
      <c r="P25" s="9"/>
    </row>
    <row r="26" spans="1:119" ht="15.75" thickBot="1">
      <c r="A26" s="12"/>
      <c r="B26" s="44">
        <v>581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123337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123337</v>
      </c>
      <c r="O26" s="47">
        <f t="shared" si="2"/>
        <v>45.646558105107324</v>
      </c>
      <c r="P26" s="9"/>
    </row>
    <row r="27" spans="1:119" ht="16.5" thickBot="1">
      <c r="A27" s="14" t="s">
        <v>10</v>
      </c>
      <c r="B27" s="23"/>
      <c r="C27" s="22"/>
      <c r="D27" s="15">
        <f>SUM(D5,D9,D12,D18,D20,D22,D25)</f>
        <v>2150259</v>
      </c>
      <c r="E27" s="15">
        <f t="shared" ref="E27:M27" si="9">SUM(E5,E9,E12,E18,E20,E22,E25)</f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1067537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72540</v>
      </c>
      <c r="N27" s="15">
        <f t="shared" si="1"/>
        <v>3290336</v>
      </c>
      <c r="O27" s="37">
        <f t="shared" si="2"/>
        <v>1217.740932642487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67</v>
      </c>
      <c r="M29" s="93"/>
      <c r="N29" s="93"/>
      <c r="O29" s="41">
        <v>2702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85</v>
      </c>
      <c r="N4" s="34" t="s">
        <v>5</v>
      </c>
      <c r="O4" s="34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906385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969816</v>
      </c>
      <c r="N5" s="26">
        <f t="shared" si="0"/>
        <v>0</v>
      </c>
      <c r="O5" s="27">
        <f t="shared" ref="O5:O26" si="1">SUM(D5:N5)</f>
        <v>1876201</v>
      </c>
      <c r="P5" s="32">
        <f t="shared" ref="P5:P26" si="2">(O5/P$28)</f>
        <v>553.28841049837808</v>
      </c>
      <c r="Q5" s="6"/>
    </row>
    <row r="6" spans="1:134">
      <c r="A6" s="12"/>
      <c r="B6" s="44">
        <v>511</v>
      </c>
      <c r="C6" s="20" t="s">
        <v>19</v>
      </c>
      <c r="D6" s="46">
        <v>512700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512700</v>
      </c>
      <c r="P6" s="47">
        <f t="shared" si="2"/>
        <v>151.19433795340606</v>
      </c>
      <c r="Q6" s="9"/>
    </row>
    <row r="7" spans="1:134">
      <c r="A7" s="12"/>
      <c r="B7" s="44">
        <v>512</v>
      </c>
      <c r="C7" s="20" t="s">
        <v>20</v>
      </c>
      <c r="D7" s="46">
        <v>141798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141798</v>
      </c>
      <c r="P7" s="47">
        <f t="shared" si="2"/>
        <v>41.815983485697437</v>
      </c>
      <c r="Q7" s="9"/>
    </row>
    <row r="8" spans="1:134">
      <c r="A8" s="12"/>
      <c r="B8" s="44">
        <v>513</v>
      </c>
      <c r="C8" s="20" t="s">
        <v>21</v>
      </c>
      <c r="D8" s="46">
        <v>251887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969816</v>
      </c>
      <c r="N8" s="46">
        <v>0</v>
      </c>
      <c r="O8" s="46">
        <f t="shared" si="1"/>
        <v>1221703</v>
      </c>
      <c r="P8" s="47">
        <f t="shared" si="2"/>
        <v>360.27808905927458</v>
      </c>
      <c r="Q8" s="9"/>
    </row>
    <row r="9" spans="1:134" ht="15.75">
      <c r="A9" s="28" t="s">
        <v>23</v>
      </c>
      <c r="B9" s="29"/>
      <c r="C9" s="30"/>
      <c r="D9" s="31">
        <f t="shared" ref="D9:N9" si="3">SUM(D10:D11)</f>
        <v>737864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 t="shared" si="1"/>
        <v>737864</v>
      </c>
      <c r="P9" s="43">
        <f t="shared" si="2"/>
        <v>217.59480979062224</v>
      </c>
      <c r="Q9" s="10"/>
    </row>
    <row r="10" spans="1:134">
      <c r="A10" s="12"/>
      <c r="B10" s="44">
        <v>521</v>
      </c>
      <c r="C10" s="20" t="s">
        <v>24</v>
      </c>
      <c r="D10" s="46">
        <v>563028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563028</v>
      </c>
      <c r="P10" s="47">
        <f t="shared" si="2"/>
        <v>166.03597758773222</v>
      </c>
      <c r="Q10" s="9"/>
    </row>
    <row r="11" spans="1:134">
      <c r="A11" s="12"/>
      <c r="B11" s="44">
        <v>529</v>
      </c>
      <c r="C11" s="20" t="s">
        <v>45</v>
      </c>
      <c r="D11" s="46">
        <v>174836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174836</v>
      </c>
      <c r="P11" s="47">
        <f t="shared" si="2"/>
        <v>51.558832202890002</v>
      </c>
      <c r="Q11" s="9"/>
    </row>
    <row r="12" spans="1:134" ht="15.75">
      <c r="A12" s="28" t="s">
        <v>26</v>
      </c>
      <c r="B12" s="29"/>
      <c r="C12" s="30"/>
      <c r="D12" s="31">
        <f t="shared" ref="D12:N12" si="4">SUM(D13:D16)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1629087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42">
        <f t="shared" si="1"/>
        <v>1629087</v>
      </c>
      <c r="P12" s="43">
        <f t="shared" si="2"/>
        <v>480.41492185196108</v>
      </c>
      <c r="Q12" s="10"/>
    </row>
    <row r="13" spans="1:134">
      <c r="A13" s="12"/>
      <c r="B13" s="44">
        <v>533</v>
      </c>
      <c r="C13" s="20" t="s">
        <v>64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491694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491694</v>
      </c>
      <c r="P13" s="47">
        <f t="shared" si="2"/>
        <v>144.99970510173989</v>
      </c>
      <c r="Q13" s="9"/>
    </row>
    <row r="14" spans="1:134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344574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344574</v>
      </c>
      <c r="P14" s="47">
        <f t="shared" si="2"/>
        <v>101.61427307578886</v>
      </c>
      <c r="Q14" s="9"/>
    </row>
    <row r="15" spans="1:134">
      <c r="A15" s="12"/>
      <c r="B15" s="44">
        <v>535</v>
      </c>
      <c r="C15" s="20" t="s">
        <v>65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738513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738513</v>
      </c>
      <c r="P15" s="47">
        <f t="shared" si="2"/>
        <v>217.7861987614273</v>
      </c>
      <c r="Q15" s="9"/>
    </row>
    <row r="16" spans="1:134">
      <c r="A16" s="12"/>
      <c r="B16" s="44">
        <v>539</v>
      </c>
      <c r="C16" s="20" t="s">
        <v>66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54306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54306</v>
      </c>
      <c r="P16" s="47">
        <f t="shared" si="2"/>
        <v>16.014744913005014</v>
      </c>
      <c r="Q16" s="9"/>
    </row>
    <row r="17" spans="1:120" ht="15.75">
      <c r="A17" s="28" t="s">
        <v>30</v>
      </c>
      <c r="B17" s="29"/>
      <c r="C17" s="30"/>
      <c r="D17" s="31">
        <f t="shared" ref="D17:N17" si="5">SUM(D18:D18)</f>
        <v>347629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31">
        <f t="shared" si="1"/>
        <v>347629</v>
      </c>
      <c r="P17" s="43">
        <f t="shared" si="2"/>
        <v>102.51518726039517</v>
      </c>
      <c r="Q17" s="10"/>
    </row>
    <row r="18" spans="1:120">
      <c r="A18" s="12"/>
      <c r="B18" s="44">
        <v>541</v>
      </c>
      <c r="C18" s="20" t="s">
        <v>31</v>
      </c>
      <c r="D18" s="46">
        <v>347629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347629</v>
      </c>
      <c r="P18" s="47">
        <f t="shared" si="2"/>
        <v>102.51518726039517</v>
      </c>
      <c r="Q18" s="9"/>
    </row>
    <row r="19" spans="1:120" ht="15.75">
      <c r="A19" s="28" t="s">
        <v>32</v>
      </c>
      <c r="B19" s="29"/>
      <c r="C19" s="30"/>
      <c r="D19" s="31">
        <f t="shared" ref="D19:N19" si="6">SUM(D20:D20)</f>
        <v>0</v>
      </c>
      <c r="E19" s="31">
        <f t="shared" si="6"/>
        <v>34947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si="1"/>
        <v>34947</v>
      </c>
      <c r="P19" s="43">
        <f t="shared" si="2"/>
        <v>10.305809495723976</v>
      </c>
      <c r="Q19" s="10"/>
    </row>
    <row r="20" spans="1:120">
      <c r="A20" s="13"/>
      <c r="B20" s="45">
        <v>559</v>
      </c>
      <c r="C20" s="21" t="s">
        <v>33</v>
      </c>
      <c r="D20" s="46">
        <v>0</v>
      </c>
      <c r="E20" s="46">
        <v>34947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34947</v>
      </c>
      <c r="P20" s="47">
        <f t="shared" si="2"/>
        <v>10.305809495723976</v>
      </c>
      <c r="Q20" s="9"/>
    </row>
    <row r="21" spans="1:120" ht="15.75">
      <c r="A21" s="28" t="s">
        <v>34</v>
      </c>
      <c r="B21" s="29"/>
      <c r="C21" s="30"/>
      <c r="D21" s="31">
        <f t="shared" ref="D21:N21" si="7">SUM(D22:D23)</f>
        <v>459361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1"/>
        <v>459361</v>
      </c>
      <c r="P21" s="43">
        <f t="shared" si="2"/>
        <v>135.46475965791802</v>
      </c>
      <c r="Q21" s="9"/>
    </row>
    <row r="22" spans="1:120">
      <c r="A22" s="12"/>
      <c r="B22" s="44">
        <v>571</v>
      </c>
      <c r="C22" s="20" t="s">
        <v>35</v>
      </c>
      <c r="D22" s="46">
        <v>160346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160346</v>
      </c>
      <c r="P22" s="47">
        <f t="shared" si="2"/>
        <v>47.285756414037159</v>
      </c>
      <c r="Q22" s="9"/>
    </row>
    <row r="23" spans="1:120">
      <c r="A23" s="12"/>
      <c r="B23" s="44">
        <v>572</v>
      </c>
      <c r="C23" s="20" t="s">
        <v>36</v>
      </c>
      <c r="D23" s="46">
        <v>299015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299015</v>
      </c>
      <c r="P23" s="47">
        <f t="shared" si="2"/>
        <v>88.179003243880857</v>
      </c>
      <c r="Q23" s="9"/>
    </row>
    <row r="24" spans="1:120" ht="15.75">
      <c r="A24" s="28" t="s">
        <v>38</v>
      </c>
      <c r="B24" s="29"/>
      <c r="C24" s="30"/>
      <c r="D24" s="31">
        <f t="shared" ref="D24:N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106204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1"/>
        <v>106204</v>
      </c>
      <c r="P24" s="43">
        <f t="shared" si="2"/>
        <v>31.319374815688587</v>
      </c>
      <c r="Q24" s="9"/>
    </row>
    <row r="25" spans="1:120" ht="15.75" thickBot="1">
      <c r="A25" s="12"/>
      <c r="B25" s="44">
        <v>581</v>
      </c>
      <c r="C25" s="20" t="s">
        <v>87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106204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106204</v>
      </c>
      <c r="P25" s="47">
        <f t="shared" si="2"/>
        <v>31.319374815688587</v>
      </c>
      <c r="Q25" s="9"/>
    </row>
    <row r="26" spans="1:120" ht="16.5" thickBot="1">
      <c r="A26" s="14" t="s">
        <v>10</v>
      </c>
      <c r="B26" s="23"/>
      <c r="C26" s="22"/>
      <c r="D26" s="15">
        <f>SUM(D5,D9,D12,D17,D19,D21,D24)</f>
        <v>2451239</v>
      </c>
      <c r="E26" s="15">
        <f t="shared" ref="E26:N26" si="9">SUM(E5,E9,E12,E17,E19,E21,E24)</f>
        <v>34947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1735291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969816</v>
      </c>
      <c r="N26" s="15">
        <f t="shared" si="9"/>
        <v>0</v>
      </c>
      <c r="O26" s="15">
        <f t="shared" si="1"/>
        <v>5191293</v>
      </c>
      <c r="P26" s="37">
        <f t="shared" si="2"/>
        <v>1530.9032733706872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9"/>
    </row>
    <row r="28" spans="1:120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93" t="s">
        <v>90</v>
      </c>
      <c r="N28" s="93"/>
      <c r="O28" s="93"/>
      <c r="P28" s="41">
        <v>3391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85</v>
      </c>
      <c r="N4" s="34" t="s">
        <v>5</v>
      </c>
      <c r="O4" s="34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1350969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969816</v>
      </c>
      <c r="N5" s="26">
        <f t="shared" si="0"/>
        <v>0</v>
      </c>
      <c r="O5" s="27">
        <f t="shared" ref="O5:O26" si="1">SUM(D5:N5)</f>
        <v>2320785</v>
      </c>
      <c r="P5" s="32">
        <f t="shared" ref="P5:P26" si="2">(O5/P$28)</f>
        <v>727.29081792541524</v>
      </c>
      <c r="Q5" s="6"/>
    </row>
    <row r="6" spans="1:134">
      <c r="A6" s="12"/>
      <c r="B6" s="44">
        <v>511</v>
      </c>
      <c r="C6" s="20" t="s">
        <v>19</v>
      </c>
      <c r="D6" s="46">
        <v>975829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975829</v>
      </c>
      <c r="P6" s="47">
        <f t="shared" si="2"/>
        <v>305.80664368536509</v>
      </c>
      <c r="Q6" s="9"/>
    </row>
    <row r="7" spans="1:134">
      <c r="A7" s="12"/>
      <c r="B7" s="44">
        <v>512</v>
      </c>
      <c r="C7" s="20" t="s">
        <v>20</v>
      </c>
      <c r="D7" s="46">
        <v>135268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135268</v>
      </c>
      <c r="P7" s="47">
        <f t="shared" si="2"/>
        <v>42.390473205891567</v>
      </c>
      <c r="Q7" s="9"/>
    </row>
    <row r="8" spans="1:134">
      <c r="A8" s="12"/>
      <c r="B8" s="44">
        <v>513</v>
      </c>
      <c r="C8" s="20" t="s">
        <v>21</v>
      </c>
      <c r="D8" s="46">
        <v>239872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969816</v>
      </c>
      <c r="N8" s="46">
        <v>0</v>
      </c>
      <c r="O8" s="46">
        <f t="shared" si="1"/>
        <v>1209688</v>
      </c>
      <c r="P8" s="47">
        <f t="shared" si="2"/>
        <v>379.09370103415858</v>
      </c>
      <c r="Q8" s="9"/>
    </row>
    <row r="9" spans="1:134" ht="15.75">
      <c r="A9" s="28" t="s">
        <v>23</v>
      </c>
      <c r="B9" s="29"/>
      <c r="C9" s="30"/>
      <c r="D9" s="31">
        <f t="shared" ref="D9:N9" si="3">SUM(D10:D11)</f>
        <v>656329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 t="shared" si="1"/>
        <v>656329</v>
      </c>
      <c r="P9" s="43">
        <f t="shared" si="2"/>
        <v>205.68129113130681</v>
      </c>
      <c r="Q9" s="10"/>
    </row>
    <row r="10" spans="1:134">
      <c r="A10" s="12"/>
      <c r="B10" s="44">
        <v>521</v>
      </c>
      <c r="C10" s="20" t="s">
        <v>24</v>
      </c>
      <c r="D10" s="46">
        <v>551448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551448</v>
      </c>
      <c r="P10" s="47">
        <f t="shared" si="2"/>
        <v>172.8135380758383</v>
      </c>
      <c r="Q10" s="9"/>
    </row>
    <row r="11" spans="1:134">
      <c r="A11" s="12"/>
      <c r="B11" s="44">
        <v>529</v>
      </c>
      <c r="C11" s="20" t="s">
        <v>45</v>
      </c>
      <c r="D11" s="46">
        <v>104881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104881</v>
      </c>
      <c r="P11" s="47">
        <f t="shared" si="2"/>
        <v>32.867753055468505</v>
      </c>
      <c r="Q11" s="9"/>
    </row>
    <row r="12" spans="1:134" ht="15.75">
      <c r="A12" s="28" t="s">
        <v>26</v>
      </c>
      <c r="B12" s="29"/>
      <c r="C12" s="30"/>
      <c r="D12" s="31">
        <f t="shared" ref="D12:N12" si="4">SUM(D13:D16)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1590421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42">
        <f t="shared" si="1"/>
        <v>1590421</v>
      </c>
      <c r="P12" s="43">
        <f t="shared" si="2"/>
        <v>498.40833594484485</v>
      </c>
      <c r="Q12" s="10"/>
    </row>
    <row r="13" spans="1:134">
      <c r="A13" s="12"/>
      <c r="B13" s="44">
        <v>533</v>
      </c>
      <c r="C13" s="20" t="s">
        <v>64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613929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613929</v>
      </c>
      <c r="P13" s="47">
        <f t="shared" si="2"/>
        <v>192.39392040112818</v>
      </c>
      <c r="Q13" s="9"/>
    </row>
    <row r="14" spans="1:134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313111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313111</v>
      </c>
      <c r="P14" s="47">
        <f t="shared" si="2"/>
        <v>98.123158884362269</v>
      </c>
      <c r="Q14" s="9"/>
    </row>
    <row r="15" spans="1:134">
      <c r="A15" s="12"/>
      <c r="B15" s="44">
        <v>535</v>
      </c>
      <c r="C15" s="20" t="s">
        <v>65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606576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606576</v>
      </c>
      <c r="P15" s="47">
        <f t="shared" si="2"/>
        <v>190.08962707615169</v>
      </c>
      <c r="Q15" s="9"/>
    </row>
    <row r="16" spans="1:134">
      <c r="A16" s="12"/>
      <c r="B16" s="44">
        <v>538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56805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56805</v>
      </c>
      <c r="P16" s="47">
        <f t="shared" si="2"/>
        <v>17.801629583202757</v>
      </c>
      <c r="Q16" s="9"/>
    </row>
    <row r="17" spans="1:120" ht="15.75">
      <c r="A17" s="28" t="s">
        <v>30</v>
      </c>
      <c r="B17" s="29"/>
      <c r="C17" s="30"/>
      <c r="D17" s="31">
        <f t="shared" ref="D17:N17" si="5">SUM(D18:D18)</f>
        <v>99544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31">
        <f t="shared" si="1"/>
        <v>99544</v>
      </c>
      <c r="P17" s="43">
        <f t="shared" si="2"/>
        <v>31.195236602945783</v>
      </c>
      <c r="Q17" s="10"/>
    </row>
    <row r="18" spans="1:120">
      <c r="A18" s="12"/>
      <c r="B18" s="44">
        <v>541</v>
      </c>
      <c r="C18" s="20" t="s">
        <v>31</v>
      </c>
      <c r="D18" s="46">
        <v>99544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99544</v>
      </c>
      <c r="P18" s="47">
        <f t="shared" si="2"/>
        <v>31.195236602945783</v>
      </c>
      <c r="Q18" s="9"/>
    </row>
    <row r="19" spans="1:120" ht="15.75">
      <c r="A19" s="28" t="s">
        <v>32</v>
      </c>
      <c r="B19" s="29"/>
      <c r="C19" s="30"/>
      <c r="D19" s="31">
        <f t="shared" ref="D19:N19" si="6">SUM(D20:D20)</f>
        <v>0</v>
      </c>
      <c r="E19" s="31">
        <f t="shared" si="6"/>
        <v>32090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si="1"/>
        <v>32090</v>
      </c>
      <c r="P19" s="43">
        <f t="shared" si="2"/>
        <v>10.056408649326229</v>
      </c>
      <c r="Q19" s="10"/>
    </row>
    <row r="20" spans="1:120">
      <c r="A20" s="13"/>
      <c r="B20" s="45">
        <v>559</v>
      </c>
      <c r="C20" s="21" t="s">
        <v>33</v>
      </c>
      <c r="D20" s="46">
        <v>0</v>
      </c>
      <c r="E20" s="46">
        <v>32090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32090</v>
      </c>
      <c r="P20" s="47">
        <f t="shared" si="2"/>
        <v>10.056408649326229</v>
      </c>
      <c r="Q20" s="9"/>
    </row>
    <row r="21" spans="1:120" ht="15.75">
      <c r="A21" s="28" t="s">
        <v>34</v>
      </c>
      <c r="B21" s="29"/>
      <c r="C21" s="30"/>
      <c r="D21" s="31">
        <f t="shared" ref="D21:N21" si="7">SUM(D22:D23)</f>
        <v>351879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1"/>
        <v>351879</v>
      </c>
      <c r="P21" s="43">
        <f t="shared" si="2"/>
        <v>110.27232842369163</v>
      </c>
      <c r="Q21" s="9"/>
    </row>
    <row r="22" spans="1:120">
      <c r="A22" s="12"/>
      <c r="B22" s="44">
        <v>571</v>
      </c>
      <c r="C22" s="20" t="s">
        <v>35</v>
      </c>
      <c r="D22" s="46">
        <v>150765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150765</v>
      </c>
      <c r="P22" s="47">
        <f t="shared" si="2"/>
        <v>47.246944531494826</v>
      </c>
      <c r="Q22" s="9"/>
    </row>
    <row r="23" spans="1:120">
      <c r="A23" s="12"/>
      <c r="B23" s="44">
        <v>572</v>
      </c>
      <c r="C23" s="20" t="s">
        <v>36</v>
      </c>
      <c r="D23" s="46">
        <v>201114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201114</v>
      </c>
      <c r="P23" s="47">
        <f t="shared" si="2"/>
        <v>63.025383892196807</v>
      </c>
      <c r="Q23" s="9"/>
    </row>
    <row r="24" spans="1:120" ht="15.75">
      <c r="A24" s="28" t="s">
        <v>38</v>
      </c>
      <c r="B24" s="29"/>
      <c r="C24" s="30"/>
      <c r="D24" s="31">
        <f t="shared" ref="D24:N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106204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1"/>
        <v>106204</v>
      </c>
      <c r="P24" s="43">
        <f t="shared" si="2"/>
        <v>33.282356628016295</v>
      </c>
      <c r="Q24" s="9"/>
    </row>
    <row r="25" spans="1:120" ht="15.75" thickBot="1">
      <c r="A25" s="12"/>
      <c r="B25" s="44">
        <v>581</v>
      </c>
      <c r="C25" s="20" t="s">
        <v>87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106204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106204</v>
      </c>
      <c r="P25" s="47">
        <f t="shared" si="2"/>
        <v>33.282356628016295</v>
      </c>
      <c r="Q25" s="9"/>
    </row>
    <row r="26" spans="1:120" ht="16.5" thickBot="1">
      <c r="A26" s="14" t="s">
        <v>10</v>
      </c>
      <c r="B26" s="23"/>
      <c r="C26" s="22"/>
      <c r="D26" s="15">
        <f>SUM(D5,D9,D12,D17,D19,D21,D24)</f>
        <v>2458721</v>
      </c>
      <c r="E26" s="15">
        <f t="shared" ref="E26:N26" si="9">SUM(E5,E9,E12,E17,E19,E21,E24)</f>
        <v>32090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1696625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969816</v>
      </c>
      <c r="N26" s="15">
        <f t="shared" si="9"/>
        <v>0</v>
      </c>
      <c r="O26" s="15">
        <f t="shared" si="1"/>
        <v>5157252</v>
      </c>
      <c r="P26" s="37">
        <f t="shared" si="2"/>
        <v>1616.1867753055469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9"/>
    </row>
    <row r="28" spans="1:120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93" t="s">
        <v>88</v>
      </c>
      <c r="N28" s="93"/>
      <c r="O28" s="93"/>
      <c r="P28" s="41">
        <v>3191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614379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614379</v>
      </c>
      <c r="O5" s="32">
        <f t="shared" ref="O5:O26" si="2">(N5/O$28)</f>
        <v>220.60287253141831</v>
      </c>
      <c r="P5" s="6"/>
    </row>
    <row r="6" spans="1:133">
      <c r="A6" s="12"/>
      <c r="B6" s="44">
        <v>511</v>
      </c>
      <c r="C6" s="20" t="s">
        <v>19</v>
      </c>
      <c r="D6" s="46">
        <v>260987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260987</v>
      </c>
      <c r="O6" s="47">
        <f t="shared" si="2"/>
        <v>93.71166965888689</v>
      </c>
      <c r="P6" s="9"/>
    </row>
    <row r="7" spans="1:133">
      <c r="A7" s="12"/>
      <c r="B7" s="44">
        <v>512</v>
      </c>
      <c r="C7" s="20" t="s">
        <v>20</v>
      </c>
      <c r="D7" s="46">
        <v>125362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125362</v>
      </c>
      <c r="O7" s="47">
        <f t="shared" si="2"/>
        <v>45.013285457809694</v>
      </c>
      <c r="P7" s="9"/>
    </row>
    <row r="8" spans="1:133">
      <c r="A8" s="12"/>
      <c r="B8" s="44">
        <v>513</v>
      </c>
      <c r="C8" s="20" t="s">
        <v>21</v>
      </c>
      <c r="D8" s="46">
        <v>228030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228030</v>
      </c>
      <c r="O8" s="47">
        <f t="shared" si="2"/>
        <v>81.877917414721722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596248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596248</v>
      </c>
      <c r="O9" s="43">
        <f t="shared" si="2"/>
        <v>214.09263913824057</v>
      </c>
      <c r="P9" s="10"/>
    </row>
    <row r="10" spans="1:133">
      <c r="A10" s="12"/>
      <c r="B10" s="44">
        <v>521</v>
      </c>
      <c r="C10" s="20" t="s">
        <v>24</v>
      </c>
      <c r="D10" s="46">
        <v>540822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540822</v>
      </c>
      <c r="O10" s="47">
        <f t="shared" si="2"/>
        <v>194.19102333931778</v>
      </c>
      <c r="P10" s="9"/>
    </row>
    <row r="11" spans="1:133">
      <c r="A11" s="12"/>
      <c r="B11" s="44">
        <v>529</v>
      </c>
      <c r="C11" s="20" t="s">
        <v>45</v>
      </c>
      <c r="D11" s="46">
        <v>55426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55426</v>
      </c>
      <c r="O11" s="47">
        <f t="shared" si="2"/>
        <v>19.901615798922801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SUM(D13:D16)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1413340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1413340</v>
      </c>
      <c r="O12" s="43">
        <f t="shared" si="2"/>
        <v>507.48294434470375</v>
      </c>
      <c r="P12" s="10"/>
    </row>
    <row r="13" spans="1:133">
      <c r="A13" s="12"/>
      <c r="B13" s="44">
        <v>533</v>
      </c>
      <c r="C13" s="20" t="s">
        <v>64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521965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521965</v>
      </c>
      <c r="O13" s="47">
        <f t="shared" si="2"/>
        <v>187.42010771992818</v>
      </c>
      <c r="P13" s="9"/>
    </row>
    <row r="14" spans="1:133">
      <c r="A14" s="12"/>
      <c r="B14" s="44">
        <v>534</v>
      </c>
      <c r="C14" s="20" t="s">
        <v>69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302019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302019</v>
      </c>
      <c r="O14" s="47">
        <f t="shared" si="2"/>
        <v>108.44488330341113</v>
      </c>
      <c r="P14" s="9"/>
    </row>
    <row r="15" spans="1:133">
      <c r="A15" s="12"/>
      <c r="B15" s="44">
        <v>535</v>
      </c>
      <c r="C15" s="20" t="s">
        <v>65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535051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535051</v>
      </c>
      <c r="O15" s="47">
        <f t="shared" si="2"/>
        <v>192.11885098743267</v>
      </c>
      <c r="P15" s="9"/>
    </row>
    <row r="16" spans="1:133">
      <c r="A16" s="12"/>
      <c r="B16" s="44">
        <v>538</v>
      </c>
      <c r="C16" s="20" t="s">
        <v>72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54305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54305</v>
      </c>
      <c r="O16" s="47">
        <f t="shared" si="2"/>
        <v>19.499102333931777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337724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337724</v>
      </c>
      <c r="O17" s="43">
        <f t="shared" si="2"/>
        <v>121.26535008976661</v>
      </c>
      <c r="P17" s="10"/>
    </row>
    <row r="18" spans="1:119">
      <c r="A18" s="12"/>
      <c r="B18" s="44">
        <v>541</v>
      </c>
      <c r="C18" s="20" t="s">
        <v>58</v>
      </c>
      <c r="D18" s="46">
        <v>337724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337724</v>
      </c>
      <c r="O18" s="47">
        <f t="shared" si="2"/>
        <v>121.26535008976661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0</v>
      </c>
      <c r="E19" s="31">
        <f t="shared" si="6"/>
        <v>29861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29861</v>
      </c>
      <c r="O19" s="43">
        <f t="shared" si="2"/>
        <v>10.722082585278276</v>
      </c>
      <c r="P19" s="10"/>
    </row>
    <row r="20" spans="1:119">
      <c r="A20" s="13"/>
      <c r="B20" s="45">
        <v>559</v>
      </c>
      <c r="C20" s="21" t="s">
        <v>33</v>
      </c>
      <c r="D20" s="46">
        <v>0</v>
      </c>
      <c r="E20" s="46">
        <v>29861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29861</v>
      </c>
      <c r="O20" s="47">
        <f t="shared" si="2"/>
        <v>10.722082585278276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SUM(D22:D23)</f>
        <v>286650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286650</v>
      </c>
      <c r="O21" s="43">
        <f t="shared" si="2"/>
        <v>102.92639138240574</v>
      </c>
      <c r="P21" s="9"/>
    </row>
    <row r="22" spans="1:119">
      <c r="A22" s="12"/>
      <c r="B22" s="44">
        <v>571</v>
      </c>
      <c r="C22" s="20" t="s">
        <v>35</v>
      </c>
      <c r="D22" s="46">
        <v>144510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144510</v>
      </c>
      <c r="O22" s="47">
        <f t="shared" si="2"/>
        <v>51.888689407540397</v>
      </c>
      <c r="P22" s="9"/>
    </row>
    <row r="23" spans="1:119">
      <c r="A23" s="12"/>
      <c r="B23" s="44">
        <v>572</v>
      </c>
      <c r="C23" s="20" t="s">
        <v>59</v>
      </c>
      <c r="D23" s="46">
        <v>142140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142140</v>
      </c>
      <c r="O23" s="47">
        <f t="shared" si="2"/>
        <v>51.03770197486535</v>
      </c>
      <c r="P23" s="9"/>
    </row>
    <row r="24" spans="1:119" ht="15.75">
      <c r="A24" s="28" t="s">
        <v>60</v>
      </c>
      <c r="B24" s="29"/>
      <c r="C24" s="30"/>
      <c r="D24" s="31">
        <f t="shared" ref="D24:M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106204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106204</v>
      </c>
      <c r="O24" s="43">
        <f t="shared" si="2"/>
        <v>38.134290843806106</v>
      </c>
      <c r="P24" s="9"/>
    </row>
    <row r="25" spans="1:119" ht="15.75" thickBot="1">
      <c r="A25" s="12"/>
      <c r="B25" s="44">
        <v>581</v>
      </c>
      <c r="C25" s="20" t="s">
        <v>61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106204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106204</v>
      </c>
      <c r="O25" s="47">
        <f t="shared" si="2"/>
        <v>38.134290843806106</v>
      </c>
      <c r="P25" s="9"/>
    </row>
    <row r="26" spans="1:119" ht="16.5" thickBot="1">
      <c r="A26" s="14" t="s">
        <v>10</v>
      </c>
      <c r="B26" s="23"/>
      <c r="C26" s="22"/>
      <c r="D26" s="15">
        <f>SUM(D5,D9,D12,D17,D19,D21,D24)</f>
        <v>1835001</v>
      </c>
      <c r="E26" s="15">
        <f t="shared" ref="E26:M26" si="9">SUM(E5,E9,E12,E17,E19,E21,E24)</f>
        <v>29861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1519544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3384406</v>
      </c>
      <c r="O26" s="37">
        <f t="shared" si="2"/>
        <v>1215.2265709156193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82</v>
      </c>
      <c r="M28" s="93"/>
      <c r="N28" s="93"/>
      <c r="O28" s="41">
        <v>2785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564495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564495</v>
      </c>
      <c r="O5" s="32">
        <f t="shared" ref="O5:O26" si="2">(N5/O$28)</f>
        <v>213.09739524348811</v>
      </c>
      <c r="P5" s="6"/>
    </row>
    <row r="6" spans="1:133">
      <c r="A6" s="12"/>
      <c r="B6" s="44">
        <v>511</v>
      </c>
      <c r="C6" s="20" t="s">
        <v>19</v>
      </c>
      <c r="D6" s="46">
        <v>202979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202979</v>
      </c>
      <c r="O6" s="47">
        <f t="shared" si="2"/>
        <v>76.624764061910156</v>
      </c>
      <c r="P6" s="9"/>
    </row>
    <row r="7" spans="1:133">
      <c r="A7" s="12"/>
      <c r="B7" s="44">
        <v>512</v>
      </c>
      <c r="C7" s="20" t="s">
        <v>20</v>
      </c>
      <c r="D7" s="46">
        <v>118835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118835</v>
      </c>
      <c r="O7" s="47">
        <f t="shared" si="2"/>
        <v>44.860324650811627</v>
      </c>
      <c r="P7" s="9"/>
    </row>
    <row r="8" spans="1:133">
      <c r="A8" s="12"/>
      <c r="B8" s="44">
        <v>513</v>
      </c>
      <c r="C8" s="20" t="s">
        <v>21</v>
      </c>
      <c r="D8" s="46">
        <v>242681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242681</v>
      </c>
      <c r="O8" s="47">
        <f t="shared" si="2"/>
        <v>91.612306530766332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480501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480501</v>
      </c>
      <c r="O9" s="43">
        <f t="shared" si="2"/>
        <v>181.38958097395243</v>
      </c>
      <c r="P9" s="10"/>
    </row>
    <row r="10" spans="1:133">
      <c r="A10" s="12"/>
      <c r="B10" s="44">
        <v>521</v>
      </c>
      <c r="C10" s="20" t="s">
        <v>24</v>
      </c>
      <c r="D10" s="46">
        <v>431946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431946</v>
      </c>
      <c r="O10" s="47">
        <f t="shared" si="2"/>
        <v>163.06002265005662</v>
      </c>
      <c r="P10" s="9"/>
    </row>
    <row r="11" spans="1:133">
      <c r="A11" s="12"/>
      <c r="B11" s="44">
        <v>529</v>
      </c>
      <c r="C11" s="20" t="s">
        <v>45</v>
      </c>
      <c r="D11" s="46">
        <v>48555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48555</v>
      </c>
      <c r="O11" s="47">
        <f t="shared" si="2"/>
        <v>18.32955832389581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SUM(D13:D16)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1368488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1368488</v>
      </c>
      <c r="O12" s="43">
        <f t="shared" si="2"/>
        <v>516.60551151377877</v>
      </c>
      <c r="P12" s="10"/>
    </row>
    <row r="13" spans="1:133">
      <c r="A13" s="12"/>
      <c r="B13" s="44">
        <v>533</v>
      </c>
      <c r="C13" s="20" t="s">
        <v>64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460747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460747</v>
      </c>
      <c r="O13" s="47">
        <f t="shared" si="2"/>
        <v>173.93242733106834</v>
      </c>
      <c r="P13" s="9"/>
    </row>
    <row r="14" spans="1:133">
      <c r="A14" s="12"/>
      <c r="B14" s="44">
        <v>534</v>
      </c>
      <c r="C14" s="20" t="s">
        <v>69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234866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234866</v>
      </c>
      <c r="O14" s="47">
        <f t="shared" si="2"/>
        <v>88.662136655341641</v>
      </c>
      <c r="P14" s="9"/>
    </row>
    <row r="15" spans="1:133">
      <c r="A15" s="12"/>
      <c r="B15" s="44">
        <v>535</v>
      </c>
      <c r="C15" s="20" t="s">
        <v>65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617751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617751</v>
      </c>
      <c r="O15" s="47">
        <f t="shared" si="2"/>
        <v>233.20158550396377</v>
      </c>
      <c r="P15" s="9"/>
    </row>
    <row r="16" spans="1:133">
      <c r="A16" s="12"/>
      <c r="B16" s="44">
        <v>538</v>
      </c>
      <c r="C16" s="20" t="s">
        <v>72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55124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55124</v>
      </c>
      <c r="O16" s="47">
        <f t="shared" si="2"/>
        <v>20.809362023405058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109491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109491</v>
      </c>
      <c r="O17" s="43">
        <f t="shared" si="2"/>
        <v>41.33295583238958</v>
      </c>
      <c r="P17" s="10"/>
    </row>
    <row r="18" spans="1:119">
      <c r="A18" s="12"/>
      <c r="B18" s="44">
        <v>541</v>
      </c>
      <c r="C18" s="20" t="s">
        <v>58</v>
      </c>
      <c r="D18" s="46">
        <v>109491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109491</v>
      </c>
      <c r="O18" s="47">
        <f t="shared" si="2"/>
        <v>41.33295583238958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0</v>
      </c>
      <c r="E19" s="31">
        <f t="shared" si="6"/>
        <v>28178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28178</v>
      </c>
      <c r="O19" s="43">
        <f t="shared" si="2"/>
        <v>10.637221593053983</v>
      </c>
      <c r="P19" s="10"/>
    </row>
    <row r="20" spans="1:119">
      <c r="A20" s="13"/>
      <c r="B20" s="45">
        <v>559</v>
      </c>
      <c r="C20" s="21" t="s">
        <v>33</v>
      </c>
      <c r="D20" s="46">
        <v>0</v>
      </c>
      <c r="E20" s="46">
        <v>28178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28178</v>
      </c>
      <c r="O20" s="47">
        <f t="shared" si="2"/>
        <v>10.637221593053983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SUM(D22:D23)</f>
        <v>339223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339223</v>
      </c>
      <c r="O21" s="43">
        <f t="shared" si="2"/>
        <v>128.0570026425066</v>
      </c>
      <c r="P21" s="9"/>
    </row>
    <row r="22" spans="1:119">
      <c r="A22" s="12"/>
      <c r="B22" s="44">
        <v>571</v>
      </c>
      <c r="C22" s="20" t="s">
        <v>35</v>
      </c>
      <c r="D22" s="46">
        <v>132348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132348</v>
      </c>
      <c r="O22" s="47">
        <f t="shared" si="2"/>
        <v>49.961494903737261</v>
      </c>
      <c r="P22" s="9"/>
    </row>
    <row r="23" spans="1:119">
      <c r="A23" s="12"/>
      <c r="B23" s="44">
        <v>572</v>
      </c>
      <c r="C23" s="20" t="s">
        <v>59</v>
      </c>
      <c r="D23" s="46">
        <v>206875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206875</v>
      </c>
      <c r="O23" s="47">
        <f t="shared" si="2"/>
        <v>78.095507738769342</v>
      </c>
      <c r="P23" s="9"/>
    </row>
    <row r="24" spans="1:119" ht="15.75">
      <c r="A24" s="28" t="s">
        <v>60</v>
      </c>
      <c r="B24" s="29"/>
      <c r="C24" s="30"/>
      <c r="D24" s="31">
        <f t="shared" ref="D24:M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97354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97354</v>
      </c>
      <c r="O24" s="43">
        <f t="shared" si="2"/>
        <v>36.751226878067193</v>
      </c>
      <c r="P24" s="9"/>
    </row>
    <row r="25" spans="1:119" ht="15.75" thickBot="1">
      <c r="A25" s="12"/>
      <c r="B25" s="44">
        <v>581</v>
      </c>
      <c r="C25" s="20" t="s">
        <v>61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97354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97354</v>
      </c>
      <c r="O25" s="47">
        <f t="shared" si="2"/>
        <v>36.751226878067193</v>
      </c>
      <c r="P25" s="9"/>
    </row>
    <row r="26" spans="1:119" ht="16.5" thickBot="1">
      <c r="A26" s="14" t="s">
        <v>10</v>
      </c>
      <c r="B26" s="23"/>
      <c r="C26" s="22"/>
      <c r="D26" s="15">
        <f>SUM(D5,D9,D12,D17,D19,D21,D24)</f>
        <v>1493710</v>
      </c>
      <c r="E26" s="15">
        <f t="shared" ref="E26:M26" si="9">SUM(E5,E9,E12,E17,E19,E21,E24)</f>
        <v>28178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1465842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2987730</v>
      </c>
      <c r="O26" s="37">
        <f t="shared" si="2"/>
        <v>1127.8708946772367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80</v>
      </c>
      <c r="M28" s="93"/>
      <c r="N28" s="93"/>
      <c r="O28" s="41">
        <v>2649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548729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548729</v>
      </c>
      <c r="O5" s="32">
        <f t="shared" ref="O5:O26" si="2">(N5/O$28)</f>
        <v>213.18142968142968</v>
      </c>
      <c r="P5" s="6"/>
    </row>
    <row r="6" spans="1:133">
      <c r="A6" s="12"/>
      <c r="B6" s="44">
        <v>511</v>
      </c>
      <c r="C6" s="20" t="s">
        <v>19</v>
      </c>
      <c r="D6" s="46">
        <v>230255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230255</v>
      </c>
      <c r="O6" s="47">
        <f t="shared" si="2"/>
        <v>89.454156954156957</v>
      </c>
      <c r="P6" s="9"/>
    </row>
    <row r="7" spans="1:133">
      <c r="A7" s="12"/>
      <c r="B7" s="44">
        <v>512</v>
      </c>
      <c r="C7" s="20" t="s">
        <v>20</v>
      </c>
      <c r="D7" s="46">
        <v>113331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113331</v>
      </c>
      <c r="O7" s="47">
        <f t="shared" si="2"/>
        <v>44.029137529137529</v>
      </c>
      <c r="P7" s="9"/>
    </row>
    <row r="8" spans="1:133">
      <c r="A8" s="12"/>
      <c r="B8" s="44">
        <v>513</v>
      </c>
      <c r="C8" s="20" t="s">
        <v>21</v>
      </c>
      <c r="D8" s="46">
        <v>205143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205143</v>
      </c>
      <c r="O8" s="47">
        <f t="shared" si="2"/>
        <v>79.698135198135205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470419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470419</v>
      </c>
      <c r="O9" s="43">
        <f t="shared" si="2"/>
        <v>182.75796425796426</v>
      </c>
      <c r="P9" s="10"/>
    </row>
    <row r="10" spans="1:133">
      <c r="A10" s="12"/>
      <c r="B10" s="44">
        <v>521</v>
      </c>
      <c r="C10" s="20" t="s">
        <v>24</v>
      </c>
      <c r="D10" s="46">
        <v>427704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427704</v>
      </c>
      <c r="O10" s="47">
        <f t="shared" si="2"/>
        <v>166.16317016317015</v>
      </c>
      <c r="P10" s="9"/>
    </row>
    <row r="11" spans="1:133">
      <c r="A11" s="12"/>
      <c r="B11" s="44">
        <v>529</v>
      </c>
      <c r="C11" s="20" t="s">
        <v>45</v>
      </c>
      <c r="D11" s="46">
        <v>42715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42715</v>
      </c>
      <c r="O11" s="47">
        <f t="shared" si="2"/>
        <v>16.594794094794096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SUM(D13:D16)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1360855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1360855</v>
      </c>
      <c r="O12" s="43">
        <f t="shared" si="2"/>
        <v>528.69269619269619</v>
      </c>
      <c r="P12" s="10"/>
    </row>
    <row r="13" spans="1:133">
      <c r="A13" s="12"/>
      <c r="B13" s="44">
        <v>533</v>
      </c>
      <c r="C13" s="20" t="s">
        <v>64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609497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609497</v>
      </c>
      <c r="O13" s="47">
        <f t="shared" si="2"/>
        <v>236.78982128982128</v>
      </c>
      <c r="P13" s="9"/>
    </row>
    <row r="14" spans="1:133">
      <c r="A14" s="12"/>
      <c r="B14" s="44">
        <v>534</v>
      </c>
      <c r="C14" s="20" t="s">
        <v>69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193063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193063</v>
      </c>
      <c r="O14" s="47">
        <f t="shared" si="2"/>
        <v>75.005050505050505</v>
      </c>
      <c r="P14" s="9"/>
    </row>
    <row r="15" spans="1:133">
      <c r="A15" s="12"/>
      <c r="B15" s="44">
        <v>535</v>
      </c>
      <c r="C15" s="20" t="s">
        <v>65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503991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503991</v>
      </c>
      <c r="O15" s="47">
        <f t="shared" si="2"/>
        <v>195.80069930069931</v>
      </c>
      <c r="P15" s="9"/>
    </row>
    <row r="16" spans="1:133">
      <c r="A16" s="12"/>
      <c r="B16" s="44">
        <v>538</v>
      </c>
      <c r="C16" s="20" t="s">
        <v>72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54304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54304</v>
      </c>
      <c r="O16" s="47">
        <f t="shared" si="2"/>
        <v>21.097125097125097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95543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95543</v>
      </c>
      <c r="O17" s="43">
        <f t="shared" si="2"/>
        <v>37.118492618492617</v>
      </c>
      <c r="P17" s="10"/>
    </row>
    <row r="18" spans="1:119">
      <c r="A18" s="12"/>
      <c r="B18" s="44">
        <v>541</v>
      </c>
      <c r="C18" s="20" t="s">
        <v>58</v>
      </c>
      <c r="D18" s="46">
        <v>95543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95543</v>
      </c>
      <c r="O18" s="47">
        <f t="shared" si="2"/>
        <v>37.118492618492617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0</v>
      </c>
      <c r="E19" s="31">
        <f t="shared" si="6"/>
        <v>28330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28330</v>
      </c>
      <c r="O19" s="43">
        <f t="shared" si="2"/>
        <v>11.006216006216006</v>
      </c>
      <c r="P19" s="10"/>
    </row>
    <row r="20" spans="1:119">
      <c r="A20" s="13"/>
      <c r="B20" s="45">
        <v>559</v>
      </c>
      <c r="C20" s="21" t="s">
        <v>33</v>
      </c>
      <c r="D20" s="46">
        <v>0</v>
      </c>
      <c r="E20" s="46">
        <v>28330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28330</v>
      </c>
      <c r="O20" s="47">
        <f t="shared" si="2"/>
        <v>11.006216006216006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SUM(D22:D23)</f>
        <v>330518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330518</v>
      </c>
      <c r="O21" s="43">
        <f t="shared" si="2"/>
        <v>128.40637140637142</v>
      </c>
      <c r="P21" s="9"/>
    </row>
    <row r="22" spans="1:119">
      <c r="A22" s="12"/>
      <c r="B22" s="44">
        <v>571</v>
      </c>
      <c r="C22" s="20" t="s">
        <v>35</v>
      </c>
      <c r="D22" s="46">
        <v>132621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132621</v>
      </c>
      <c r="O22" s="47">
        <f t="shared" si="2"/>
        <v>51.523310023310025</v>
      </c>
      <c r="P22" s="9"/>
    </row>
    <row r="23" spans="1:119">
      <c r="A23" s="12"/>
      <c r="B23" s="44">
        <v>572</v>
      </c>
      <c r="C23" s="20" t="s">
        <v>59</v>
      </c>
      <c r="D23" s="46">
        <v>197897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197897</v>
      </c>
      <c r="O23" s="47">
        <f t="shared" si="2"/>
        <v>76.883061383061388</v>
      </c>
      <c r="P23" s="9"/>
    </row>
    <row r="24" spans="1:119" ht="15.75">
      <c r="A24" s="28" t="s">
        <v>60</v>
      </c>
      <c r="B24" s="29"/>
      <c r="C24" s="30"/>
      <c r="D24" s="31">
        <f t="shared" ref="D24:M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106204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106204</v>
      </c>
      <c r="O24" s="43">
        <f t="shared" si="2"/>
        <v>41.260295260295258</v>
      </c>
      <c r="P24" s="9"/>
    </row>
    <row r="25" spans="1:119" ht="15.75" thickBot="1">
      <c r="A25" s="12"/>
      <c r="B25" s="44">
        <v>581</v>
      </c>
      <c r="C25" s="20" t="s">
        <v>61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106204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106204</v>
      </c>
      <c r="O25" s="47">
        <f t="shared" si="2"/>
        <v>41.260295260295258</v>
      </c>
      <c r="P25" s="9"/>
    </row>
    <row r="26" spans="1:119" ht="16.5" thickBot="1">
      <c r="A26" s="14" t="s">
        <v>10</v>
      </c>
      <c r="B26" s="23"/>
      <c r="C26" s="22"/>
      <c r="D26" s="15">
        <f>SUM(D5,D9,D12,D17,D19,D21,D24)</f>
        <v>1445209</v>
      </c>
      <c r="E26" s="15">
        <f t="shared" ref="E26:M26" si="9">SUM(E5,E9,E12,E17,E19,E21,E24)</f>
        <v>28330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1467059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2940598</v>
      </c>
      <c r="O26" s="37">
        <f t="shared" si="2"/>
        <v>1142.4234654234654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78</v>
      </c>
      <c r="M28" s="93"/>
      <c r="N28" s="93"/>
      <c r="O28" s="41">
        <v>2574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509129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509129</v>
      </c>
      <c r="O5" s="32">
        <f t="shared" ref="O5:O26" si="2">(N5/O$28)</f>
        <v>201.63524752475249</v>
      </c>
      <c r="P5" s="6"/>
    </row>
    <row r="6" spans="1:133">
      <c r="A6" s="12"/>
      <c r="B6" s="44">
        <v>511</v>
      </c>
      <c r="C6" s="20" t="s">
        <v>19</v>
      </c>
      <c r="D6" s="46">
        <v>243393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243393</v>
      </c>
      <c r="O6" s="47">
        <f t="shared" si="2"/>
        <v>96.393267326732669</v>
      </c>
      <c r="P6" s="9"/>
    </row>
    <row r="7" spans="1:133">
      <c r="A7" s="12"/>
      <c r="B7" s="44">
        <v>512</v>
      </c>
      <c r="C7" s="20" t="s">
        <v>20</v>
      </c>
      <c r="D7" s="46">
        <v>85020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85020</v>
      </c>
      <c r="O7" s="47">
        <f t="shared" si="2"/>
        <v>33.671287128712869</v>
      </c>
      <c r="P7" s="9"/>
    </row>
    <row r="8" spans="1:133">
      <c r="A8" s="12"/>
      <c r="B8" s="44">
        <v>513</v>
      </c>
      <c r="C8" s="20" t="s">
        <v>21</v>
      </c>
      <c r="D8" s="46">
        <v>180716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180716</v>
      </c>
      <c r="O8" s="47">
        <f t="shared" si="2"/>
        <v>71.570693069306927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477821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477821</v>
      </c>
      <c r="O9" s="43">
        <f t="shared" si="2"/>
        <v>189.23603960396039</v>
      </c>
      <c r="P9" s="10"/>
    </row>
    <row r="10" spans="1:133">
      <c r="A10" s="12"/>
      <c r="B10" s="44">
        <v>521</v>
      </c>
      <c r="C10" s="20" t="s">
        <v>24</v>
      </c>
      <c r="D10" s="46">
        <v>433951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433951</v>
      </c>
      <c r="O10" s="47">
        <f t="shared" si="2"/>
        <v>171.86178217821782</v>
      </c>
      <c r="P10" s="9"/>
    </row>
    <row r="11" spans="1:133">
      <c r="A11" s="12"/>
      <c r="B11" s="44">
        <v>529</v>
      </c>
      <c r="C11" s="20" t="s">
        <v>45</v>
      </c>
      <c r="D11" s="46">
        <v>43870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43870</v>
      </c>
      <c r="O11" s="47">
        <f t="shared" si="2"/>
        <v>17.374257425742574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SUM(D13:D15)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1231220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1231220</v>
      </c>
      <c r="O12" s="43">
        <f t="shared" si="2"/>
        <v>487.61188118811879</v>
      </c>
      <c r="P12" s="10"/>
    </row>
    <row r="13" spans="1:133">
      <c r="A13" s="12"/>
      <c r="B13" s="44">
        <v>534</v>
      </c>
      <c r="C13" s="20" t="s">
        <v>69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189849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189849</v>
      </c>
      <c r="O13" s="47">
        <f t="shared" si="2"/>
        <v>75.187722772277226</v>
      </c>
      <c r="P13" s="9"/>
    </row>
    <row r="14" spans="1:133">
      <c r="A14" s="12"/>
      <c r="B14" s="44">
        <v>536</v>
      </c>
      <c r="C14" s="20" t="s">
        <v>57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908609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908609</v>
      </c>
      <c r="O14" s="47">
        <f t="shared" si="2"/>
        <v>359.84514851485147</v>
      </c>
      <c r="P14" s="9"/>
    </row>
    <row r="15" spans="1:133">
      <c r="A15" s="12"/>
      <c r="B15" s="44">
        <v>538</v>
      </c>
      <c r="C15" s="20" t="s">
        <v>72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132762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132762</v>
      </c>
      <c r="O15" s="47">
        <f t="shared" si="2"/>
        <v>52.579009900990101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87735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87735</v>
      </c>
      <c r="O16" s="43">
        <f t="shared" si="2"/>
        <v>34.746534653465346</v>
      </c>
      <c r="P16" s="10"/>
    </row>
    <row r="17" spans="1:119">
      <c r="A17" s="12"/>
      <c r="B17" s="44">
        <v>541</v>
      </c>
      <c r="C17" s="20" t="s">
        <v>58</v>
      </c>
      <c r="D17" s="46">
        <v>87735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87735</v>
      </c>
      <c r="O17" s="47">
        <f t="shared" si="2"/>
        <v>34.746534653465346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0</v>
      </c>
      <c r="E18" s="31">
        <f t="shared" si="6"/>
        <v>25475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25475</v>
      </c>
      <c r="O18" s="43">
        <f t="shared" si="2"/>
        <v>10.089108910891088</v>
      </c>
      <c r="P18" s="10"/>
    </row>
    <row r="19" spans="1:119">
      <c r="A19" s="13"/>
      <c r="B19" s="45">
        <v>559</v>
      </c>
      <c r="C19" s="21" t="s">
        <v>33</v>
      </c>
      <c r="D19" s="46">
        <v>0</v>
      </c>
      <c r="E19" s="46">
        <v>25475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25475</v>
      </c>
      <c r="O19" s="47">
        <f t="shared" si="2"/>
        <v>10.089108910891088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SUM(D21:D22)</f>
        <v>229610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229610</v>
      </c>
      <c r="O20" s="43">
        <f t="shared" si="2"/>
        <v>90.934653465346528</v>
      </c>
      <c r="P20" s="9"/>
    </row>
    <row r="21" spans="1:119">
      <c r="A21" s="12"/>
      <c r="B21" s="44">
        <v>571</v>
      </c>
      <c r="C21" s="20" t="s">
        <v>35</v>
      </c>
      <c r="D21" s="46">
        <v>124012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124012</v>
      </c>
      <c r="O21" s="47">
        <f t="shared" si="2"/>
        <v>49.113663366336631</v>
      </c>
      <c r="P21" s="9"/>
    </row>
    <row r="22" spans="1:119">
      <c r="A22" s="12"/>
      <c r="B22" s="44">
        <v>572</v>
      </c>
      <c r="C22" s="20" t="s">
        <v>59</v>
      </c>
      <c r="D22" s="46">
        <v>105598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105598</v>
      </c>
      <c r="O22" s="47">
        <f t="shared" si="2"/>
        <v>41.820990099009904</v>
      </c>
      <c r="P22" s="9"/>
    </row>
    <row r="23" spans="1:119" ht="15.75">
      <c r="A23" s="28" t="s">
        <v>60</v>
      </c>
      <c r="B23" s="29"/>
      <c r="C23" s="30"/>
      <c r="D23" s="31">
        <f t="shared" ref="D23:M23" si="8">SUM(D24:D25)</f>
        <v>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129217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129217</v>
      </c>
      <c r="O23" s="43">
        <f t="shared" si="2"/>
        <v>51.175049504950493</v>
      </c>
      <c r="P23" s="9"/>
    </row>
    <row r="24" spans="1:119">
      <c r="A24" s="12"/>
      <c r="B24" s="44">
        <v>581</v>
      </c>
      <c r="C24" s="20" t="s">
        <v>61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106204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106204</v>
      </c>
      <c r="O24" s="47">
        <f t="shared" si="2"/>
        <v>42.060990099009899</v>
      </c>
      <c r="P24" s="9"/>
    </row>
    <row r="25" spans="1:119" ht="15.75" thickBot="1">
      <c r="A25" s="12"/>
      <c r="B25" s="44">
        <v>590</v>
      </c>
      <c r="C25" s="20" t="s">
        <v>75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23013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23013</v>
      </c>
      <c r="O25" s="47">
        <f t="shared" si="2"/>
        <v>9.1140594059405942</v>
      </c>
      <c r="P25" s="9"/>
    </row>
    <row r="26" spans="1:119" ht="16.5" thickBot="1">
      <c r="A26" s="14" t="s">
        <v>10</v>
      </c>
      <c r="B26" s="23"/>
      <c r="C26" s="22"/>
      <c r="D26" s="15">
        <f>SUM(D5,D9,D12,D16,D18,D20,D23)</f>
        <v>1304295</v>
      </c>
      <c r="E26" s="15">
        <f t="shared" ref="E26:M26" si="9">SUM(E5,E9,E12,E16,E18,E20,E23)</f>
        <v>25475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1360437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2690207</v>
      </c>
      <c r="O26" s="37">
        <f t="shared" si="2"/>
        <v>1065.4285148514853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76</v>
      </c>
      <c r="M28" s="93"/>
      <c r="N28" s="93"/>
      <c r="O28" s="41">
        <v>2525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297488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297488</v>
      </c>
      <c r="O5" s="32">
        <f t="shared" ref="O5:O25" si="2">(N5/O$27)</f>
        <v>122.07139926138696</v>
      </c>
      <c r="P5" s="6"/>
    </row>
    <row r="6" spans="1:133">
      <c r="A6" s="12"/>
      <c r="B6" s="44">
        <v>511</v>
      </c>
      <c r="C6" s="20" t="s">
        <v>19</v>
      </c>
      <c r="D6" s="46">
        <v>179254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179254</v>
      </c>
      <c r="O6" s="47">
        <f t="shared" si="2"/>
        <v>73.555190808370952</v>
      </c>
      <c r="P6" s="9"/>
    </row>
    <row r="7" spans="1:133">
      <c r="A7" s="12"/>
      <c r="B7" s="44">
        <v>512</v>
      </c>
      <c r="C7" s="20" t="s">
        <v>20</v>
      </c>
      <c r="D7" s="46">
        <v>39266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39266</v>
      </c>
      <c r="O7" s="47">
        <f t="shared" si="2"/>
        <v>16.112433319655313</v>
      </c>
      <c r="P7" s="9"/>
    </row>
    <row r="8" spans="1:133">
      <c r="A8" s="12"/>
      <c r="B8" s="44">
        <v>513</v>
      </c>
      <c r="C8" s="20" t="s">
        <v>21</v>
      </c>
      <c r="D8" s="46">
        <v>78968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78968</v>
      </c>
      <c r="O8" s="47">
        <f t="shared" si="2"/>
        <v>32.403775133360689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486532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486532</v>
      </c>
      <c r="O9" s="43">
        <f t="shared" si="2"/>
        <v>199.6438243742306</v>
      </c>
      <c r="P9" s="10"/>
    </row>
    <row r="10" spans="1:133">
      <c r="A10" s="12"/>
      <c r="B10" s="44">
        <v>521</v>
      </c>
      <c r="C10" s="20" t="s">
        <v>24</v>
      </c>
      <c r="D10" s="46">
        <v>437517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437517</v>
      </c>
      <c r="O10" s="47">
        <f t="shared" si="2"/>
        <v>179.53098071399262</v>
      </c>
      <c r="P10" s="9"/>
    </row>
    <row r="11" spans="1:133">
      <c r="A11" s="12"/>
      <c r="B11" s="44">
        <v>529</v>
      </c>
      <c r="C11" s="20" t="s">
        <v>45</v>
      </c>
      <c r="D11" s="46">
        <v>49015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49015</v>
      </c>
      <c r="O11" s="47">
        <f t="shared" si="2"/>
        <v>20.112843660237999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SUM(D13:D15)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1311604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1311604</v>
      </c>
      <c r="O12" s="43">
        <f t="shared" si="2"/>
        <v>538.20434961017645</v>
      </c>
      <c r="P12" s="10"/>
    </row>
    <row r="13" spans="1:133">
      <c r="A13" s="12"/>
      <c r="B13" s="44">
        <v>534</v>
      </c>
      <c r="C13" s="20" t="s">
        <v>69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312948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312948</v>
      </c>
      <c r="O13" s="47">
        <f t="shared" si="2"/>
        <v>128.41526466967582</v>
      </c>
      <c r="P13" s="9"/>
    </row>
    <row r="14" spans="1:133">
      <c r="A14" s="12"/>
      <c r="B14" s="44">
        <v>536</v>
      </c>
      <c r="C14" s="20" t="s">
        <v>57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913856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913856</v>
      </c>
      <c r="O14" s="47">
        <f t="shared" si="2"/>
        <v>374.992203528929</v>
      </c>
      <c r="P14" s="9"/>
    </row>
    <row r="15" spans="1:133">
      <c r="A15" s="12"/>
      <c r="B15" s="44">
        <v>538</v>
      </c>
      <c r="C15" s="20" t="s">
        <v>72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84800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84800</v>
      </c>
      <c r="O15" s="47">
        <f t="shared" si="2"/>
        <v>34.796881411571604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158446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158446</v>
      </c>
      <c r="O16" s="43">
        <f t="shared" si="2"/>
        <v>65.016823963890033</v>
      </c>
      <c r="P16" s="10"/>
    </row>
    <row r="17" spans="1:119">
      <c r="A17" s="12"/>
      <c r="B17" s="44">
        <v>541</v>
      </c>
      <c r="C17" s="20" t="s">
        <v>58</v>
      </c>
      <c r="D17" s="46">
        <v>158446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158446</v>
      </c>
      <c r="O17" s="47">
        <f t="shared" si="2"/>
        <v>65.016823963890033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0</v>
      </c>
      <c r="E18" s="31">
        <f t="shared" si="6"/>
        <v>33311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33311</v>
      </c>
      <c r="O18" s="43">
        <f t="shared" si="2"/>
        <v>13.668855149774313</v>
      </c>
      <c r="P18" s="10"/>
    </row>
    <row r="19" spans="1:119">
      <c r="A19" s="13"/>
      <c r="B19" s="45">
        <v>559</v>
      </c>
      <c r="C19" s="21" t="s">
        <v>33</v>
      </c>
      <c r="D19" s="46">
        <v>0</v>
      </c>
      <c r="E19" s="46">
        <v>33311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33311</v>
      </c>
      <c r="O19" s="47">
        <f t="shared" si="2"/>
        <v>13.668855149774313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SUM(D21:D22)</f>
        <v>250174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250174</v>
      </c>
      <c r="O20" s="43">
        <f t="shared" si="2"/>
        <v>102.6565449322938</v>
      </c>
      <c r="P20" s="9"/>
    </row>
    <row r="21" spans="1:119">
      <c r="A21" s="12"/>
      <c r="B21" s="44">
        <v>571</v>
      </c>
      <c r="C21" s="20" t="s">
        <v>35</v>
      </c>
      <c r="D21" s="46">
        <v>127776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127776</v>
      </c>
      <c r="O21" s="47">
        <f t="shared" si="2"/>
        <v>52.431678292983179</v>
      </c>
      <c r="P21" s="9"/>
    </row>
    <row r="22" spans="1:119">
      <c r="A22" s="12"/>
      <c r="B22" s="44">
        <v>572</v>
      </c>
      <c r="C22" s="20" t="s">
        <v>59</v>
      </c>
      <c r="D22" s="46">
        <v>122398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122398</v>
      </c>
      <c r="O22" s="47">
        <f t="shared" si="2"/>
        <v>50.224866639310626</v>
      </c>
      <c r="P22" s="9"/>
    </row>
    <row r="23" spans="1:119" ht="15.75">
      <c r="A23" s="28" t="s">
        <v>60</v>
      </c>
      <c r="B23" s="29"/>
      <c r="C23" s="30"/>
      <c r="D23" s="31">
        <f t="shared" ref="D23:M23" si="8">SUM(D24:D24)</f>
        <v>27027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27027</v>
      </c>
      <c r="O23" s="43">
        <f t="shared" si="2"/>
        <v>11.090274928190398</v>
      </c>
      <c r="P23" s="9"/>
    </row>
    <row r="24" spans="1:119" ht="15.75" thickBot="1">
      <c r="A24" s="12"/>
      <c r="B24" s="44">
        <v>581</v>
      </c>
      <c r="C24" s="20" t="s">
        <v>61</v>
      </c>
      <c r="D24" s="46">
        <v>27027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27027</v>
      </c>
      <c r="O24" s="47">
        <f t="shared" si="2"/>
        <v>11.090274928190398</v>
      </c>
      <c r="P24" s="9"/>
    </row>
    <row r="25" spans="1:119" ht="16.5" thickBot="1">
      <c r="A25" s="14" t="s">
        <v>10</v>
      </c>
      <c r="B25" s="23"/>
      <c r="C25" s="22"/>
      <c r="D25" s="15">
        <f>SUM(D5,D9,D12,D16,D18,D20,D23)</f>
        <v>1219667</v>
      </c>
      <c r="E25" s="15">
        <f t="shared" ref="E25:M25" si="9">SUM(E5,E9,E12,E16,E18,E20,E23)</f>
        <v>33311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1311604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2564582</v>
      </c>
      <c r="O25" s="37">
        <f t="shared" si="2"/>
        <v>1052.3520722199426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73</v>
      </c>
      <c r="M27" s="93"/>
      <c r="N27" s="93"/>
      <c r="O27" s="41">
        <v>2437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43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574194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574194</v>
      </c>
      <c r="O5" s="32">
        <f t="shared" ref="O5:O24" si="2">(N5/O$26)</f>
        <v>240.55048177628822</v>
      </c>
      <c r="P5" s="6"/>
    </row>
    <row r="6" spans="1:133">
      <c r="A6" s="12"/>
      <c r="B6" s="44">
        <v>511</v>
      </c>
      <c r="C6" s="20" t="s">
        <v>19</v>
      </c>
      <c r="D6" s="46">
        <v>284492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284492</v>
      </c>
      <c r="O6" s="47">
        <f t="shared" si="2"/>
        <v>119.18391286133222</v>
      </c>
      <c r="P6" s="9"/>
    </row>
    <row r="7" spans="1:133">
      <c r="A7" s="12"/>
      <c r="B7" s="44">
        <v>512</v>
      </c>
      <c r="C7" s="20" t="s">
        <v>20</v>
      </c>
      <c r="D7" s="46">
        <v>127957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127957</v>
      </c>
      <c r="O7" s="47">
        <f t="shared" si="2"/>
        <v>53.605781315458735</v>
      </c>
      <c r="P7" s="9"/>
    </row>
    <row r="8" spans="1:133">
      <c r="A8" s="12"/>
      <c r="B8" s="44">
        <v>513</v>
      </c>
      <c r="C8" s="20" t="s">
        <v>21</v>
      </c>
      <c r="D8" s="46">
        <v>161745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161745</v>
      </c>
      <c r="O8" s="47">
        <f t="shared" si="2"/>
        <v>67.760787599497277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563490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563490</v>
      </c>
      <c r="O9" s="43">
        <f t="shared" si="2"/>
        <v>236.06619187264349</v>
      </c>
      <c r="P9" s="10"/>
    </row>
    <row r="10" spans="1:133">
      <c r="A10" s="12"/>
      <c r="B10" s="44">
        <v>521</v>
      </c>
      <c r="C10" s="20" t="s">
        <v>24</v>
      </c>
      <c r="D10" s="46">
        <v>502869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502869</v>
      </c>
      <c r="O10" s="47">
        <f t="shared" si="2"/>
        <v>210.6698785085882</v>
      </c>
      <c r="P10" s="9"/>
    </row>
    <row r="11" spans="1:133">
      <c r="A11" s="12"/>
      <c r="B11" s="44">
        <v>524</v>
      </c>
      <c r="C11" s="20" t="s">
        <v>25</v>
      </c>
      <c r="D11" s="46">
        <v>60621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60621</v>
      </c>
      <c r="O11" s="47">
        <f t="shared" si="2"/>
        <v>25.396313364055299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SUM(D13:D14)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1060515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1060515</v>
      </c>
      <c r="O12" s="43">
        <f t="shared" si="2"/>
        <v>444.28780896522829</v>
      </c>
      <c r="P12" s="10"/>
    </row>
    <row r="13" spans="1:133">
      <c r="A13" s="12"/>
      <c r="B13" s="44">
        <v>534</v>
      </c>
      <c r="C13" s="20" t="s">
        <v>69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236521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236521</v>
      </c>
      <c r="O13" s="47">
        <f t="shared" si="2"/>
        <v>99.087138667783833</v>
      </c>
      <c r="P13" s="9"/>
    </row>
    <row r="14" spans="1:133">
      <c r="A14" s="12"/>
      <c r="B14" s="44">
        <v>536</v>
      </c>
      <c r="C14" s="20" t="s">
        <v>57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823994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823994</v>
      </c>
      <c r="O14" s="47">
        <f t="shared" si="2"/>
        <v>345.2006702974445</v>
      </c>
      <c r="P14" s="9"/>
    </row>
    <row r="15" spans="1:133" ht="15.75">
      <c r="A15" s="28" t="s">
        <v>30</v>
      </c>
      <c r="B15" s="29"/>
      <c r="C15" s="30"/>
      <c r="D15" s="31">
        <f t="shared" ref="D15:M15" si="5">SUM(D16:D16)</f>
        <v>169588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169588</v>
      </c>
      <c r="O15" s="43">
        <f t="shared" si="2"/>
        <v>71.046501885211569</v>
      </c>
      <c r="P15" s="10"/>
    </row>
    <row r="16" spans="1:133">
      <c r="A16" s="12"/>
      <c r="B16" s="44">
        <v>541</v>
      </c>
      <c r="C16" s="20" t="s">
        <v>58</v>
      </c>
      <c r="D16" s="46">
        <v>169588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169588</v>
      </c>
      <c r="O16" s="47">
        <f t="shared" si="2"/>
        <v>71.046501885211569</v>
      </c>
      <c r="P16" s="9"/>
    </row>
    <row r="17" spans="1:119" ht="15.75">
      <c r="A17" s="28" t="s">
        <v>32</v>
      </c>
      <c r="B17" s="29"/>
      <c r="C17" s="30"/>
      <c r="D17" s="31">
        <f t="shared" ref="D17:M17" si="6">SUM(D18:D18)</f>
        <v>0</v>
      </c>
      <c r="E17" s="31">
        <f t="shared" si="6"/>
        <v>44727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1"/>
        <v>44727</v>
      </c>
      <c r="O17" s="43">
        <f t="shared" si="2"/>
        <v>18.7377461248429</v>
      </c>
      <c r="P17" s="10"/>
    </row>
    <row r="18" spans="1:119">
      <c r="A18" s="13"/>
      <c r="B18" s="45">
        <v>559</v>
      </c>
      <c r="C18" s="21" t="s">
        <v>33</v>
      </c>
      <c r="D18" s="46">
        <v>0</v>
      </c>
      <c r="E18" s="46">
        <v>44727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44727</v>
      </c>
      <c r="O18" s="47">
        <f t="shared" si="2"/>
        <v>18.7377461248429</v>
      </c>
      <c r="P18" s="9"/>
    </row>
    <row r="19" spans="1:119" ht="15.75">
      <c r="A19" s="28" t="s">
        <v>34</v>
      </c>
      <c r="B19" s="29"/>
      <c r="C19" s="30"/>
      <c r="D19" s="31">
        <f t="shared" ref="D19:M19" si="7">SUM(D20:D21)</f>
        <v>264653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264653</v>
      </c>
      <c r="O19" s="43">
        <f t="shared" si="2"/>
        <v>110.87264348554672</v>
      </c>
      <c r="P19" s="9"/>
    </row>
    <row r="20" spans="1:119">
      <c r="A20" s="12"/>
      <c r="B20" s="44">
        <v>571</v>
      </c>
      <c r="C20" s="20" t="s">
        <v>35</v>
      </c>
      <c r="D20" s="46">
        <v>109861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109861</v>
      </c>
      <c r="O20" s="47">
        <f t="shared" si="2"/>
        <v>46.024717218265607</v>
      </c>
      <c r="P20" s="9"/>
    </row>
    <row r="21" spans="1:119">
      <c r="A21" s="12"/>
      <c r="B21" s="44">
        <v>572</v>
      </c>
      <c r="C21" s="20" t="s">
        <v>59</v>
      </c>
      <c r="D21" s="46">
        <v>154792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154792</v>
      </c>
      <c r="O21" s="47">
        <f t="shared" si="2"/>
        <v>64.84792626728111</v>
      </c>
      <c r="P21" s="9"/>
    </row>
    <row r="22" spans="1:119" ht="15.75">
      <c r="A22" s="28" t="s">
        <v>60</v>
      </c>
      <c r="B22" s="29"/>
      <c r="C22" s="30"/>
      <c r="D22" s="31">
        <f t="shared" ref="D22:M22" si="8">SUM(D23:D23)</f>
        <v>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143004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143004</v>
      </c>
      <c r="O22" s="43">
        <f t="shared" si="2"/>
        <v>59.909509844993714</v>
      </c>
      <c r="P22" s="9"/>
    </row>
    <row r="23" spans="1:119" ht="15.75" thickBot="1">
      <c r="A23" s="12"/>
      <c r="B23" s="44">
        <v>581</v>
      </c>
      <c r="C23" s="20" t="s">
        <v>61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143004</v>
      </c>
      <c r="O23" s="47">
        <f t="shared" si="2"/>
        <v>59.909509844993714</v>
      </c>
      <c r="P23" s="9"/>
    </row>
    <row r="24" spans="1:119" ht="16.5" thickBot="1">
      <c r="A24" s="14" t="s">
        <v>10</v>
      </c>
      <c r="B24" s="23"/>
      <c r="C24" s="22"/>
      <c r="D24" s="15">
        <f>SUM(D5,D9,D12,D15,D17,D19,D22)</f>
        <v>1571925</v>
      </c>
      <c r="E24" s="15">
        <f t="shared" ref="E24:M24" si="9">SUM(E5,E9,E12,E15,E17,E19,E22)</f>
        <v>44727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1203519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2820171</v>
      </c>
      <c r="O24" s="37">
        <f t="shared" si="2"/>
        <v>1181.470883954755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70</v>
      </c>
      <c r="M26" s="93"/>
      <c r="N26" s="93"/>
      <c r="O26" s="41">
        <v>2387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2024-05-21T19:35:48Z</cp:lastPrinted>
  <dcterms:created xsi:type="dcterms:W3CDTF">2000-08-31T21:26:31Z</dcterms:created>
  <dcterms:modified xsi:type="dcterms:W3CDTF">2024-06-28T20:06:43Z</dcterms:modified>
</cp:coreProperties>
</file>