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9B1E150ED31B9A441FF14E813E50DBAF7495BEDD" xr6:coauthVersionLast="47" xr6:coauthVersionMax="47" xr10:uidLastSave="{1922DCCC-3422-48A4-A92A-F7DFA1A1563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'2008'!$A$1:$O$36</definedName>
    <definedName name="_xlnm.Print_Area" localSheetId="14">'2009'!$A$1:$O$36</definedName>
    <definedName name="_xlnm.Print_Area" localSheetId="13">'2010'!$A$1:$O$36</definedName>
    <definedName name="_xlnm.Print_Area" localSheetId="12">'2011'!$A$1:$O$37</definedName>
    <definedName name="_xlnm.Print_Area" localSheetId="11">'2012'!$A$1:$O$36</definedName>
    <definedName name="_xlnm.Print_Area" localSheetId="10">'2013'!$A$1:$O$36</definedName>
    <definedName name="_xlnm.Print_Area" localSheetId="9">'2014'!$A$1:$O$37</definedName>
    <definedName name="_xlnm.Print_Area" localSheetId="8">'2015'!$A$1:$O$39</definedName>
    <definedName name="_xlnm.Print_Area" localSheetId="7">'2016'!$A$1:$O$39</definedName>
    <definedName name="_xlnm.Print_Area" localSheetId="6">'2017'!$A$1:$O$39</definedName>
    <definedName name="_xlnm.Print_Area" localSheetId="5">'2018'!$A$1:$O$39</definedName>
    <definedName name="_xlnm.Print_Area" localSheetId="4">'2019'!$A$1:$O$40</definedName>
    <definedName name="_xlnm.Print_Area" localSheetId="3">'2020'!$A$1:$O$38</definedName>
    <definedName name="_xlnm.Print_Area" localSheetId="2">'2021'!$A$1:$P$39</definedName>
    <definedName name="_xlnm.Print_Area" localSheetId="1">'2022'!$A$1:$P$38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49" l="1"/>
  <c r="P32" i="49" s="1"/>
  <c r="O25" i="49"/>
  <c r="P25" i="49" s="1"/>
  <c r="O27" i="49"/>
  <c r="P27" i="49" s="1"/>
  <c r="O22" i="49"/>
  <c r="P22" i="49" s="1"/>
  <c r="O17" i="49"/>
  <c r="P17" i="49" s="1"/>
  <c r="O13" i="49"/>
  <c r="P13" i="49" s="1"/>
  <c r="O5" i="49"/>
  <c r="P5" i="49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9" l="1"/>
  <c r="P34" i="49" s="1"/>
  <c r="D34" i="48"/>
  <c r="E34" i="48"/>
  <c r="F34" i="48"/>
  <c r="M34" i="48"/>
  <c r="K34" i="48"/>
  <c r="N34" i="48"/>
  <c r="G34" i="48"/>
  <c r="H34" i="48"/>
  <c r="I34" i="48"/>
  <c r="J34" i="48"/>
  <c r="L34" i="48"/>
  <c r="O32" i="48"/>
  <c r="P32" i="48" s="1"/>
  <c r="O27" i="48"/>
  <c r="P27" i="48" s="1"/>
  <c r="O25" i="48"/>
  <c r="P25" i="48" s="1"/>
  <c r="O22" i="48"/>
  <c r="P22" i="48" s="1"/>
  <c r="O17" i="48"/>
  <c r="P17" i="48" s="1"/>
  <c r="O13" i="48"/>
  <c r="P13" i="48" s="1"/>
  <c r="O5" i="48"/>
  <c r="P5" i="48" s="1"/>
  <c r="O34" i="48" l="1"/>
  <c r="P34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3" i="47" s="1"/>
  <c r="P33" i="47" s="1"/>
  <c r="O32" i="47"/>
  <c r="P32" i="47"/>
  <c r="O31" i="47"/>
  <c r="P31" i="47" s="1"/>
  <c r="O30" i="47"/>
  <c r="P30" i="47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N25" i="47"/>
  <c r="M25" i="47"/>
  <c r="L25" i="47"/>
  <c r="K25" i="47"/>
  <c r="J25" i="47"/>
  <c r="I25" i="47"/>
  <c r="O25" i="47" s="1"/>
  <c r="P25" i="47" s="1"/>
  <c r="H25" i="47"/>
  <c r="G25" i="47"/>
  <c r="F25" i="47"/>
  <c r="E25" i="47"/>
  <c r="D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G35" i="47" s="1"/>
  <c r="F5" i="47"/>
  <c r="E5" i="47"/>
  <c r="D5" i="47"/>
  <c r="E34" i="46"/>
  <c r="D34" i="46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N22" i="46" s="1"/>
  <c r="O22" i="46" s="1"/>
  <c r="D22" i="46"/>
  <c r="N21" i="46"/>
  <c r="O21" i="46" s="1"/>
  <c r="N20" i="46"/>
  <c r="O20" i="46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M23" i="45"/>
  <c r="L23" i="45"/>
  <c r="K23" i="45"/>
  <c r="J23" i="45"/>
  <c r="J36" i="45" s="1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4" i="44"/>
  <c r="O34" i="44" s="1"/>
  <c r="M33" i="44"/>
  <c r="L33" i="44"/>
  <c r="K33" i="44"/>
  <c r="J33" i="44"/>
  <c r="I33" i="44"/>
  <c r="H33" i="44"/>
  <c r="G33" i="44"/>
  <c r="N33" i="44" s="1"/>
  <c r="O33" i="44" s="1"/>
  <c r="F33" i="44"/>
  <c r="E33" i="44"/>
  <c r="D33" i="44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E35" i="44" s="1"/>
  <c r="D18" i="44"/>
  <c r="D35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35" i="44" s="1"/>
  <c r="L5" i="44"/>
  <c r="K5" i="44"/>
  <c r="J5" i="44"/>
  <c r="I5" i="44"/>
  <c r="H5" i="44"/>
  <c r="G5" i="44"/>
  <c r="F5" i="44"/>
  <c r="E5" i="44"/>
  <c r="D5" i="44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K35" i="43" s="1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H35" i="43" s="1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35" i="43" s="1"/>
  <c r="K5" i="43"/>
  <c r="J5" i="43"/>
  <c r="I5" i="43"/>
  <c r="H5" i="43"/>
  <c r="G5" i="43"/>
  <c r="F5" i="43"/>
  <c r="E5" i="43"/>
  <c r="D5" i="43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D35" i="42" s="1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E35" i="42" s="1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N5" i="42" s="1"/>
  <c r="O5" i="42" s="1"/>
  <c r="H5" i="42"/>
  <c r="H35" i="42" s="1"/>
  <c r="G5" i="42"/>
  <c r="F5" i="42"/>
  <c r="E5" i="42"/>
  <c r="D5" i="42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35" i="41" s="1"/>
  <c r="L5" i="41"/>
  <c r="K5" i="41"/>
  <c r="J5" i="41"/>
  <c r="I5" i="41"/>
  <c r="H5" i="41"/>
  <c r="H35" i="41" s="1"/>
  <c r="G5" i="41"/>
  <c r="F5" i="41"/>
  <c r="E5" i="41"/>
  <c r="D5" i="4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E31" i="40" s="1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31" i="40" s="1"/>
  <c r="L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 s="1"/>
  <c r="M17" i="39"/>
  <c r="L17" i="39"/>
  <c r="K17" i="39"/>
  <c r="K33" i="39" s="1"/>
  <c r="J17" i="39"/>
  <c r="I17" i="39"/>
  <c r="H17" i="39"/>
  <c r="H33" i="39" s="1"/>
  <c r="G17" i="39"/>
  <c r="F17" i="39"/>
  <c r="F33" i="39" s="1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M32" i="38" s="1"/>
  <c r="L21" i="38"/>
  <c r="L32" i="38" s="1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E32" i="38" s="1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2" i="38" s="1"/>
  <c r="G5" i="38"/>
  <c r="F5" i="38"/>
  <c r="E5" i="38"/>
  <c r="D5" i="38"/>
  <c r="D32" i="38" s="1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E32" i="37" s="1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32" i="37" s="1"/>
  <c r="I5" i="37"/>
  <c r="I32" i="37" s="1"/>
  <c r="H5" i="37"/>
  <c r="G5" i="37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K32" i="36" s="1"/>
  <c r="J5" i="36"/>
  <c r="I5" i="36"/>
  <c r="H5" i="36"/>
  <c r="G5" i="36"/>
  <c r="F5" i="36"/>
  <c r="E5" i="36"/>
  <c r="E32" i="36" s="1"/>
  <c r="D5" i="36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J33" i="35" s="1"/>
  <c r="I21" i="35"/>
  <c r="H21" i="35"/>
  <c r="G21" i="35"/>
  <c r="G33" i="35"/>
  <c r="F21" i="35"/>
  <c r="E21" i="35"/>
  <c r="E33" i="35" s="1"/>
  <c r="D21" i="35"/>
  <c r="N21" i="35" s="1"/>
  <c r="O21" i="35" s="1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F33" i="35" s="1"/>
  <c r="E17" i="35"/>
  <c r="D17" i="35"/>
  <c r="D33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M33" i="35" s="1"/>
  <c r="L5" i="35"/>
  <c r="K5" i="35"/>
  <c r="J5" i="35"/>
  <c r="I5" i="35"/>
  <c r="H5" i="35"/>
  <c r="G5" i="35"/>
  <c r="F5" i="35"/>
  <c r="E5" i="35"/>
  <c r="D5" i="35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32" i="34" s="1"/>
  <c r="L5" i="34"/>
  <c r="K5" i="34"/>
  <c r="J5" i="34"/>
  <c r="J32" i="34" s="1"/>
  <c r="I5" i="34"/>
  <c r="N5" i="34" s="1"/>
  <c r="O5" i="34" s="1"/>
  <c r="H5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J32" i="33" s="1"/>
  <c r="K14" i="33"/>
  <c r="L14" i="33"/>
  <c r="M14" i="33"/>
  <c r="E5" i="33"/>
  <c r="F5" i="33"/>
  <c r="G5" i="33"/>
  <c r="H5" i="33"/>
  <c r="I5" i="33"/>
  <c r="J5" i="33"/>
  <c r="K5" i="33"/>
  <c r="L5" i="33"/>
  <c r="M5" i="33"/>
  <c r="D25" i="33"/>
  <c r="D21" i="33"/>
  <c r="D17" i="33"/>
  <c r="D14" i="33"/>
  <c r="D5" i="33"/>
  <c r="D32" i="33" s="1"/>
  <c r="N31" i="33"/>
  <c r="O31" i="33"/>
  <c r="N26" i="33"/>
  <c r="O26" i="33" s="1"/>
  <c r="N27" i="33"/>
  <c r="O27" i="33"/>
  <c r="N28" i="33"/>
  <c r="O28" i="33" s="1"/>
  <c r="N29" i="33"/>
  <c r="O29" i="33" s="1"/>
  <c r="D23" i="33"/>
  <c r="N24" i="33"/>
  <c r="O24" i="33"/>
  <c r="N22" i="33"/>
  <c r="O22" i="33" s="1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N18" i="33"/>
  <c r="O18" i="33" s="1"/>
  <c r="N19" i="33"/>
  <c r="O19" i="33" s="1"/>
  <c r="N20" i="33"/>
  <c r="O20" i="33" s="1"/>
  <c r="N15" i="33"/>
  <c r="O15" i="33"/>
  <c r="N14" i="37"/>
  <c r="O14" i="37" s="1"/>
  <c r="H32" i="36"/>
  <c r="D32" i="37"/>
  <c r="N25" i="39"/>
  <c r="O25" i="39" s="1"/>
  <c r="F31" i="40" l="1"/>
  <c r="N28" i="44"/>
  <c r="O28" i="44" s="1"/>
  <c r="N17" i="36"/>
  <c r="O17" i="36" s="1"/>
  <c r="M33" i="39"/>
  <c r="M35" i="43"/>
  <c r="N33" i="43"/>
  <c r="O33" i="43" s="1"/>
  <c r="O22" i="47"/>
  <c r="P22" i="47" s="1"/>
  <c r="N14" i="33"/>
  <c r="O14" i="33" s="1"/>
  <c r="D35" i="47"/>
  <c r="G33" i="39"/>
  <c r="L31" i="40"/>
  <c r="J35" i="47"/>
  <c r="N25" i="34"/>
  <c r="O25" i="34" s="1"/>
  <c r="D32" i="36"/>
  <c r="N14" i="36"/>
  <c r="O14" i="36" s="1"/>
  <c r="H32" i="37"/>
  <c r="D35" i="43"/>
  <c r="N35" i="43" s="1"/>
  <c r="O35" i="43" s="1"/>
  <c r="N26" i="43"/>
  <c r="O26" i="43" s="1"/>
  <c r="H36" i="45"/>
  <c r="J34" i="46"/>
  <c r="K35" i="47"/>
  <c r="N23" i="38"/>
  <c r="O23" i="38" s="1"/>
  <c r="L32" i="34"/>
  <c r="F34" i="46"/>
  <c r="N34" i="46" s="1"/>
  <c r="O34" i="46" s="1"/>
  <c r="O17" i="47"/>
  <c r="P17" i="47" s="1"/>
  <c r="N28" i="42"/>
  <c r="O28" i="42" s="1"/>
  <c r="N18" i="42"/>
  <c r="O18" i="42" s="1"/>
  <c r="H34" i="46"/>
  <c r="G32" i="34"/>
  <c r="N23" i="36"/>
  <c r="O23" i="36" s="1"/>
  <c r="M31" i="40"/>
  <c r="N21" i="40"/>
  <c r="O21" i="40" s="1"/>
  <c r="N14" i="43"/>
  <c r="O14" i="43" s="1"/>
  <c r="N18" i="43"/>
  <c r="O18" i="43" s="1"/>
  <c r="G36" i="45"/>
  <c r="I34" i="46"/>
  <c r="N32" i="46"/>
  <c r="O32" i="46" s="1"/>
  <c r="L32" i="33"/>
  <c r="K32" i="33"/>
  <c r="N23" i="33"/>
  <c r="O23" i="33" s="1"/>
  <c r="N30" i="33"/>
  <c r="O30" i="33" s="1"/>
  <c r="N23" i="35"/>
  <c r="O23" i="35" s="1"/>
  <c r="K32" i="38"/>
  <c r="J32" i="38"/>
  <c r="D35" i="41"/>
  <c r="N14" i="41"/>
  <c r="O14" i="41" s="1"/>
  <c r="E35" i="43"/>
  <c r="F35" i="44"/>
  <c r="N14" i="44"/>
  <c r="O14" i="44" s="1"/>
  <c r="N26" i="44"/>
  <c r="O26" i="44" s="1"/>
  <c r="I36" i="45"/>
  <c r="K34" i="46"/>
  <c r="L35" i="47"/>
  <c r="L35" i="42"/>
  <c r="N17" i="34"/>
  <c r="O17" i="34" s="1"/>
  <c r="G32" i="38"/>
  <c r="N5" i="39"/>
  <c r="O5" i="39" s="1"/>
  <c r="N25" i="33"/>
  <c r="O25" i="33" s="1"/>
  <c r="I35" i="47"/>
  <c r="L32" i="36"/>
  <c r="N23" i="40"/>
  <c r="O23" i="40" s="1"/>
  <c r="N17" i="37"/>
  <c r="O17" i="37" s="1"/>
  <c r="N14" i="39"/>
  <c r="O14" i="39" s="1"/>
  <c r="N26" i="37"/>
  <c r="O26" i="37" s="1"/>
  <c r="N23" i="41"/>
  <c r="O23" i="41" s="1"/>
  <c r="D36" i="45"/>
  <c r="K31" i="40"/>
  <c r="G32" i="37"/>
  <c r="G35" i="44"/>
  <c r="O27" i="47"/>
  <c r="P27" i="47" s="1"/>
  <c r="I32" i="33"/>
  <c r="D32" i="34"/>
  <c r="N23" i="37"/>
  <c r="O23" i="37" s="1"/>
  <c r="N5" i="41"/>
  <c r="O5" i="41" s="1"/>
  <c r="G35" i="43"/>
  <c r="H35" i="44"/>
  <c r="K36" i="45"/>
  <c r="M34" i="46"/>
  <c r="N35" i="47"/>
  <c r="N17" i="40"/>
  <c r="O17" i="40" s="1"/>
  <c r="J35" i="42"/>
  <c r="K35" i="42"/>
  <c r="N23" i="44"/>
  <c r="O23" i="44" s="1"/>
  <c r="G31" i="40"/>
  <c r="M35" i="42"/>
  <c r="N24" i="42"/>
  <c r="O24" i="42" s="1"/>
  <c r="O5" i="47"/>
  <c r="P5" i="47" s="1"/>
  <c r="F32" i="38"/>
  <c r="N32" i="38" s="1"/>
  <c r="O32" i="38" s="1"/>
  <c r="N27" i="41"/>
  <c r="O27" i="41" s="1"/>
  <c r="N17" i="33"/>
  <c r="O17" i="33" s="1"/>
  <c r="E35" i="41"/>
  <c r="N35" i="41" s="1"/>
  <c r="O35" i="41" s="1"/>
  <c r="K35" i="41"/>
  <c r="L34" i="46"/>
  <c r="M32" i="33"/>
  <c r="N17" i="35"/>
  <c r="O17" i="35" s="1"/>
  <c r="G32" i="36"/>
  <c r="K32" i="37"/>
  <c r="G35" i="41"/>
  <c r="N5" i="44"/>
  <c r="O5" i="44" s="1"/>
  <c r="L36" i="45"/>
  <c r="M36" i="45"/>
  <c r="N33" i="45"/>
  <c r="O33" i="45" s="1"/>
  <c r="L35" i="41"/>
  <c r="N21" i="36"/>
  <c r="O21" i="36" s="1"/>
  <c r="N21" i="33"/>
  <c r="O21" i="33" s="1"/>
  <c r="H31" i="40"/>
  <c r="N31" i="40" s="1"/>
  <c r="O31" i="40" s="1"/>
  <c r="I31" i="40"/>
  <c r="N23" i="39"/>
  <c r="O23" i="39" s="1"/>
  <c r="J31" i="40"/>
  <c r="F32" i="37"/>
  <c r="E36" i="45"/>
  <c r="H35" i="47"/>
  <c r="J33" i="39"/>
  <c r="N5" i="45"/>
  <c r="O5" i="45" s="1"/>
  <c r="N26" i="35"/>
  <c r="O26" i="35" s="1"/>
  <c r="F32" i="36"/>
  <c r="N5" i="43"/>
  <c r="O5" i="43" s="1"/>
  <c r="G32" i="33"/>
  <c r="N32" i="33" s="1"/>
  <c r="O32" i="33" s="1"/>
  <c r="F32" i="34"/>
  <c r="N14" i="35"/>
  <c r="O14" i="35" s="1"/>
  <c r="L32" i="37"/>
  <c r="N21" i="37"/>
  <c r="O21" i="37" s="1"/>
  <c r="N21" i="39"/>
  <c r="O21" i="39" s="1"/>
  <c r="N25" i="41"/>
  <c r="O25" i="41" s="1"/>
  <c r="I35" i="43"/>
  <c r="J35" i="44"/>
  <c r="N23" i="45"/>
  <c r="O23" i="45" s="1"/>
  <c r="M35" i="47"/>
  <c r="I32" i="34"/>
  <c r="M32" i="36"/>
  <c r="N18" i="45"/>
  <c r="O18" i="45" s="1"/>
  <c r="I33" i="35"/>
  <c r="N33" i="35" s="1"/>
  <c r="O33" i="35" s="1"/>
  <c r="N13" i="46"/>
  <c r="O13" i="46" s="1"/>
  <c r="N21" i="34"/>
  <c r="O21" i="34" s="1"/>
  <c r="N25" i="46"/>
  <c r="O25" i="46" s="1"/>
  <c r="K32" i="34"/>
  <c r="N18" i="44"/>
  <c r="O18" i="44" s="1"/>
  <c r="E35" i="47"/>
  <c r="O13" i="47"/>
  <c r="P13" i="47" s="1"/>
  <c r="G34" i="46"/>
  <c r="F32" i="33"/>
  <c r="N5" i="35"/>
  <c r="O5" i="35" s="1"/>
  <c r="I32" i="36"/>
  <c r="M32" i="37"/>
  <c r="I32" i="38"/>
  <c r="N30" i="38"/>
  <c r="O30" i="38" s="1"/>
  <c r="I35" i="41"/>
  <c r="F35" i="42"/>
  <c r="N26" i="42"/>
  <c r="O26" i="42" s="1"/>
  <c r="J35" i="43"/>
  <c r="K35" i="44"/>
  <c r="N28" i="45"/>
  <c r="O28" i="45" s="1"/>
  <c r="E32" i="33"/>
  <c r="H32" i="34"/>
  <c r="N23" i="34"/>
  <c r="O23" i="34" s="1"/>
  <c r="L33" i="35"/>
  <c r="J32" i="36"/>
  <c r="N30" i="36"/>
  <c r="O30" i="36" s="1"/>
  <c r="N17" i="38"/>
  <c r="O17" i="38" s="1"/>
  <c r="N25" i="38"/>
  <c r="O25" i="38" s="1"/>
  <c r="N17" i="39"/>
  <c r="O17" i="39" s="1"/>
  <c r="J35" i="41"/>
  <c r="G35" i="42"/>
  <c r="L35" i="44"/>
  <c r="N17" i="46"/>
  <c r="O17" i="46" s="1"/>
  <c r="N27" i="46"/>
  <c r="O27" i="46" s="1"/>
  <c r="N14" i="34"/>
  <c r="O14" i="34" s="1"/>
  <c r="N5" i="36"/>
  <c r="O5" i="36" s="1"/>
  <c r="F35" i="41"/>
  <c r="F35" i="43"/>
  <c r="N5" i="46"/>
  <c r="O5" i="46" s="1"/>
  <c r="N17" i="41"/>
  <c r="O17" i="41" s="1"/>
  <c r="N5" i="38"/>
  <c r="O5" i="38" s="1"/>
  <c r="N21" i="38"/>
  <c r="O21" i="38" s="1"/>
  <c r="K33" i="35"/>
  <c r="E32" i="34"/>
  <c r="N5" i="37"/>
  <c r="O5" i="37" s="1"/>
  <c r="N14" i="38"/>
  <c r="O14" i="38" s="1"/>
  <c r="F36" i="45"/>
  <c r="N33" i="42"/>
  <c r="O33" i="42" s="1"/>
  <c r="N5" i="40"/>
  <c r="O5" i="40" s="1"/>
  <c r="H33" i="35"/>
  <c r="H32" i="33"/>
  <c r="I35" i="42"/>
  <c r="N35" i="42" s="1"/>
  <c r="O35" i="42" s="1"/>
  <c r="I35" i="44"/>
  <c r="D33" i="39"/>
  <c r="I33" i="39"/>
  <c r="E33" i="39"/>
  <c r="N5" i="33"/>
  <c r="O5" i="33" s="1"/>
  <c r="F35" i="47"/>
  <c r="N35" i="44" l="1"/>
  <c r="O35" i="44" s="1"/>
  <c r="N36" i="45"/>
  <c r="O36" i="45" s="1"/>
  <c r="N32" i="37"/>
  <c r="O32" i="37" s="1"/>
  <c r="O35" i="47"/>
  <c r="P35" i="47" s="1"/>
  <c r="N32" i="34"/>
  <c r="O32" i="34" s="1"/>
  <c r="N32" i="36"/>
  <c r="O32" i="36" s="1"/>
  <c r="N33" i="39"/>
  <c r="O33" i="39" s="1"/>
</calcChain>
</file>

<file path=xl/sharedStrings.xml><?xml version="1.0" encoding="utf-8"?>
<sst xmlns="http://schemas.openxmlformats.org/spreadsheetml/2006/main" count="845" uniqueCount="101">
  <si>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</si>
  <si>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</si>
  <si>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</si>
  <si>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</si>
  <si>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</si>
  <si>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</si>
  <si>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</si>
  <si>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</si>
  <si>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</si>
  <si>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</si>
  <si>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</si>
  <si>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</si>
  <si>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</si>
  <si>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</si>
  <si>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</si>
  <si>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</si>
  <si>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</si>
  <si>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</si>
  <si>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</si>
  <si>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</si>
  <si>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</si>
  <si>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</si>
  <si>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</si>
  <si>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</si>
  <si>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</si>
  <si>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</si>
  <si>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</si>
  <si>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</si>
  <si>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</si>
  <si>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</si>
  <si>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</si>
  <si>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</si>
  <si>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</si>
  <si>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</si>
  <si>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</si>
  <si>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</si>
  <si>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</si>
  <si>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</si>
  <si>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</si>
  <si>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</si>
  <si>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</si>
  <si>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</si>
  <si>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</si>
  <si>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</si>
  <si>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</si>
  <si>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</si>
  <si>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Dunedin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</si>
  <si>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</si>
  <si>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</si>
  <si>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</si>
  <si>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</si>
  <si>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Employment Opportunity and Development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</si>
  <si>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</si>
  <si>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</si>
  <si>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</si>
  <si>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</si>
  <si>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</si>
  <si>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</si>
  <si>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</si>
  <si>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</si>
  <si>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</si>
  <si>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</si>
  <si>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</si>
  <si>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</si>
  <si>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</si>
  <si>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</si>
  <si>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Cultural Services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</si>
  <si>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</si>
  <si>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</si>
  <si>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</si>
  <si>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</si>
  <si>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</si>
  <si>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</si>
  <si>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</si>
  <si>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Utility Services</t>
  </si>
  <si>
    <t>Sewer / Wastewater Services</t>
  </si>
  <si>
    <t>Other Non-Operating Disbursements</t>
  </si>
  <si>
    <t>2015 Municipal Population:</t>
  </si>
  <si>
    <t>Local Fiscal Year Ended September 30, 2016</t>
  </si>
  <si>
    <t>Protective Inspections</t>
  </si>
  <si>
    <t>2016 Municipal Population:</t>
  </si>
  <si>
    <t>Local Fiscal Year Ended September 30, 2017</t>
  </si>
  <si>
    <t>Parking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</si>
  <si>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</si>
  <si>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</si>
  <si>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</si>
  <si>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</si>
  <si>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Payment to Refunded Bond Escrow Agent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</si>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</sst>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369D-5C80-45DF-B27C-D8124149B71C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6763044</v>
      </c>
      <c r="E5" s="103">
        <f>SUM(E6:E12)</f>
        <v>8691755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3102933</v>
      </c>
      <c r="J5" s="103">
        <f>SUM(J6:J12)</f>
        <v>14498902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33056634</v>
      </c>
      <c r="P5" s="105">
        <f>(O5/P$36)</f>
        <v>916.12765013995511</v>
      </c>
      <c r="Q5" s="106"/>
    </row>
    <row r="6" spans="1:134">
      <c r="A6" s="108"/>
      <c r="B6" s="109">
        <v>511</v>
      </c>
      <c r="C6" s="110" t="s">
        <v>19</v>
      </c>
      <c r="D6" s="111">
        <v>471980</v>
      </c>
      <c r="E6" s="111">
        <v>281227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753207</v>
      </c>
      <c r="P6" s="112">
        <f>(O6/P$36)</f>
        <v>20.874289831776736</v>
      </c>
      <c r="Q6" s="113"/>
    </row>
    <row r="7" spans="1:134">
      <c r="A7" s="108"/>
      <c r="B7" s="109">
        <v>512</v>
      </c>
      <c r="C7" s="110" t="s">
        <v>20</v>
      </c>
      <c r="D7" s="111">
        <v>961363</v>
      </c>
      <c r="E7" s="111">
        <v>4040555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5001918</v>
      </c>
      <c r="P7" s="112">
        <f>(O7/P$36)</f>
        <v>138.6225646426295</v>
      </c>
      <c r="Q7" s="113"/>
    </row>
    <row r="8" spans="1:134">
      <c r="A8" s="108"/>
      <c r="B8" s="109">
        <v>513</v>
      </c>
      <c r="C8" s="110" t="s">
        <v>21</v>
      </c>
      <c r="D8" s="111">
        <v>2638710</v>
      </c>
      <c r="E8" s="111">
        <v>352636</v>
      </c>
      <c r="F8" s="111">
        <v>0</v>
      </c>
      <c r="G8" s="111">
        <v>0</v>
      </c>
      <c r="H8" s="111">
        <v>0</v>
      </c>
      <c r="I8" s="111">
        <v>890756</v>
      </c>
      <c r="J8" s="111">
        <v>9645653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13527755</v>
      </c>
      <c r="P8" s="112">
        <f>(O8/P$36)</f>
        <v>374.90660421805285</v>
      </c>
      <c r="Q8" s="113"/>
    </row>
    <row r="9" spans="1:134">
      <c r="A9" s="108"/>
      <c r="B9" s="109">
        <v>514</v>
      </c>
      <c r="C9" s="110" t="s">
        <v>22</v>
      </c>
      <c r="D9" s="111">
        <v>229183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229183</v>
      </c>
      <c r="P9" s="112">
        <f>(O9/P$36)</f>
        <v>6.3515505916913781</v>
      </c>
      <c r="Q9" s="113"/>
    </row>
    <row r="10" spans="1:134">
      <c r="A10" s="108"/>
      <c r="B10" s="109">
        <v>515</v>
      </c>
      <c r="C10" s="110" t="s">
        <v>23</v>
      </c>
      <c r="D10" s="111">
        <v>1496119</v>
      </c>
      <c r="E10" s="111">
        <v>120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1496239</v>
      </c>
      <c r="P10" s="112">
        <f>(O10/P$36)</f>
        <v>41.466590915389517</v>
      </c>
      <c r="Q10" s="113"/>
    </row>
    <row r="11" spans="1:134">
      <c r="A11" s="108"/>
      <c r="B11" s="109">
        <v>517</v>
      </c>
      <c r="C11" s="110" t="s">
        <v>24</v>
      </c>
      <c r="D11" s="111">
        <v>246183</v>
      </c>
      <c r="E11" s="111">
        <v>4017217</v>
      </c>
      <c r="F11" s="111">
        <v>0</v>
      </c>
      <c r="G11" s="111">
        <v>0</v>
      </c>
      <c r="H11" s="111">
        <v>0</v>
      </c>
      <c r="I11" s="111">
        <v>715888</v>
      </c>
      <c r="J11" s="111">
        <v>236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4979524</v>
      </c>
      <c r="P11" s="112">
        <f>(O11/P$36)</f>
        <v>138.00193997173184</v>
      </c>
      <c r="Q11" s="113"/>
    </row>
    <row r="12" spans="1:134">
      <c r="A12" s="108"/>
      <c r="B12" s="109">
        <v>519</v>
      </c>
      <c r="C12" s="110" t="s">
        <v>26</v>
      </c>
      <c r="D12" s="111">
        <v>719506</v>
      </c>
      <c r="E12" s="111">
        <v>0</v>
      </c>
      <c r="F12" s="111">
        <v>0</v>
      </c>
      <c r="G12" s="111">
        <v>0</v>
      </c>
      <c r="H12" s="111">
        <v>0</v>
      </c>
      <c r="I12" s="111">
        <v>1496289</v>
      </c>
      <c r="J12" s="111">
        <v>4853013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7068808</v>
      </c>
      <c r="P12" s="112">
        <f>(O12/P$36)</f>
        <v>195.90410996868331</v>
      </c>
      <c r="Q12" s="113"/>
    </row>
    <row r="13" spans="1:134" ht="15.75">
      <c r="A13" s="114" t="s">
        <v>27</v>
      </c>
      <c r="B13" s="115"/>
      <c r="C13" s="116"/>
      <c r="D13" s="117">
        <f>SUM(D14:D16)</f>
        <v>14499722</v>
      </c>
      <c r="E13" s="117">
        <f>SUM(E14:E16)</f>
        <v>1182562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2598747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18281031</v>
      </c>
      <c r="P13" s="119">
        <f>(O13/P$36)</f>
        <v>506.63833384142117</v>
      </c>
      <c r="Q13" s="120"/>
    </row>
    <row r="14" spans="1:134">
      <c r="A14" s="108"/>
      <c r="B14" s="109">
        <v>521</v>
      </c>
      <c r="C14" s="110" t="s">
        <v>28</v>
      </c>
      <c r="D14" s="111">
        <v>5041805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5041805</v>
      </c>
      <c r="P14" s="112">
        <f>(O14/P$36)</f>
        <v>139.72798824931408</v>
      </c>
      <c r="Q14" s="113"/>
    </row>
    <row r="15" spans="1:134">
      <c r="A15" s="108"/>
      <c r="B15" s="109">
        <v>522</v>
      </c>
      <c r="C15" s="110" t="s">
        <v>29</v>
      </c>
      <c r="D15" s="111">
        <v>9457917</v>
      </c>
      <c r="E15" s="111">
        <v>3154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2598747</v>
      </c>
      <c r="L15" s="111">
        <v>0</v>
      </c>
      <c r="M15" s="111">
        <v>0</v>
      </c>
      <c r="N15" s="111">
        <v>0</v>
      </c>
      <c r="O15" s="111">
        <f t="shared" ref="O15:O16" si="1">SUM(D15:N15)</f>
        <v>12059818</v>
      </c>
      <c r="P15" s="112">
        <f>(O15/P$36)</f>
        <v>334.22437158772829</v>
      </c>
      <c r="Q15" s="113"/>
    </row>
    <row r="16" spans="1:134">
      <c r="A16" s="108"/>
      <c r="B16" s="109">
        <v>524</v>
      </c>
      <c r="C16" s="110" t="s">
        <v>79</v>
      </c>
      <c r="D16" s="111">
        <v>0</v>
      </c>
      <c r="E16" s="111">
        <v>1179408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1179408</v>
      </c>
      <c r="P16" s="112">
        <f>(O16/P$36)</f>
        <v>32.685974004378792</v>
      </c>
      <c r="Q16" s="113"/>
    </row>
    <row r="17" spans="1:17" ht="15.75">
      <c r="A17" s="114" t="s">
        <v>30</v>
      </c>
      <c r="B17" s="115"/>
      <c r="C17" s="116"/>
      <c r="D17" s="117">
        <f>SUM(D18:D21)</f>
        <v>70039</v>
      </c>
      <c r="E17" s="117">
        <f>SUM(E18:E21)</f>
        <v>0</v>
      </c>
      <c r="F17" s="117">
        <f>SUM(F18:F21)</f>
        <v>0</v>
      </c>
      <c r="G17" s="117">
        <f>SUM(G18:G21)</f>
        <v>0</v>
      </c>
      <c r="H17" s="117">
        <f>SUM(H18:H21)</f>
        <v>0</v>
      </c>
      <c r="I17" s="117">
        <f>SUM(I18:I21)</f>
        <v>27893154</v>
      </c>
      <c r="J17" s="117">
        <f>SUM(J18:J21)</f>
        <v>0</v>
      </c>
      <c r="K17" s="117">
        <f>SUM(K18:K21)</f>
        <v>0</v>
      </c>
      <c r="L17" s="117">
        <f>SUM(L18:L21)</f>
        <v>0</v>
      </c>
      <c r="M17" s="117">
        <f>SUM(M18:M21)</f>
        <v>0</v>
      </c>
      <c r="N17" s="117">
        <f>SUM(N18:N21)</f>
        <v>0</v>
      </c>
      <c r="O17" s="118">
        <f>SUM(D17:N17)</f>
        <v>27963193</v>
      </c>
      <c r="P17" s="119">
        <f>(O17/P$36)</f>
        <v>774.96862788570797</v>
      </c>
      <c r="Q17" s="120"/>
    </row>
    <row r="18" spans="1:17">
      <c r="A18" s="108"/>
      <c r="B18" s="109">
        <v>533</v>
      </c>
      <c r="C18" s="110" t="s">
        <v>74</v>
      </c>
      <c r="D18" s="111">
        <v>735</v>
      </c>
      <c r="E18" s="111">
        <v>0</v>
      </c>
      <c r="F18" s="111">
        <v>0</v>
      </c>
      <c r="G18" s="111">
        <v>0</v>
      </c>
      <c r="H18" s="111">
        <v>0</v>
      </c>
      <c r="I18" s="111">
        <v>8312745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1" si="2">SUM(D18:N18)</f>
        <v>8313480</v>
      </c>
      <c r="P18" s="112">
        <f>(O18/P$36)</f>
        <v>230.39880276030263</v>
      </c>
      <c r="Q18" s="113"/>
    </row>
    <row r="19" spans="1:17">
      <c r="A19" s="108"/>
      <c r="B19" s="109">
        <v>534</v>
      </c>
      <c r="C19" s="110" t="s">
        <v>31</v>
      </c>
      <c r="D19" s="111">
        <v>57848</v>
      </c>
      <c r="E19" s="111">
        <v>0</v>
      </c>
      <c r="F19" s="111">
        <v>0</v>
      </c>
      <c r="G19" s="111">
        <v>0</v>
      </c>
      <c r="H19" s="111">
        <v>0</v>
      </c>
      <c r="I19" s="111">
        <v>6708755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6766603</v>
      </c>
      <c r="P19" s="112">
        <f>(O19/P$36)</f>
        <v>187.5288362940997</v>
      </c>
      <c r="Q19" s="113"/>
    </row>
    <row r="20" spans="1:17">
      <c r="A20" s="108"/>
      <c r="B20" s="109">
        <v>535</v>
      </c>
      <c r="C20" s="110" t="s">
        <v>75</v>
      </c>
      <c r="D20" s="111">
        <v>735</v>
      </c>
      <c r="E20" s="111">
        <v>0</v>
      </c>
      <c r="F20" s="111">
        <v>0</v>
      </c>
      <c r="G20" s="111">
        <v>0</v>
      </c>
      <c r="H20" s="111">
        <v>0</v>
      </c>
      <c r="I20" s="111">
        <v>8865498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8866233</v>
      </c>
      <c r="P20" s="112">
        <f>(O20/P$36)</f>
        <v>245.7177341130172</v>
      </c>
      <c r="Q20" s="113"/>
    </row>
    <row r="21" spans="1:17">
      <c r="A21" s="108"/>
      <c r="B21" s="109">
        <v>538</v>
      </c>
      <c r="C21" s="110" t="s">
        <v>33</v>
      </c>
      <c r="D21" s="111">
        <v>10721</v>
      </c>
      <c r="E21" s="111">
        <v>0</v>
      </c>
      <c r="F21" s="111">
        <v>0</v>
      </c>
      <c r="G21" s="111">
        <v>0</v>
      </c>
      <c r="H21" s="111">
        <v>0</v>
      </c>
      <c r="I21" s="111">
        <v>4006156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4016877</v>
      </c>
      <c r="P21" s="112">
        <f>(O21/P$36)</f>
        <v>111.3232547182884</v>
      </c>
      <c r="Q21" s="113"/>
    </row>
    <row r="22" spans="1:17" ht="15.75">
      <c r="A22" s="114" t="s">
        <v>34</v>
      </c>
      <c r="B22" s="115"/>
      <c r="C22" s="116"/>
      <c r="D22" s="117">
        <f>SUM(D23:D24)</f>
        <v>1769773</v>
      </c>
      <c r="E22" s="117">
        <f>SUM(E23:E24)</f>
        <v>1867351</v>
      </c>
      <c r="F22" s="117">
        <f>SUM(F23:F24)</f>
        <v>0</v>
      </c>
      <c r="G22" s="117">
        <f>SUM(G23:G24)</f>
        <v>0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3637124</v>
      </c>
      <c r="P22" s="119">
        <f>(O22/P$36)</f>
        <v>100.79882493140815</v>
      </c>
      <c r="Q22" s="120"/>
    </row>
    <row r="23" spans="1:17">
      <c r="A23" s="108"/>
      <c r="B23" s="109">
        <v>541</v>
      </c>
      <c r="C23" s="110" t="s">
        <v>35</v>
      </c>
      <c r="D23" s="111">
        <v>1637292</v>
      </c>
      <c r="E23" s="111">
        <v>1867351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3504643</v>
      </c>
      <c r="P23" s="112">
        <f>(O23/P$36)</f>
        <v>97.127262145608739</v>
      </c>
      <c r="Q23" s="113"/>
    </row>
    <row r="24" spans="1:17">
      <c r="A24" s="108"/>
      <c r="B24" s="109">
        <v>545</v>
      </c>
      <c r="C24" s="110" t="s">
        <v>82</v>
      </c>
      <c r="D24" s="111">
        <v>132481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132481</v>
      </c>
      <c r="P24" s="112">
        <f>(O24/P$36)</f>
        <v>3.6715627857994071</v>
      </c>
      <c r="Q24" s="113"/>
    </row>
    <row r="25" spans="1:17" ht="15.75">
      <c r="A25" s="114" t="s">
        <v>36</v>
      </c>
      <c r="B25" s="115"/>
      <c r="C25" s="116"/>
      <c r="D25" s="117">
        <f>SUM(D26:D26)</f>
        <v>0</v>
      </c>
      <c r="E25" s="117">
        <f>SUM(E26:E26)</f>
        <v>1399768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1399768</v>
      </c>
      <c r="P25" s="119">
        <f>(O25/P$36)</f>
        <v>38.793005016212618</v>
      </c>
      <c r="Q25" s="120"/>
    </row>
    <row r="26" spans="1:17">
      <c r="A26" s="121"/>
      <c r="B26" s="122">
        <v>559</v>
      </c>
      <c r="C26" s="123" t="s">
        <v>37</v>
      </c>
      <c r="D26" s="111">
        <v>0</v>
      </c>
      <c r="E26" s="111">
        <v>1399768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1399768</v>
      </c>
      <c r="P26" s="112">
        <f>(O26/P$36)</f>
        <v>38.793005016212618</v>
      </c>
      <c r="Q26" s="113"/>
    </row>
    <row r="27" spans="1:17" ht="15.75">
      <c r="A27" s="114" t="s">
        <v>38</v>
      </c>
      <c r="B27" s="115"/>
      <c r="C27" s="116"/>
      <c r="D27" s="117">
        <f>SUM(D28:D31)</f>
        <v>11992478</v>
      </c>
      <c r="E27" s="117">
        <f>SUM(E28:E31)</f>
        <v>3796484</v>
      </c>
      <c r="F27" s="117">
        <f>SUM(F28:F31)</f>
        <v>0</v>
      </c>
      <c r="G27" s="117">
        <f>SUM(G28:G31)</f>
        <v>0</v>
      </c>
      <c r="H27" s="117">
        <f>SUM(H28:H31)</f>
        <v>0</v>
      </c>
      <c r="I27" s="117">
        <f>SUM(I28:I31)</f>
        <v>883336</v>
      </c>
      <c r="J27" s="117">
        <f>SUM(J28:J31)</f>
        <v>0</v>
      </c>
      <c r="K27" s="117">
        <f>SUM(K28:K31)</f>
        <v>0</v>
      </c>
      <c r="L27" s="117">
        <f>SUM(L28:L31)</f>
        <v>0</v>
      </c>
      <c r="M27" s="117">
        <f>SUM(M28:M31)</f>
        <v>0</v>
      </c>
      <c r="N27" s="117">
        <f>SUM(N28:N31)</f>
        <v>0</v>
      </c>
      <c r="O27" s="117">
        <f>SUM(D27:N27)</f>
        <v>16672298</v>
      </c>
      <c r="P27" s="119">
        <f>(O27/P$36)</f>
        <v>462.05409749743649</v>
      </c>
      <c r="Q27" s="113"/>
    </row>
    <row r="28" spans="1:17">
      <c r="A28" s="108"/>
      <c r="B28" s="109">
        <v>571</v>
      </c>
      <c r="C28" s="110" t="s">
        <v>39</v>
      </c>
      <c r="D28" s="111">
        <v>2809399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2809399</v>
      </c>
      <c r="P28" s="112">
        <f>(O28/P$36)</f>
        <v>77.859352049441569</v>
      </c>
      <c r="Q28" s="113"/>
    </row>
    <row r="29" spans="1:17">
      <c r="A29" s="108"/>
      <c r="B29" s="109">
        <v>572</v>
      </c>
      <c r="C29" s="110" t="s">
        <v>40</v>
      </c>
      <c r="D29" s="111">
        <v>9093831</v>
      </c>
      <c r="E29" s="111">
        <v>753002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9846833</v>
      </c>
      <c r="P29" s="112">
        <f>(O29/P$36)</f>
        <v>272.89396668791397</v>
      </c>
      <c r="Q29" s="113"/>
    </row>
    <row r="30" spans="1:17">
      <c r="A30" s="108"/>
      <c r="B30" s="109">
        <v>573</v>
      </c>
      <c r="C30" s="110" t="s">
        <v>66</v>
      </c>
      <c r="D30" s="111">
        <v>88263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88263</v>
      </c>
      <c r="P30" s="112">
        <f>(O30/P$36)</f>
        <v>2.4461103566776599</v>
      </c>
      <c r="Q30" s="113"/>
    </row>
    <row r="31" spans="1:17">
      <c r="A31" s="108"/>
      <c r="B31" s="109">
        <v>575</v>
      </c>
      <c r="C31" s="110" t="s">
        <v>41</v>
      </c>
      <c r="D31" s="111">
        <v>985</v>
      </c>
      <c r="E31" s="111">
        <v>3043482</v>
      </c>
      <c r="F31" s="111">
        <v>0</v>
      </c>
      <c r="G31" s="111">
        <v>0</v>
      </c>
      <c r="H31" s="111">
        <v>0</v>
      </c>
      <c r="I31" s="111">
        <v>883336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3927803</v>
      </c>
      <c r="P31" s="112">
        <f>(O31/P$36)</f>
        <v>108.85466840340327</v>
      </c>
      <c r="Q31" s="113"/>
    </row>
    <row r="32" spans="1:17" ht="15.75">
      <c r="A32" s="114" t="s">
        <v>44</v>
      </c>
      <c r="B32" s="115"/>
      <c r="C32" s="116"/>
      <c r="D32" s="117">
        <f>SUM(D33:D33)</f>
        <v>1070</v>
      </c>
      <c r="E32" s="117">
        <f>SUM(E33:E33)</f>
        <v>36458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>SUM(D32:N32)</f>
        <v>37528</v>
      </c>
      <c r="P32" s="119">
        <f>(O32/P$36)</f>
        <v>1.0400465593215642</v>
      </c>
      <c r="Q32" s="113"/>
    </row>
    <row r="33" spans="1:120" ht="15.75" thickBot="1">
      <c r="A33" s="108"/>
      <c r="B33" s="109">
        <v>581</v>
      </c>
      <c r="C33" s="110" t="s">
        <v>95</v>
      </c>
      <c r="D33" s="111">
        <v>1070</v>
      </c>
      <c r="E33" s="111">
        <v>36458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37528</v>
      </c>
      <c r="P33" s="112">
        <f>(O33/P$36)</f>
        <v>1.0400465593215642</v>
      </c>
      <c r="Q33" s="113"/>
    </row>
    <row r="34" spans="1:120" ht="16.5" thickBot="1">
      <c r="A34" s="124" t="s">
        <v>10</v>
      </c>
      <c r="B34" s="125"/>
      <c r="C34" s="126"/>
      <c r="D34" s="127">
        <f>SUM(D5,D13,D17,D22,D25,D27,D32)</f>
        <v>35096126</v>
      </c>
      <c r="E34" s="127">
        <f t="shared" ref="E34:N34" si="3">SUM(E5,E13,E17,E22,E25,E27,E32)</f>
        <v>16974378</v>
      </c>
      <c r="F34" s="127">
        <f t="shared" si="3"/>
        <v>0</v>
      </c>
      <c r="G34" s="127">
        <f t="shared" si="3"/>
        <v>0</v>
      </c>
      <c r="H34" s="127">
        <f t="shared" si="3"/>
        <v>0</v>
      </c>
      <c r="I34" s="127">
        <f t="shared" si="3"/>
        <v>31879423</v>
      </c>
      <c r="J34" s="127">
        <f t="shared" si="3"/>
        <v>14498902</v>
      </c>
      <c r="K34" s="127">
        <f t="shared" si="3"/>
        <v>2598747</v>
      </c>
      <c r="L34" s="127">
        <f t="shared" si="3"/>
        <v>0</v>
      </c>
      <c r="M34" s="127">
        <f t="shared" si="3"/>
        <v>0</v>
      </c>
      <c r="N34" s="127">
        <f t="shared" si="3"/>
        <v>0</v>
      </c>
      <c r="O34" s="127">
        <f>SUM(D34:N34)</f>
        <v>101047576</v>
      </c>
      <c r="P34" s="128">
        <f>(O34/P$36)</f>
        <v>2800.4205858714631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100</v>
      </c>
      <c r="N36" s="139"/>
      <c r="O36" s="139"/>
      <c r="P36" s="137">
        <v>36083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4649546</v>
      </c>
      <c r="E5" s="59">
        <f t="shared" si="0"/>
        <v>0</v>
      </c>
      <c r="F5" s="59">
        <f t="shared" si="0"/>
        <v>0</v>
      </c>
      <c r="G5" s="59">
        <f t="shared" si="0"/>
        <v>1496971</v>
      </c>
      <c r="H5" s="59">
        <f t="shared" si="0"/>
        <v>0</v>
      </c>
      <c r="I5" s="59">
        <f t="shared" si="0"/>
        <v>1083677</v>
      </c>
      <c r="J5" s="59">
        <f t="shared" si="0"/>
        <v>10005135</v>
      </c>
      <c r="K5" s="59">
        <f t="shared" si="0"/>
        <v>1267021</v>
      </c>
      <c r="L5" s="59">
        <f t="shared" si="0"/>
        <v>0</v>
      </c>
      <c r="M5" s="59">
        <f t="shared" si="0"/>
        <v>0</v>
      </c>
      <c r="N5" s="60">
        <f>SUM(D5:M5)</f>
        <v>18502350</v>
      </c>
      <c r="O5" s="61">
        <f t="shared" ref="O5:O33" si="1">(N5/O$35)</f>
        <v>519.64135258102567</v>
      </c>
      <c r="P5" s="62"/>
    </row>
    <row r="6" spans="1:133">
      <c r="A6" s="64"/>
      <c r="B6" s="65">
        <v>511</v>
      </c>
      <c r="C6" s="66" t="s">
        <v>19</v>
      </c>
      <c r="D6" s="67">
        <v>352605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352605</v>
      </c>
      <c r="O6" s="68">
        <f t="shared" si="1"/>
        <v>9.902965792282199</v>
      </c>
      <c r="P6" s="69"/>
    </row>
    <row r="7" spans="1:133">
      <c r="A7" s="64"/>
      <c r="B7" s="65">
        <v>512</v>
      </c>
      <c r="C7" s="66" t="s">
        <v>20</v>
      </c>
      <c r="D7" s="67">
        <v>603965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603965</v>
      </c>
      <c r="O7" s="68">
        <f t="shared" si="1"/>
        <v>16.962450148851318</v>
      </c>
      <c r="P7" s="69"/>
    </row>
    <row r="8" spans="1:133">
      <c r="A8" s="64"/>
      <c r="B8" s="65">
        <v>513</v>
      </c>
      <c r="C8" s="66" t="s">
        <v>21</v>
      </c>
      <c r="D8" s="67">
        <v>2196732</v>
      </c>
      <c r="E8" s="67">
        <v>0</v>
      </c>
      <c r="F8" s="67">
        <v>0</v>
      </c>
      <c r="G8" s="67">
        <v>192276</v>
      </c>
      <c r="H8" s="67">
        <v>0</v>
      </c>
      <c r="I8" s="67">
        <v>0</v>
      </c>
      <c r="J8" s="67">
        <v>5511914</v>
      </c>
      <c r="K8" s="67">
        <v>0</v>
      </c>
      <c r="L8" s="67">
        <v>0</v>
      </c>
      <c r="M8" s="67">
        <v>0</v>
      </c>
      <c r="N8" s="67">
        <f t="shared" si="2"/>
        <v>7900922</v>
      </c>
      <c r="O8" s="68">
        <f t="shared" si="1"/>
        <v>221.89861259338315</v>
      </c>
      <c r="P8" s="69"/>
    </row>
    <row r="9" spans="1:133">
      <c r="A9" s="64"/>
      <c r="B9" s="65">
        <v>514</v>
      </c>
      <c r="C9" s="66" t="s">
        <v>22</v>
      </c>
      <c r="D9" s="67">
        <v>162214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162214</v>
      </c>
      <c r="O9" s="68">
        <f t="shared" si="1"/>
        <v>4.5558052013705552</v>
      </c>
      <c r="P9" s="69"/>
    </row>
    <row r="10" spans="1:133">
      <c r="A10" s="64"/>
      <c r="B10" s="65">
        <v>515</v>
      </c>
      <c r="C10" s="66" t="s">
        <v>23</v>
      </c>
      <c r="D10" s="67">
        <v>1334030</v>
      </c>
      <c r="E10" s="67">
        <v>0</v>
      </c>
      <c r="F10" s="67">
        <v>0</v>
      </c>
      <c r="G10" s="67">
        <v>569112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1903142</v>
      </c>
      <c r="O10" s="68">
        <f t="shared" si="1"/>
        <v>53.450036510700443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0</v>
      </c>
      <c r="G11" s="67">
        <v>735583</v>
      </c>
      <c r="H11" s="67">
        <v>0</v>
      </c>
      <c r="I11" s="67">
        <v>1083677</v>
      </c>
      <c r="J11" s="67">
        <v>71310</v>
      </c>
      <c r="K11" s="67">
        <v>0</v>
      </c>
      <c r="L11" s="67">
        <v>0</v>
      </c>
      <c r="M11" s="67">
        <v>0</v>
      </c>
      <c r="N11" s="67">
        <f t="shared" si="2"/>
        <v>1890570</v>
      </c>
      <c r="O11" s="68">
        <f t="shared" si="1"/>
        <v>53.096949952255237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1267021</v>
      </c>
      <c r="L12" s="67">
        <v>0</v>
      </c>
      <c r="M12" s="67">
        <v>0</v>
      </c>
      <c r="N12" s="67">
        <f t="shared" si="2"/>
        <v>1267021</v>
      </c>
      <c r="O12" s="68">
        <f t="shared" si="1"/>
        <v>35.584480143795986</v>
      </c>
      <c r="P12" s="69"/>
    </row>
    <row r="13" spans="1:133">
      <c r="A13" s="64"/>
      <c r="B13" s="65">
        <v>519</v>
      </c>
      <c r="C13" s="66" t="s">
        <v>60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4421911</v>
      </c>
      <c r="K13" s="67">
        <v>0</v>
      </c>
      <c r="L13" s="67">
        <v>0</v>
      </c>
      <c r="M13" s="67">
        <v>0</v>
      </c>
      <c r="N13" s="67">
        <f t="shared" si="2"/>
        <v>4421911</v>
      </c>
      <c r="O13" s="68">
        <f t="shared" si="1"/>
        <v>124.19005223838678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SUM(D15:D16)</f>
        <v>10277370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3" si="4">SUM(D14:M14)</f>
        <v>10277370</v>
      </c>
      <c r="O14" s="75">
        <f t="shared" si="1"/>
        <v>288.64152109195078</v>
      </c>
      <c r="P14" s="76"/>
    </row>
    <row r="15" spans="1:133">
      <c r="A15" s="64"/>
      <c r="B15" s="65">
        <v>521</v>
      </c>
      <c r="C15" s="66" t="s">
        <v>28</v>
      </c>
      <c r="D15" s="67">
        <v>4040092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4040092</v>
      </c>
      <c r="O15" s="68">
        <f t="shared" si="1"/>
        <v>113.46660675167107</v>
      </c>
      <c r="P15" s="69"/>
    </row>
    <row r="16" spans="1:133">
      <c r="A16" s="64"/>
      <c r="B16" s="65">
        <v>522</v>
      </c>
      <c r="C16" s="66" t="s">
        <v>29</v>
      </c>
      <c r="D16" s="67">
        <v>6237278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6237278</v>
      </c>
      <c r="O16" s="68">
        <f t="shared" si="1"/>
        <v>175.17491434027974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SUM(D18:D20)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22888511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22888511</v>
      </c>
      <c r="O17" s="75">
        <f t="shared" si="1"/>
        <v>642.82736055720943</v>
      </c>
      <c r="P17" s="76"/>
    </row>
    <row r="18" spans="1:16">
      <c r="A18" s="64"/>
      <c r="B18" s="65">
        <v>534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5144023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5144023</v>
      </c>
      <c r="O18" s="68">
        <f t="shared" si="1"/>
        <v>144.47067909902825</v>
      </c>
      <c r="P18" s="69"/>
    </row>
    <row r="19" spans="1:16">
      <c r="A19" s="64"/>
      <c r="B19" s="65">
        <v>536</v>
      </c>
      <c r="C19" s="66" t="s">
        <v>62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15166892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15166892</v>
      </c>
      <c r="O19" s="68">
        <f t="shared" si="1"/>
        <v>425.96450036510703</v>
      </c>
      <c r="P19" s="69"/>
    </row>
    <row r="20" spans="1:16">
      <c r="A20" s="64"/>
      <c r="B20" s="65">
        <v>538</v>
      </c>
      <c r="C20" s="66" t="s">
        <v>63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2577596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2577596</v>
      </c>
      <c r="O20" s="68">
        <f t="shared" si="1"/>
        <v>72.3921810930742</v>
      </c>
      <c r="P20" s="69"/>
    </row>
    <row r="21" spans="1:16" ht="15.75">
      <c r="A21" s="70" t="s">
        <v>34</v>
      </c>
      <c r="B21" s="71"/>
      <c r="C21" s="72"/>
      <c r="D21" s="73">
        <f t="shared" ref="D21:M21" si="6">SUM(D22:D22)</f>
        <v>1631870</v>
      </c>
      <c r="E21" s="73">
        <f t="shared" si="6"/>
        <v>50290</v>
      </c>
      <c r="F21" s="73">
        <f t="shared" si="6"/>
        <v>0</v>
      </c>
      <c r="G21" s="73">
        <f t="shared" si="6"/>
        <v>794240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2476400</v>
      </c>
      <c r="O21" s="75">
        <f t="shared" si="1"/>
        <v>69.55007582991631</v>
      </c>
      <c r="P21" s="76"/>
    </row>
    <row r="22" spans="1:16">
      <c r="A22" s="64"/>
      <c r="B22" s="65">
        <v>541</v>
      </c>
      <c r="C22" s="66" t="s">
        <v>64</v>
      </c>
      <c r="D22" s="67">
        <v>1631870</v>
      </c>
      <c r="E22" s="67">
        <v>50290</v>
      </c>
      <c r="F22" s="67">
        <v>0</v>
      </c>
      <c r="G22" s="67">
        <v>794240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2476400</v>
      </c>
      <c r="O22" s="68">
        <f t="shared" si="1"/>
        <v>69.55007582991631</v>
      </c>
      <c r="P22" s="69"/>
    </row>
    <row r="23" spans="1:16" ht="15.75">
      <c r="A23" s="70" t="s">
        <v>36</v>
      </c>
      <c r="B23" s="71"/>
      <c r="C23" s="72"/>
      <c r="D23" s="73">
        <f t="shared" ref="D23:M23" si="7">SUM(D24:D24)</f>
        <v>0</v>
      </c>
      <c r="E23" s="73">
        <f t="shared" si="7"/>
        <v>517898</v>
      </c>
      <c r="F23" s="73">
        <f t="shared" si="7"/>
        <v>0</v>
      </c>
      <c r="G23" s="73">
        <f t="shared" si="7"/>
        <v>194037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4"/>
        <v>711935</v>
      </c>
      <c r="O23" s="75">
        <f t="shared" si="1"/>
        <v>19.994804246475312</v>
      </c>
      <c r="P23" s="76"/>
    </row>
    <row r="24" spans="1:16">
      <c r="A24" s="64"/>
      <c r="B24" s="65">
        <v>559</v>
      </c>
      <c r="C24" s="66" t="s">
        <v>37</v>
      </c>
      <c r="D24" s="67">
        <v>0</v>
      </c>
      <c r="E24" s="67">
        <v>517898</v>
      </c>
      <c r="F24" s="67">
        <v>0</v>
      </c>
      <c r="G24" s="67">
        <v>194037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711935</v>
      </c>
      <c r="O24" s="68">
        <f t="shared" si="1"/>
        <v>19.994804246475312</v>
      </c>
      <c r="P24" s="69"/>
    </row>
    <row r="25" spans="1:16" ht="15.75">
      <c r="A25" s="70" t="s">
        <v>38</v>
      </c>
      <c r="B25" s="71"/>
      <c r="C25" s="72"/>
      <c r="D25" s="73">
        <f t="shared" ref="D25:M25" si="8">SUM(D26:D30)</f>
        <v>8131491</v>
      </c>
      <c r="E25" s="73">
        <f t="shared" si="8"/>
        <v>1682657</v>
      </c>
      <c r="F25" s="73">
        <f t="shared" si="8"/>
        <v>0</v>
      </c>
      <c r="G25" s="73">
        <f t="shared" si="8"/>
        <v>307304</v>
      </c>
      <c r="H25" s="73">
        <f t="shared" si="8"/>
        <v>0</v>
      </c>
      <c r="I25" s="73">
        <f t="shared" si="8"/>
        <v>351818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4"/>
        <v>10473270</v>
      </c>
      <c r="O25" s="75">
        <f t="shared" si="1"/>
        <v>294.14340279728134</v>
      </c>
      <c r="P25" s="69"/>
    </row>
    <row r="26" spans="1:16">
      <c r="A26" s="64"/>
      <c r="B26" s="65">
        <v>571</v>
      </c>
      <c r="C26" s="66" t="s">
        <v>39</v>
      </c>
      <c r="D26" s="67">
        <v>1688739</v>
      </c>
      <c r="E26" s="67">
        <v>338838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2027577</v>
      </c>
      <c r="O26" s="68">
        <f t="shared" si="1"/>
        <v>56.94481267202157</v>
      </c>
      <c r="P26" s="69"/>
    </row>
    <row r="27" spans="1:16">
      <c r="A27" s="64"/>
      <c r="B27" s="65">
        <v>572</v>
      </c>
      <c r="C27" s="66" t="s">
        <v>65</v>
      </c>
      <c r="D27" s="67">
        <v>5787453</v>
      </c>
      <c r="E27" s="67">
        <v>0</v>
      </c>
      <c r="F27" s="67">
        <v>0</v>
      </c>
      <c r="G27" s="67">
        <v>300050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6087503</v>
      </c>
      <c r="O27" s="68">
        <f t="shared" si="1"/>
        <v>170.96846037184744</v>
      </c>
      <c r="P27" s="69"/>
    </row>
    <row r="28" spans="1:16">
      <c r="A28" s="64"/>
      <c r="B28" s="65">
        <v>573</v>
      </c>
      <c r="C28" s="66" t="s">
        <v>66</v>
      </c>
      <c r="D28" s="67">
        <v>655299</v>
      </c>
      <c r="E28" s="67">
        <v>0</v>
      </c>
      <c r="F28" s="67">
        <v>0</v>
      </c>
      <c r="G28" s="67">
        <v>7254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662553</v>
      </c>
      <c r="O28" s="68">
        <f t="shared" si="1"/>
        <v>18.607903162388361</v>
      </c>
      <c r="P28" s="69"/>
    </row>
    <row r="29" spans="1:16">
      <c r="A29" s="64"/>
      <c r="B29" s="65">
        <v>575</v>
      </c>
      <c r="C29" s="66" t="s">
        <v>67</v>
      </c>
      <c r="D29" s="67">
        <v>0</v>
      </c>
      <c r="E29" s="67">
        <v>1332036</v>
      </c>
      <c r="F29" s="67">
        <v>0</v>
      </c>
      <c r="G29" s="67">
        <v>0</v>
      </c>
      <c r="H29" s="67">
        <v>0</v>
      </c>
      <c r="I29" s="67">
        <v>351818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1683854</v>
      </c>
      <c r="O29" s="68">
        <f t="shared" si="1"/>
        <v>47.291299219232712</v>
      </c>
      <c r="P29" s="69"/>
    </row>
    <row r="30" spans="1:16">
      <c r="A30" s="64"/>
      <c r="B30" s="65">
        <v>579</v>
      </c>
      <c r="C30" s="66" t="s">
        <v>42</v>
      </c>
      <c r="D30" s="67">
        <v>0</v>
      </c>
      <c r="E30" s="67">
        <v>11783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11783</v>
      </c>
      <c r="O30" s="68">
        <f t="shared" si="1"/>
        <v>0.33092737179127113</v>
      </c>
      <c r="P30" s="69"/>
    </row>
    <row r="31" spans="1:16" ht="15.75">
      <c r="A31" s="70" t="s">
        <v>68</v>
      </c>
      <c r="B31" s="71"/>
      <c r="C31" s="72"/>
      <c r="D31" s="73">
        <f t="shared" ref="D31:M31" si="9">SUM(D32:D32)</f>
        <v>298000</v>
      </c>
      <c r="E31" s="73">
        <f t="shared" si="9"/>
        <v>185370</v>
      </c>
      <c r="F31" s="73">
        <f t="shared" si="9"/>
        <v>1133</v>
      </c>
      <c r="G31" s="73">
        <f t="shared" si="9"/>
        <v>1338135</v>
      </c>
      <c r="H31" s="73">
        <f t="shared" si="9"/>
        <v>0</v>
      </c>
      <c r="I31" s="73">
        <f t="shared" si="9"/>
        <v>692042</v>
      </c>
      <c r="J31" s="73">
        <f t="shared" si="9"/>
        <v>1233263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4"/>
        <v>3747943</v>
      </c>
      <c r="O31" s="75">
        <f t="shared" si="1"/>
        <v>105.26155704094815</v>
      </c>
      <c r="P31" s="69"/>
    </row>
    <row r="32" spans="1:16" ht="15.75" thickBot="1">
      <c r="A32" s="64"/>
      <c r="B32" s="65">
        <v>581</v>
      </c>
      <c r="C32" s="66" t="s">
        <v>69</v>
      </c>
      <c r="D32" s="67">
        <v>298000</v>
      </c>
      <c r="E32" s="67">
        <v>185370</v>
      </c>
      <c r="F32" s="67">
        <v>1133</v>
      </c>
      <c r="G32" s="67">
        <v>1338135</v>
      </c>
      <c r="H32" s="67">
        <v>0</v>
      </c>
      <c r="I32" s="67">
        <v>692042</v>
      </c>
      <c r="J32" s="67">
        <v>1233263</v>
      </c>
      <c r="K32" s="67">
        <v>0</v>
      </c>
      <c r="L32" s="67">
        <v>0</v>
      </c>
      <c r="M32" s="67">
        <v>0</v>
      </c>
      <c r="N32" s="67">
        <f t="shared" si="4"/>
        <v>3747943</v>
      </c>
      <c r="O32" s="68">
        <f t="shared" si="1"/>
        <v>105.26155704094815</v>
      </c>
      <c r="P32" s="69"/>
    </row>
    <row r="33" spans="1:119" ht="16.5" thickBot="1">
      <c r="A33" s="77" t="s">
        <v>10</v>
      </c>
      <c r="B33" s="78"/>
      <c r="C33" s="79"/>
      <c r="D33" s="80">
        <f>SUM(D5,D14,D17,D21,D23,D25,D31)</f>
        <v>24988277</v>
      </c>
      <c r="E33" s="80">
        <f t="shared" ref="E33:M33" si="10">SUM(E5,E14,E17,E21,E23,E25,E31)</f>
        <v>2436215</v>
      </c>
      <c r="F33" s="80">
        <f t="shared" si="10"/>
        <v>1133</v>
      </c>
      <c r="G33" s="80">
        <f t="shared" si="10"/>
        <v>4130687</v>
      </c>
      <c r="H33" s="80">
        <f t="shared" si="10"/>
        <v>0</v>
      </c>
      <c r="I33" s="80">
        <f t="shared" si="10"/>
        <v>25016048</v>
      </c>
      <c r="J33" s="80">
        <f t="shared" si="10"/>
        <v>11238398</v>
      </c>
      <c r="K33" s="80">
        <f t="shared" si="10"/>
        <v>1267021</v>
      </c>
      <c r="L33" s="80">
        <f t="shared" si="10"/>
        <v>0</v>
      </c>
      <c r="M33" s="80">
        <f t="shared" si="10"/>
        <v>0</v>
      </c>
      <c r="N33" s="80">
        <f t="shared" si="4"/>
        <v>69077779</v>
      </c>
      <c r="O33" s="81">
        <f t="shared" si="1"/>
        <v>1940.060074144807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70</v>
      </c>
      <c r="M35" s="177"/>
      <c r="N35" s="177"/>
      <c r="O35" s="91">
        <v>35606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49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4182319</v>
      </c>
      <c r="E5" s="26">
        <f t="shared" si="0"/>
        <v>0</v>
      </c>
      <c r="F5" s="26">
        <f t="shared" si="0"/>
        <v>111579</v>
      </c>
      <c r="G5" s="26">
        <f t="shared" si="0"/>
        <v>1190265</v>
      </c>
      <c r="H5" s="26">
        <f t="shared" si="0"/>
        <v>0</v>
      </c>
      <c r="I5" s="26">
        <f t="shared" si="0"/>
        <v>867245</v>
      </c>
      <c r="J5" s="26">
        <f t="shared" si="0"/>
        <v>9349785</v>
      </c>
      <c r="K5" s="26">
        <f t="shared" si="0"/>
        <v>1275755</v>
      </c>
      <c r="L5" s="26">
        <f t="shared" si="0"/>
        <v>0</v>
      </c>
      <c r="M5" s="26">
        <f t="shared" si="0"/>
        <v>0</v>
      </c>
      <c r="N5" s="27">
        <f>SUM(D5:M5)</f>
        <v>16976948</v>
      </c>
      <c r="O5" s="32">
        <f t="shared" ref="O5:O32" si="1">(N5/O$34)</f>
        <v>477.44383823612128</v>
      </c>
      <c r="P5" s="6"/>
    </row>
    <row r="6" spans="1:133">
      <c r="A6" s="12"/>
      <c r="B6" s="44">
        <v>511</v>
      </c>
      <c r="C6" s="20" t="s">
        <v>19</v>
      </c>
      <c r="D6" s="46">
        <v>452733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452733</v>
      </c>
      <c r="O6" s="47">
        <f t="shared" si="1"/>
        <v>12.732240283480511</v>
      </c>
      <c r="P6" s="9"/>
    </row>
    <row r="7" spans="1:133">
      <c r="A7" s="12"/>
      <c r="B7" s="44">
        <v>512</v>
      </c>
      <c r="C7" s="20" t="s">
        <v>20</v>
      </c>
      <c r="D7" s="46">
        <v>490153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490153</v>
      </c>
      <c r="O7" s="47">
        <f t="shared" si="1"/>
        <v>13.784605433376456</v>
      </c>
      <c r="P7" s="9"/>
    </row>
    <row r="8" spans="1:133">
      <c r="A8" s="12"/>
      <c r="B8" s="44">
        <v>513</v>
      </c>
      <c r="C8" s="20" t="s">
        <v>21</v>
      </c>
      <c r="D8" s="46">
        <v>1882939</v>
      </c>
      <c r="E8" s="46">
        <v>0</v>
      </c>
      <c r="F8" s="46">
        <v>0</v>
      </c>
      <c r="G8" s="46">
        <v>257694</v>
      </c>
      <c r="H8" s="46">
        <v>0</v>
      </c>
      <c r="I8" s="46">
        <v>0</v>
      </c>
      <c r="J8" s="46">
        <v>5057200</v>
      </c>
      <c r="K8" s="46">
        <v>0</v>
      </c>
      <c r="L8" s="46">
        <v>0</v>
      </c>
      <c r="M8" s="46">
        <v>0</v>
      </c>
      <c r="N8" s="46">
        <f t="shared" si="2"/>
        <v>7197833</v>
      </c>
      <c r="O8" s="47">
        <f t="shared" si="1"/>
        <v>202.42513639687272</v>
      </c>
      <c r="P8" s="9"/>
    </row>
    <row r="9" spans="1:133">
      <c r="A9" s="12"/>
      <c r="B9" s="44">
        <v>514</v>
      </c>
      <c r="C9" s="20" t="s">
        <v>22</v>
      </c>
      <c r="D9" s="46">
        <v>150661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150661</v>
      </c>
      <c r="O9" s="47">
        <f t="shared" si="1"/>
        <v>4.2370493278587098</v>
      </c>
      <c r="P9" s="9"/>
    </row>
    <row r="10" spans="1:133">
      <c r="A10" s="12"/>
      <c r="B10" s="44">
        <v>515</v>
      </c>
      <c r="C10" s="20" t="s">
        <v>23</v>
      </c>
      <c r="D10" s="46">
        <v>1205833</v>
      </c>
      <c r="E10" s="46">
        <v>0</v>
      </c>
      <c r="F10" s="46">
        <v>0</v>
      </c>
      <c r="G10" s="46">
        <v>211383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1417216</v>
      </c>
      <c r="O10" s="47">
        <f t="shared" si="1"/>
        <v>39.85645986838405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111579</v>
      </c>
      <c r="G11" s="46">
        <v>721188</v>
      </c>
      <c r="H11" s="46">
        <v>0</v>
      </c>
      <c r="I11" s="46">
        <v>867245</v>
      </c>
      <c r="J11" s="46">
        <v>12675</v>
      </c>
      <c r="K11" s="46">
        <v>0</v>
      </c>
      <c r="L11" s="46">
        <v>0</v>
      </c>
      <c r="M11" s="46">
        <v>0</v>
      </c>
      <c r="N11" s="46">
        <f t="shared" si="2"/>
        <v>1712687</v>
      </c>
      <c r="O11" s="47">
        <f t="shared" si="1"/>
        <v>48.166010461780751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1275755</v>
      </c>
      <c r="L12" s="46">
        <v>0</v>
      </c>
      <c r="M12" s="46">
        <v>0</v>
      </c>
      <c r="N12" s="46">
        <f t="shared" si="2"/>
        <v>1275755</v>
      </c>
      <c r="O12" s="47">
        <f t="shared" si="1"/>
        <v>35.878142752685754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4279910</v>
      </c>
      <c r="K13" s="46">
        <v>0</v>
      </c>
      <c r="L13" s="46">
        <v>0</v>
      </c>
      <c r="M13" s="46">
        <v>0</v>
      </c>
      <c r="N13" s="46">
        <f t="shared" si="2"/>
        <v>4279910</v>
      </c>
      <c r="O13" s="47">
        <f t="shared" si="1"/>
        <v>120.36419371168232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9974089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9974089</v>
      </c>
      <c r="O14" s="43">
        <f t="shared" si="1"/>
        <v>280.50196861465776</v>
      </c>
      <c r="P14" s="10"/>
    </row>
    <row r="15" spans="1:133">
      <c r="A15" s="12"/>
      <c r="B15" s="44">
        <v>521</v>
      </c>
      <c r="C15" s="20" t="s">
        <v>28</v>
      </c>
      <c r="D15" s="46">
        <v>3986949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3986949</v>
      </c>
      <c r="O15" s="47">
        <f t="shared" si="1"/>
        <v>112.12523201529895</v>
      </c>
      <c r="P15" s="9"/>
    </row>
    <row r="16" spans="1:133">
      <c r="A16" s="12"/>
      <c r="B16" s="44">
        <v>522</v>
      </c>
      <c r="C16" s="20" t="s">
        <v>29</v>
      </c>
      <c r="D16" s="46">
        <v>5987140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5987140</v>
      </c>
      <c r="O16" s="47">
        <f t="shared" si="1"/>
        <v>168.37673659935879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23042597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23042597</v>
      </c>
      <c r="O17" s="43">
        <f t="shared" si="1"/>
        <v>648.0284886664042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5534879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5534879</v>
      </c>
      <c r="O18" s="47">
        <f t="shared" si="1"/>
        <v>155.65777040328479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15007160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15007160</v>
      </c>
      <c r="O19" s="47">
        <f t="shared" si="1"/>
        <v>422.04735924405196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2500558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2500558</v>
      </c>
      <c r="O20" s="47">
        <f t="shared" si="1"/>
        <v>70.323359019067439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1504254</v>
      </c>
      <c r="E21" s="31">
        <f t="shared" si="6"/>
        <v>13946</v>
      </c>
      <c r="F21" s="31">
        <f t="shared" si="6"/>
        <v>0</v>
      </c>
      <c r="G21" s="31">
        <f t="shared" si="6"/>
        <v>1271323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2789523</v>
      </c>
      <c r="O21" s="43">
        <f t="shared" si="1"/>
        <v>78.449940941560271</v>
      </c>
      <c r="P21" s="10"/>
    </row>
    <row r="22" spans="1:119">
      <c r="A22" s="12"/>
      <c r="B22" s="44">
        <v>541</v>
      </c>
      <c r="C22" s="20" t="s">
        <v>35</v>
      </c>
      <c r="D22" s="46">
        <v>1504254</v>
      </c>
      <c r="E22" s="46">
        <v>13946</v>
      </c>
      <c r="F22" s="46">
        <v>0</v>
      </c>
      <c r="G22" s="46">
        <v>1271323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2789523</v>
      </c>
      <c r="O22" s="47">
        <f t="shared" si="1"/>
        <v>78.449940941560271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731784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731784</v>
      </c>
      <c r="O23" s="43">
        <f t="shared" si="1"/>
        <v>20.580010124303953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731784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731784</v>
      </c>
      <c r="O24" s="47">
        <f t="shared" si="1"/>
        <v>20.580010124303953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SUM(D26:D29)</f>
        <v>7282513</v>
      </c>
      <c r="E25" s="31">
        <f t="shared" si="8"/>
        <v>2039935</v>
      </c>
      <c r="F25" s="31">
        <f t="shared" si="8"/>
        <v>0</v>
      </c>
      <c r="G25" s="31">
        <f t="shared" si="8"/>
        <v>612207</v>
      </c>
      <c r="H25" s="31">
        <f t="shared" si="8"/>
        <v>0</v>
      </c>
      <c r="I25" s="31">
        <f t="shared" si="8"/>
        <v>369692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10304347</v>
      </c>
      <c r="O25" s="43">
        <f t="shared" si="1"/>
        <v>289.78983632375275</v>
      </c>
      <c r="P25" s="9"/>
    </row>
    <row r="26" spans="1:119">
      <c r="A26" s="12"/>
      <c r="B26" s="44">
        <v>571</v>
      </c>
      <c r="C26" s="20" t="s">
        <v>39</v>
      </c>
      <c r="D26" s="46">
        <v>1829394</v>
      </c>
      <c r="E26" s="46">
        <v>328802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2158196</v>
      </c>
      <c r="O26" s="47">
        <f t="shared" si="1"/>
        <v>60.695089712582259</v>
      </c>
      <c r="P26" s="9"/>
    </row>
    <row r="27" spans="1:119">
      <c r="A27" s="12"/>
      <c r="B27" s="44">
        <v>572</v>
      </c>
      <c r="C27" s="20" t="s">
        <v>40</v>
      </c>
      <c r="D27" s="46">
        <v>5337669</v>
      </c>
      <c r="E27" s="46">
        <v>10029</v>
      </c>
      <c r="F27" s="46">
        <v>0</v>
      </c>
      <c r="G27" s="46">
        <v>612207</v>
      </c>
      <c r="H27" s="46">
        <v>0</v>
      </c>
      <c r="I27" s="46">
        <v>369692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6329597</v>
      </c>
      <c r="O27" s="47">
        <f t="shared" si="1"/>
        <v>178.00767759716518</v>
      </c>
      <c r="P27" s="9"/>
    </row>
    <row r="28" spans="1:119">
      <c r="A28" s="12"/>
      <c r="B28" s="44">
        <v>575</v>
      </c>
      <c r="C28" s="20" t="s">
        <v>41</v>
      </c>
      <c r="D28" s="46">
        <v>0</v>
      </c>
      <c r="E28" s="46">
        <v>1701104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1701104</v>
      </c>
      <c r="O28" s="47">
        <f t="shared" si="1"/>
        <v>47.840260982057487</v>
      </c>
      <c r="P28" s="9"/>
    </row>
    <row r="29" spans="1:119">
      <c r="A29" s="12"/>
      <c r="B29" s="44">
        <v>579</v>
      </c>
      <c r="C29" s="20" t="s">
        <v>42</v>
      </c>
      <c r="D29" s="46">
        <v>115450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115450</v>
      </c>
      <c r="O29" s="47">
        <f t="shared" si="1"/>
        <v>3.2468080319478037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728621</v>
      </c>
      <c r="E30" s="31">
        <f t="shared" si="9"/>
        <v>414000</v>
      </c>
      <c r="F30" s="31">
        <f t="shared" si="9"/>
        <v>0</v>
      </c>
      <c r="G30" s="31">
        <f t="shared" si="9"/>
        <v>465871</v>
      </c>
      <c r="H30" s="31">
        <f t="shared" si="9"/>
        <v>0</v>
      </c>
      <c r="I30" s="31">
        <f t="shared" si="9"/>
        <v>46800</v>
      </c>
      <c r="J30" s="31">
        <f t="shared" si="9"/>
        <v>323815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1979107</v>
      </c>
      <c r="O30" s="43">
        <f t="shared" si="1"/>
        <v>55.658557849147869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728621</v>
      </c>
      <c r="E31" s="46">
        <v>414000</v>
      </c>
      <c r="F31" s="46">
        <v>0</v>
      </c>
      <c r="G31" s="46">
        <v>465871</v>
      </c>
      <c r="H31" s="46">
        <v>0</v>
      </c>
      <c r="I31" s="46">
        <v>46800</v>
      </c>
      <c r="J31" s="46">
        <v>323815</v>
      </c>
      <c r="K31" s="46">
        <v>0</v>
      </c>
      <c r="L31" s="46">
        <v>0</v>
      </c>
      <c r="M31" s="46">
        <v>0</v>
      </c>
      <c r="N31" s="46">
        <f t="shared" si="4"/>
        <v>1979107</v>
      </c>
      <c r="O31" s="47">
        <f t="shared" si="1"/>
        <v>55.658557849147869</v>
      </c>
      <c r="P31" s="9"/>
    </row>
    <row r="32" spans="1:119" ht="16.5" thickBot="1">
      <c r="A32" s="14" t="s">
        <v>10</v>
      </c>
      <c r="B32" s="23"/>
      <c r="C32" s="22"/>
      <c r="D32" s="15">
        <f>SUM(D5,D14,D17,D21,D23,D25,D30)</f>
        <v>23671796</v>
      </c>
      <c r="E32" s="15">
        <f t="shared" ref="E32:M32" si="10">SUM(E5,E14,E17,E21,E23,E25,E30)</f>
        <v>3199665</v>
      </c>
      <c r="F32" s="15">
        <f t="shared" si="10"/>
        <v>111579</v>
      </c>
      <c r="G32" s="15">
        <f t="shared" si="10"/>
        <v>3539666</v>
      </c>
      <c r="H32" s="15">
        <f t="shared" si="10"/>
        <v>0</v>
      </c>
      <c r="I32" s="15">
        <f t="shared" si="10"/>
        <v>24326334</v>
      </c>
      <c r="J32" s="15">
        <f t="shared" si="10"/>
        <v>9673600</v>
      </c>
      <c r="K32" s="15">
        <f t="shared" si="10"/>
        <v>1275755</v>
      </c>
      <c r="L32" s="15">
        <f t="shared" si="10"/>
        <v>0</v>
      </c>
      <c r="M32" s="15">
        <f t="shared" si="10"/>
        <v>0</v>
      </c>
      <c r="N32" s="15">
        <f t="shared" si="4"/>
        <v>65798395</v>
      </c>
      <c r="O32" s="37">
        <f t="shared" si="1"/>
        <v>1850.4526407559481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58</v>
      </c>
      <c r="M34" s="163"/>
      <c r="N34" s="163"/>
      <c r="O34" s="41">
        <v>35558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4118910</v>
      </c>
      <c r="E5" s="26">
        <f t="shared" si="0"/>
        <v>0</v>
      </c>
      <c r="F5" s="26">
        <f t="shared" si="0"/>
        <v>1898</v>
      </c>
      <c r="G5" s="26">
        <f t="shared" si="0"/>
        <v>373051</v>
      </c>
      <c r="H5" s="26">
        <f t="shared" si="0"/>
        <v>0</v>
      </c>
      <c r="I5" s="26">
        <f t="shared" si="0"/>
        <v>0</v>
      </c>
      <c r="J5" s="26">
        <f t="shared" si="0"/>
        <v>8957747</v>
      </c>
      <c r="K5" s="26">
        <f t="shared" si="0"/>
        <v>1161869</v>
      </c>
      <c r="L5" s="26">
        <f t="shared" si="0"/>
        <v>0</v>
      </c>
      <c r="M5" s="26">
        <f t="shared" si="0"/>
        <v>0</v>
      </c>
      <c r="N5" s="27">
        <f>SUM(D5:M5)</f>
        <v>14613475</v>
      </c>
      <c r="O5" s="32">
        <f t="shared" ref="O5:O32" si="1">(N5/O$34)</f>
        <v>413.87394148800587</v>
      </c>
      <c r="P5" s="6"/>
    </row>
    <row r="6" spans="1:133">
      <c r="A6" s="12"/>
      <c r="B6" s="44">
        <v>511</v>
      </c>
      <c r="C6" s="20" t="s">
        <v>19</v>
      </c>
      <c r="D6" s="46">
        <v>198633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198633</v>
      </c>
      <c r="O6" s="47">
        <f t="shared" si="1"/>
        <v>5.6255628876490409</v>
      </c>
      <c r="P6" s="9"/>
    </row>
    <row r="7" spans="1:133">
      <c r="A7" s="12"/>
      <c r="B7" s="44">
        <v>512</v>
      </c>
      <c r="C7" s="20" t="s">
        <v>20</v>
      </c>
      <c r="D7" s="46">
        <v>490368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490368</v>
      </c>
      <c r="O7" s="47">
        <f t="shared" si="1"/>
        <v>13.88790393384123</v>
      </c>
      <c r="P7" s="9"/>
    </row>
    <row r="8" spans="1:133">
      <c r="A8" s="12"/>
      <c r="B8" s="44">
        <v>513</v>
      </c>
      <c r="C8" s="20" t="s">
        <v>21</v>
      </c>
      <c r="D8" s="46">
        <v>2044021</v>
      </c>
      <c r="E8" s="46">
        <v>0</v>
      </c>
      <c r="F8" s="46">
        <v>0</v>
      </c>
      <c r="G8" s="46">
        <v>251596</v>
      </c>
      <c r="H8" s="46">
        <v>0</v>
      </c>
      <c r="I8" s="46">
        <v>0</v>
      </c>
      <c r="J8" s="46">
        <v>4601396</v>
      </c>
      <c r="K8" s="46">
        <v>0</v>
      </c>
      <c r="L8" s="46">
        <v>0</v>
      </c>
      <c r="M8" s="46">
        <v>0</v>
      </c>
      <c r="N8" s="46">
        <f t="shared" si="2"/>
        <v>6897013</v>
      </c>
      <c r="O8" s="47">
        <f t="shared" si="1"/>
        <v>195.3330029171033</v>
      </c>
      <c r="P8" s="9"/>
    </row>
    <row r="9" spans="1:133">
      <c r="A9" s="12"/>
      <c r="B9" s="44">
        <v>514</v>
      </c>
      <c r="C9" s="20" t="s">
        <v>22</v>
      </c>
      <c r="D9" s="46">
        <v>151555</v>
      </c>
      <c r="E9" s="46">
        <v>0</v>
      </c>
      <c r="F9" s="46">
        <v>0</v>
      </c>
      <c r="G9" s="46">
        <v>29690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181245</v>
      </c>
      <c r="O9" s="47">
        <f t="shared" si="1"/>
        <v>5.133110538389646</v>
      </c>
      <c r="P9" s="9"/>
    </row>
    <row r="10" spans="1:133">
      <c r="A10" s="12"/>
      <c r="B10" s="44">
        <v>515</v>
      </c>
      <c r="C10" s="20" t="s">
        <v>23</v>
      </c>
      <c r="D10" s="46">
        <v>1234333</v>
      </c>
      <c r="E10" s="46">
        <v>0</v>
      </c>
      <c r="F10" s="46">
        <v>0</v>
      </c>
      <c r="G10" s="46">
        <v>91765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1326098</v>
      </c>
      <c r="O10" s="47">
        <f t="shared" si="1"/>
        <v>37.556940156900509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1898</v>
      </c>
      <c r="G11" s="46">
        <v>0</v>
      </c>
      <c r="H11" s="46">
        <v>0</v>
      </c>
      <c r="I11" s="46">
        <v>0</v>
      </c>
      <c r="J11" s="46">
        <v>44674</v>
      </c>
      <c r="K11" s="46">
        <v>0</v>
      </c>
      <c r="L11" s="46">
        <v>0</v>
      </c>
      <c r="M11" s="46">
        <v>0</v>
      </c>
      <c r="N11" s="46">
        <f t="shared" si="2"/>
        <v>46572</v>
      </c>
      <c r="O11" s="47">
        <f t="shared" si="1"/>
        <v>1.3189838284856552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1161869</v>
      </c>
      <c r="L12" s="46">
        <v>0</v>
      </c>
      <c r="M12" s="46">
        <v>0</v>
      </c>
      <c r="N12" s="46">
        <f t="shared" si="2"/>
        <v>1161869</v>
      </c>
      <c r="O12" s="47">
        <f t="shared" si="1"/>
        <v>32.905746410263674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4311677</v>
      </c>
      <c r="K13" s="46">
        <v>0</v>
      </c>
      <c r="L13" s="46">
        <v>0</v>
      </c>
      <c r="M13" s="46">
        <v>0</v>
      </c>
      <c r="N13" s="46">
        <f t="shared" si="2"/>
        <v>4311677</v>
      </c>
      <c r="O13" s="47">
        <f t="shared" si="1"/>
        <v>122.11269081537286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10020479</v>
      </c>
      <c r="E14" s="31">
        <f t="shared" si="3"/>
        <v>0</v>
      </c>
      <c r="F14" s="31">
        <f t="shared" si="3"/>
        <v>0</v>
      </c>
      <c r="G14" s="31">
        <f t="shared" si="3"/>
        <v>10995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10031474</v>
      </c>
      <c r="O14" s="43">
        <f t="shared" si="1"/>
        <v>284.10529893228357</v>
      </c>
      <c r="P14" s="10"/>
    </row>
    <row r="15" spans="1:133">
      <c r="A15" s="12"/>
      <c r="B15" s="44">
        <v>521</v>
      </c>
      <c r="C15" s="20" t="s">
        <v>28</v>
      </c>
      <c r="D15" s="46">
        <v>3927301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3927301</v>
      </c>
      <c r="O15" s="47">
        <f t="shared" si="1"/>
        <v>111.22662777195616</v>
      </c>
      <c r="P15" s="9"/>
    </row>
    <row r="16" spans="1:133">
      <c r="A16" s="12"/>
      <c r="B16" s="44">
        <v>522</v>
      </c>
      <c r="C16" s="20" t="s">
        <v>29</v>
      </c>
      <c r="D16" s="46">
        <v>6093178</v>
      </c>
      <c r="E16" s="46">
        <v>0</v>
      </c>
      <c r="F16" s="46">
        <v>0</v>
      </c>
      <c r="G16" s="46">
        <v>10995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6104173</v>
      </c>
      <c r="O16" s="47">
        <f t="shared" si="1"/>
        <v>172.8786711603274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24047720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24047720</v>
      </c>
      <c r="O17" s="43">
        <f t="shared" si="1"/>
        <v>681.06488430711715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4922134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4922134</v>
      </c>
      <c r="O18" s="47">
        <f t="shared" si="1"/>
        <v>139.40168229063411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16927303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16927303</v>
      </c>
      <c r="O19" s="47">
        <f t="shared" si="1"/>
        <v>479.40476932226909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2198283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2198283</v>
      </c>
      <c r="O20" s="47">
        <f t="shared" si="1"/>
        <v>62.258432694213937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1541820</v>
      </c>
      <c r="E21" s="31">
        <f t="shared" si="6"/>
        <v>20590</v>
      </c>
      <c r="F21" s="31">
        <f t="shared" si="6"/>
        <v>0</v>
      </c>
      <c r="G21" s="31">
        <f t="shared" si="6"/>
        <v>615883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2178293</v>
      </c>
      <c r="O21" s="43">
        <f t="shared" si="1"/>
        <v>61.692288085190746</v>
      </c>
      <c r="P21" s="10"/>
    </row>
    <row r="22" spans="1:119">
      <c r="A22" s="12"/>
      <c r="B22" s="44">
        <v>541</v>
      </c>
      <c r="C22" s="20" t="s">
        <v>35</v>
      </c>
      <c r="D22" s="46">
        <v>1541820</v>
      </c>
      <c r="E22" s="46">
        <v>20590</v>
      </c>
      <c r="F22" s="46">
        <v>0</v>
      </c>
      <c r="G22" s="46">
        <v>615883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2178293</v>
      </c>
      <c r="O22" s="47">
        <f t="shared" si="1"/>
        <v>61.692288085190746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975988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975988</v>
      </c>
      <c r="O23" s="43">
        <f t="shared" si="1"/>
        <v>27.641337902517773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975988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975988</v>
      </c>
      <c r="O24" s="47">
        <f t="shared" si="1"/>
        <v>27.641337902517773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SUM(D26:D29)</f>
        <v>7197830</v>
      </c>
      <c r="E25" s="31">
        <f t="shared" si="8"/>
        <v>2053337</v>
      </c>
      <c r="F25" s="31">
        <f t="shared" si="8"/>
        <v>0</v>
      </c>
      <c r="G25" s="31">
        <f t="shared" si="8"/>
        <v>1642604</v>
      </c>
      <c r="H25" s="31">
        <f t="shared" si="8"/>
        <v>0</v>
      </c>
      <c r="I25" s="31">
        <f t="shared" si="8"/>
        <v>508620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11402391</v>
      </c>
      <c r="O25" s="43">
        <f t="shared" si="1"/>
        <v>322.93157551898952</v>
      </c>
      <c r="P25" s="9"/>
    </row>
    <row r="26" spans="1:119">
      <c r="A26" s="12"/>
      <c r="B26" s="44">
        <v>571</v>
      </c>
      <c r="C26" s="20" t="s">
        <v>39</v>
      </c>
      <c r="D26" s="46">
        <v>1569241</v>
      </c>
      <c r="E26" s="46">
        <v>429558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1998799</v>
      </c>
      <c r="O26" s="47">
        <f t="shared" si="1"/>
        <v>56.608768302699026</v>
      </c>
      <c r="P26" s="9"/>
    </row>
    <row r="27" spans="1:119">
      <c r="A27" s="12"/>
      <c r="B27" s="44">
        <v>572</v>
      </c>
      <c r="C27" s="20" t="s">
        <v>40</v>
      </c>
      <c r="D27" s="46">
        <v>5432265</v>
      </c>
      <c r="E27" s="46">
        <v>32120</v>
      </c>
      <c r="F27" s="46">
        <v>0</v>
      </c>
      <c r="G27" s="46">
        <v>1642604</v>
      </c>
      <c r="H27" s="46">
        <v>0</v>
      </c>
      <c r="I27" s="46">
        <v>35252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7142241</v>
      </c>
      <c r="O27" s="47">
        <f t="shared" si="1"/>
        <v>202.27820102523435</v>
      </c>
      <c r="P27" s="9"/>
    </row>
    <row r="28" spans="1:119">
      <c r="A28" s="12"/>
      <c r="B28" s="44">
        <v>575</v>
      </c>
      <c r="C28" s="20" t="s">
        <v>41</v>
      </c>
      <c r="D28" s="46">
        <v>0</v>
      </c>
      <c r="E28" s="46">
        <v>1591659</v>
      </c>
      <c r="F28" s="46">
        <v>0</v>
      </c>
      <c r="G28" s="46">
        <v>0</v>
      </c>
      <c r="H28" s="46">
        <v>0</v>
      </c>
      <c r="I28" s="46">
        <v>473368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2065027</v>
      </c>
      <c r="O28" s="47">
        <f t="shared" si="1"/>
        <v>58.484437395564868</v>
      </c>
      <c r="P28" s="9"/>
    </row>
    <row r="29" spans="1:119">
      <c r="A29" s="12"/>
      <c r="B29" s="44">
        <v>579</v>
      </c>
      <c r="C29" s="20" t="s">
        <v>42</v>
      </c>
      <c r="D29" s="46">
        <v>196324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196324</v>
      </c>
      <c r="O29" s="47">
        <f t="shared" si="1"/>
        <v>5.5601687954912347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2957097</v>
      </c>
      <c r="E30" s="31">
        <f t="shared" si="9"/>
        <v>343854</v>
      </c>
      <c r="F30" s="31">
        <f t="shared" si="9"/>
        <v>0</v>
      </c>
      <c r="G30" s="31">
        <f t="shared" si="9"/>
        <v>1456201</v>
      </c>
      <c r="H30" s="31">
        <f t="shared" si="9"/>
        <v>0</v>
      </c>
      <c r="I30" s="31">
        <f t="shared" si="9"/>
        <v>200821</v>
      </c>
      <c r="J30" s="31">
        <f t="shared" si="9"/>
        <v>321234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5279207</v>
      </c>
      <c r="O30" s="43">
        <f t="shared" si="1"/>
        <v>149.51448639157155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2957097</v>
      </c>
      <c r="E31" s="46">
        <v>343854</v>
      </c>
      <c r="F31" s="46">
        <v>0</v>
      </c>
      <c r="G31" s="46">
        <v>1456201</v>
      </c>
      <c r="H31" s="46">
        <v>0</v>
      </c>
      <c r="I31" s="46">
        <v>200821</v>
      </c>
      <c r="J31" s="46">
        <v>321234</v>
      </c>
      <c r="K31" s="46">
        <v>0</v>
      </c>
      <c r="L31" s="46">
        <v>0</v>
      </c>
      <c r="M31" s="46">
        <v>0</v>
      </c>
      <c r="N31" s="46">
        <f t="shared" si="4"/>
        <v>5279207</v>
      </c>
      <c r="O31" s="47">
        <f t="shared" si="1"/>
        <v>149.51448639157155</v>
      </c>
      <c r="P31" s="9"/>
    </row>
    <row r="32" spans="1:119" ht="16.5" thickBot="1">
      <c r="A32" s="14" t="s">
        <v>10</v>
      </c>
      <c r="B32" s="23"/>
      <c r="C32" s="22"/>
      <c r="D32" s="15">
        <f>SUM(D5,D14,D17,D21,D23,D25,D30)</f>
        <v>25836136</v>
      </c>
      <c r="E32" s="15">
        <f t="shared" ref="E32:M32" si="10">SUM(E5,E14,E17,E21,E23,E25,E30)</f>
        <v>3393769</v>
      </c>
      <c r="F32" s="15">
        <f t="shared" si="10"/>
        <v>1898</v>
      </c>
      <c r="G32" s="15">
        <f t="shared" si="10"/>
        <v>4098734</v>
      </c>
      <c r="H32" s="15">
        <f t="shared" si="10"/>
        <v>0</v>
      </c>
      <c r="I32" s="15">
        <f t="shared" si="10"/>
        <v>24757161</v>
      </c>
      <c r="J32" s="15">
        <f t="shared" si="10"/>
        <v>9278981</v>
      </c>
      <c r="K32" s="15">
        <f t="shared" si="10"/>
        <v>1161869</v>
      </c>
      <c r="L32" s="15">
        <f t="shared" si="10"/>
        <v>0</v>
      </c>
      <c r="M32" s="15">
        <f t="shared" si="10"/>
        <v>0</v>
      </c>
      <c r="N32" s="15">
        <f t="shared" si="4"/>
        <v>68528548</v>
      </c>
      <c r="O32" s="37">
        <f t="shared" si="1"/>
        <v>1940.8238126256763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54</v>
      </c>
      <c r="M34" s="163"/>
      <c r="N34" s="163"/>
      <c r="O34" s="41">
        <v>35309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4355999</v>
      </c>
      <c r="E5" s="26">
        <f t="shared" si="0"/>
        <v>0</v>
      </c>
      <c r="F5" s="26">
        <f t="shared" si="0"/>
        <v>221472</v>
      </c>
      <c r="G5" s="26">
        <f t="shared" si="0"/>
        <v>995797</v>
      </c>
      <c r="H5" s="26">
        <f t="shared" si="0"/>
        <v>0</v>
      </c>
      <c r="I5" s="26">
        <f t="shared" si="0"/>
        <v>743617</v>
      </c>
      <c r="J5" s="26">
        <f t="shared" si="0"/>
        <v>8927535</v>
      </c>
      <c r="K5" s="26">
        <f t="shared" si="0"/>
        <v>1161834</v>
      </c>
      <c r="L5" s="26">
        <f t="shared" si="0"/>
        <v>0</v>
      </c>
      <c r="M5" s="26">
        <f t="shared" si="0"/>
        <v>0</v>
      </c>
      <c r="N5" s="27">
        <f>SUM(D5:M5)</f>
        <v>16406254</v>
      </c>
      <c r="O5" s="32">
        <f t="shared" ref="O5:O33" si="1">(N5/O$35)</f>
        <v>464.67425722944461</v>
      </c>
      <c r="P5" s="6"/>
    </row>
    <row r="6" spans="1:133">
      <c r="A6" s="12"/>
      <c r="B6" s="44">
        <v>511</v>
      </c>
      <c r="C6" s="20" t="s">
        <v>19</v>
      </c>
      <c r="D6" s="46">
        <v>326126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326126</v>
      </c>
      <c r="O6" s="47">
        <f t="shared" si="1"/>
        <v>9.2368652108647016</v>
      </c>
      <c r="P6" s="9"/>
    </row>
    <row r="7" spans="1:133">
      <c r="A7" s="12"/>
      <c r="B7" s="44">
        <v>512</v>
      </c>
      <c r="C7" s="20" t="s">
        <v>20</v>
      </c>
      <c r="D7" s="46">
        <v>507161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507161</v>
      </c>
      <c r="O7" s="47">
        <f t="shared" si="1"/>
        <v>14.364318690344691</v>
      </c>
      <c r="P7" s="9"/>
    </row>
    <row r="8" spans="1:133">
      <c r="A8" s="12"/>
      <c r="B8" s="44">
        <v>513</v>
      </c>
      <c r="C8" s="20" t="s">
        <v>21</v>
      </c>
      <c r="D8" s="46">
        <v>2155604</v>
      </c>
      <c r="E8" s="46">
        <v>0</v>
      </c>
      <c r="F8" s="46">
        <v>0</v>
      </c>
      <c r="G8" s="46">
        <v>103492</v>
      </c>
      <c r="H8" s="46">
        <v>0</v>
      </c>
      <c r="I8" s="46">
        <v>0</v>
      </c>
      <c r="J8" s="46">
        <v>4695376</v>
      </c>
      <c r="K8" s="46">
        <v>0</v>
      </c>
      <c r="L8" s="46">
        <v>0</v>
      </c>
      <c r="M8" s="46">
        <v>0</v>
      </c>
      <c r="N8" s="46">
        <f t="shared" si="2"/>
        <v>6954472</v>
      </c>
      <c r="O8" s="47">
        <f t="shared" si="1"/>
        <v>196.97147874359192</v>
      </c>
      <c r="P8" s="9"/>
    </row>
    <row r="9" spans="1:133">
      <c r="A9" s="12"/>
      <c r="B9" s="44">
        <v>514</v>
      </c>
      <c r="C9" s="20" t="s">
        <v>22</v>
      </c>
      <c r="D9" s="46">
        <v>177699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177699</v>
      </c>
      <c r="O9" s="47">
        <f t="shared" si="1"/>
        <v>5.0329679666921576</v>
      </c>
      <c r="P9" s="9"/>
    </row>
    <row r="10" spans="1:133">
      <c r="A10" s="12"/>
      <c r="B10" s="44">
        <v>515</v>
      </c>
      <c r="C10" s="20" t="s">
        <v>23</v>
      </c>
      <c r="D10" s="46">
        <v>1189409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1189409</v>
      </c>
      <c r="O10" s="47">
        <f t="shared" si="1"/>
        <v>33.687625683292268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221472</v>
      </c>
      <c r="G11" s="46">
        <v>825091</v>
      </c>
      <c r="H11" s="46">
        <v>0</v>
      </c>
      <c r="I11" s="46">
        <v>743617</v>
      </c>
      <c r="J11" s="46">
        <v>58132</v>
      </c>
      <c r="K11" s="46">
        <v>0</v>
      </c>
      <c r="L11" s="46">
        <v>0</v>
      </c>
      <c r="M11" s="46">
        <v>0</v>
      </c>
      <c r="N11" s="46">
        <f t="shared" si="2"/>
        <v>1848312</v>
      </c>
      <c r="O11" s="47">
        <f t="shared" si="1"/>
        <v>52.349732347693092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1161834</v>
      </c>
      <c r="L12" s="46">
        <v>0</v>
      </c>
      <c r="M12" s="46">
        <v>0</v>
      </c>
      <c r="N12" s="46">
        <f t="shared" si="2"/>
        <v>1161834</v>
      </c>
      <c r="O12" s="47">
        <f t="shared" si="1"/>
        <v>32.906619084034325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0</v>
      </c>
      <c r="G13" s="46">
        <v>67214</v>
      </c>
      <c r="H13" s="46">
        <v>0</v>
      </c>
      <c r="I13" s="46">
        <v>0</v>
      </c>
      <c r="J13" s="46">
        <v>4174027</v>
      </c>
      <c r="K13" s="46">
        <v>0</v>
      </c>
      <c r="L13" s="46">
        <v>0</v>
      </c>
      <c r="M13" s="46">
        <v>0</v>
      </c>
      <c r="N13" s="46">
        <f t="shared" si="2"/>
        <v>4241241</v>
      </c>
      <c r="O13" s="47">
        <f t="shared" si="1"/>
        <v>120.12464950293143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10084123</v>
      </c>
      <c r="E14" s="31">
        <f t="shared" si="3"/>
        <v>0</v>
      </c>
      <c r="F14" s="31">
        <f t="shared" si="3"/>
        <v>0</v>
      </c>
      <c r="G14" s="31">
        <f t="shared" si="3"/>
        <v>21949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10106072</v>
      </c>
      <c r="O14" s="43">
        <f t="shared" si="1"/>
        <v>286.23423117228879</v>
      </c>
      <c r="P14" s="10"/>
    </row>
    <row r="15" spans="1:133">
      <c r="A15" s="12"/>
      <c r="B15" s="44">
        <v>521</v>
      </c>
      <c r="C15" s="20" t="s">
        <v>28</v>
      </c>
      <c r="D15" s="46">
        <v>3942997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3942997</v>
      </c>
      <c r="O15" s="47">
        <f t="shared" si="1"/>
        <v>111.67748605092474</v>
      </c>
      <c r="P15" s="9"/>
    </row>
    <row r="16" spans="1:133">
      <c r="A16" s="12"/>
      <c r="B16" s="44">
        <v>522</v>
      </c>
      <c r="C16" s="20" t="s">
        <v>29</v>
      </c>
      <c r="D16" s="46">
        <v>6141126</v>
      </c>
      <c r="E16" s="46">
        <v>0</v>
      </c>
      <c r="F16" s="46">
        <v>0</v>
      </c>
      <c r="G16" s="46">
        <v>21949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6163075</v>
      </c>
      <c r="O16" s="47">
        <f t="shared" si="1"/>
        <v>174.55674512136403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23131102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23131102</v>
      </c>
      <c r="O17" s="43">
        <f t="shared" si="1"/>
        <v>655.14209646812242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4901202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4901202</v>
      </c>
      <c r="O18" s="47">
        <f t="shared" si="1"/>
        <v>138.81672189650777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16395263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16395263</v>
      </c>
      <c r="O19" s="47">
        <f t="shared" si="1"/>
        <v>464.36295918656356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1834637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1834637</v>
      </c>
      <c r="O20" s="47">
        <f t="shared" si="1"/>
        <v>51.962415385051123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1636887</v>
      </c>
      <c r="E21" s="31">
        <f t="shared" si="6"/>
        <v>31418</v>
      </c>
      <c r="F21" s="31">
        <f t="shared" si="6"/>
        <v>0</v>
      </c>
      <c r="G21" s="31">
        <f t="shared" si="6"/>
        <v>1490786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3159091</v>
      </c>
      <c r="O21" s="43">
        <f t="shared" si="1"/>
        <v>89.474919987537888</v>
      </c>
      <c r="P21" s="10"/>
    </row>
    <row r="22" spans="1:16">
      <c r="A22" s="12"/>
      <c r="B22" s="44">
        <v>541</v>
      </c>
      <c r="C22" s="20" t="s">
        <v>35</v>
      </c>
      <c r="D22" s="46">
        <v>1636887</v>
      </c>
      <c r="E22" s="46">
        <v>31418</v>
      </c>
      <c r="F22" s="46">
        <v>0</v>
      </c>
      <c r="G22" s="46">
        <v>1490786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3159091</v>
      </c>
      <c r="O22" s="47">
        <f t="shared" si="1"/>
        <v>89.474919987537888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0</v>
      </c>
      <c r="E23" s="31">
        <f t="shared" si="7"/>
        <v>710107</v>
      </c>
      <c r="F23" s="31">
        <f t="shared" si="7"/>
        <v>0</v>
      </c>
      <c r="G23" s="31">
        <f t="shared" si="7"/>
        <v>147086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857193</v>
      </c>
      <c r="O23" s="43">
        <f t="shared" si="1"/>
        <v>24.278273430197977</v>
      </c>
      <c r="P23" s="10"/>
    </row>
    <row r="24" spans="1:16">
      <c r="A24" s="13"/>
      <c r="B24" s="45">
        <v>551</v>
      </c>
      <c r="C24" s="21" t="s">
        <v>51</v>
      </c>
      <c r="D24" s="46">
        <v>0</v>
      </c>
      <c r="E24" s="46">
        <v>0</v>
      </c>
      <c r="F24" s="46">
        <v>0</v>
      </c>
      <c r="G24" s="46">
        <v>147086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147086</v>
      </c>
      <c r="O24" s="47">
        <f t="shared" si="1"/>
        <v>4.1659161072875071</v>
      </c>
      <c r="P24" s="9"/>
    </row>
    <row r="25" spans="1:16">
      <c r="A25" s="13"/>
      <c r="B25" s="45">
        <v>559</v>
      </c>
      <c r="C25" s="21" t="s">
        <v>37</v>
      </c>
      <c r="D25" s="46">
        <v>0</v>
      </c>
      <c r="E25" s="46">
        <v>710107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710107</v>
      </c>
      <c r="O25" s="47">
        <f t="shared" si="1"/>
        <v>20.112357322910469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SUM(D27:D30)</f>
        <v>6733478</v>
      </c>
      <c r="E26" s="31">
        <f t="shared" si="8"/>
        <v>2825447</v>
      </c>
      <c r="F26" s="31">
        <f t="shared" si="8"/>
        <v>521783</v>
      </c>
      <c r="G26" s="31">
        <f t="shared" si="8"/>
        <v>0</v>
      </c>
      <c r="H26" s="31">
        <f t="shared" si="8"/>
        <v>0</v>
      </c>
      <c r="I26" s="31">
        <f t="shared" si="8"/>
        <v>563424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10644132</v>
      </c>
      <c r="O26" s="43">
        <f t="shared" si="1"/>
        <v>301.47370209873395</v>
      </c>
      <c r="P26" s="9"/>
    </row>
    <row r="27" spans="1:16">
      <c r="A27" s="12"/>
      <c r="B27" s="44">
        <v>571</v>
      </c>
      <c r="C27" s="20" t="s">
        <v>39</v>
      </c>
      <c r="D27" s="46">
        <v>1457546</v>
      </c>
      <c r="E27" s="46">
        <v>1301281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2758827</v>
      </c>
      <c r="O27" s="47">
        <f t="shared" si="1"/>
        <v>78.138244540742633</v>
      </c>
      <c r="P27" s="9"/>
    </row>
    <row r="28" spans="1:16">
      <c r="A28" s="12"/>
      <c r="B28" s="44">
        <v>572</v>
      </c>
      <c r="C28" s="20" t="s">
        <v>40</v>
      </c>
      <c r="D28" s="46">
        <v>5186387</v>
      </c>
      <c r="E28" s="46">
        <v>55378</v>
      </c>
      <c r="F28" s="46">
        <v>521783</v>
      </c>
      <c r="G28" s="46">
        <v>0</v>
      </c>
      <c r="H28" s="46">
        <v>0</v>
      </c>
      <c r="I28" s="46">
        <v>563424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6326972</v>
      </c>
      <c r="O28" s="47">
        <f t="shared" si="1"/>
        <v>179.19879910499336</v>
      </c>
      <c r="P28" s="9"/>
    </row>
    <row r="29" spans="1:16">
      <c r="A29" s="12"/>
      <c r="B29" s="44">
        <v>575</v>
      </c>
      <c r="C29" s="20" t="s">
        <v>41</v>
      </c>
      <c r="D29" s="46">
        <v>0</v>
      </c>
      <c r="E29" s="46">
        <v>1458788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1458788</v>
      </c>
      <c r="O29" s="47">
        <f t="shared" si="1"/>
        <v>41.317245871923411</v>
      </c>
      <c r="P29" s="9"/>
    </row>
    <row r="30" spans="1:16">
      <c r="A30" s="12"/>
      <c r="B30" s="44">
        <v>579</v>
      </c>
      <c r="C30" s="20" t="s">
        <v>42</v>
      </c>
      <c r="D30" s="46">
        <v>89545</v>
      </c>
      <c r="E30" s="46">
        <v>10000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99545</v>
      </c>
      <c r="O30" s="47">
        <f t="shared" si="1"/>
        <v>2.8194125810745745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1626798</v>
      </c>
      <c r="E31" s="31">
        <f t="shared" si="9"/>
        <v>155000</v>
      </c>
      <c r="F31" s="31">
        <f t="shared" si="9"/>
        <v>0</v>
      </c>
      <c r="G31" s="31">
        <f t="shared" si="9"/>
        <v>637089</v>
      </c>
      <c r="H31" s="31">
        <f t="shared" si="9"/>
        <v>0</v>
      </c>
      <c r="I31" s="31">
        <f t="shared" si="9"/>
        <v>598300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3017187</v>
      </c>
      <c r="O31" s="43">
        <f t="shared" si="1"/>
        <v>85.455773642620443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1626798</v>
      </c>
      <c r="E32" s="46">
        <v>155000</v>
      </c>
      <c r="F32" s="46">
        <v>0</v>
      </c>
      <c r="G32" s="46">
        <v>637089</v>
      </c>
      <c r="H32" s="46">
        <v>0</v>
      </c>
      <c r="I32" s="46">
        <v>598300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3017187</v>
      </c>
      <c r="O32" s="47">
        <f t="shared" si="1"/>
        <v>85.455773642620443</v>
      </c>
      <c r="P32" s="9"/>
    </row>
    <row r="33" spans="1:119" ht="16.5" thickBot="1">
      <c r="A33" s="14" t="s">
        <v>10</v>
      </c>
      <c r="B33" s="23"/>
      <c r="C33" s="22"/>
      <c r="D33" s="15">
        <f>SUM(D5,D14,D17,D21,D23,D26,D31)</f>
        <v>24437285</v>
      </c>
      <c r="E33" s="15">
        <f t="shared" ref="E33:M33" si="10">SUM(E5,E14,E17,E21,E23,E26,E31)</f>
        <v>3721972</v>
      </c>
      <c r="F33" s="15">
        <f t="shared" si="10"/>
        <v>743255</v>
      </c>
      <c r="G33" s="15">
        <f t="shared" si="10"/>
        <v>3292707</v>
      </c>
      <c r="H33" s="15">
        <f t="shared" si="10"/>
        <v>0</v>
      </c>
      <c r="I33" s="15">
        <f t="shared" si="10"/>
        <v>25036443</v>
      </c>
      <c r="J33" s="15">
        <f t="shared" si="10"/>
        <v>8927535</v>
      </c>
      <c r="K33" s="15">
        <f t="shared" si="10"/>
        <v>1161834</v>
      </c>
      <c r="L33" s="15">
        <f t="shared" si="10"/>
        <v>0</v>
      </c>
      <c r="M33" s="15">
        <f t="shared" si="10"/>
        <v>0</v>
      </c>
      <c r="N33" s="15">
        <f t="shared" si="4"/>
        <v>67321031</v>
      </c>
      <c r="O33" s="37">
        <f t="shared" si="1"/>
        <v>1906.733254028946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52</v>
      </c>
      <c r="M35" s="163"/>
      <c r="N35" s="163"/>
      <c r="O35" s="41">
        <v>35307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4585724</v>
      </c>
      <c r="E5" s="26">
        <f t="shared" ref="E5:M5" si="0">SUM(E6:E13)</f>
        <v>0</v>
      </c>
      <c r="F5" s="26">
        <f t="shared" si="0"/>
        <v>111776</v>
      </c>
      <c r="G5" s="26">
        <f t="shared" si="0"/>
        <v>1117934</v>
      </c>
      <c r="H5" s="26">
        <f t="shared" si="0"/>
        <v>0</v>
      </c>
      <c r="I5" s="26">
        <f t="shared" si="0"/>
        <v>1251557</v>
      </c>
      <c r="J5" s="26">
        <f t="shared" si="0"/>
        <v>5655299</v>
      </c>
      <c r="K5" s="26">
        <f t="shared" si="0"/>
        <v>1135870</v>
      </c>
      <c r="L5" s="26">
        <f t="shared" si="0"/>
        <v>0</v>
      </c>
      <c r="M5" s="26">
        <f t="shared" si="0"/>
        <v>0</v>
      </c>
      <c r="N5" s="27">
        <f>SUM(D5:M5)</f>
        <v>13858160</v>
      </c>
      <c r="O5" s="32">
        <f t="shared" ref="O5:O32" si="1">(N5/O$34)</f>
        <v>392.34902749072791</v>
      </c>
      <c r="P5" s="6"/>
    </row>
    <row r="6" spans="1:133">
      <c r="A6" s="12"/>
      <c r="B6" s="44">
        <v>511</v>
      </c>
      <c r="C6" s="20" t="s">
        <v>19</v>
      </c>
      <c r="D6" s="46">
        <v>182204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182204</v>
      </c>
      <c r="O6" s="47">
        <f t="shared" si="1"/>
        <v>5.1585175957645593</v>
      </c>
      <c r="P6" s="9"/>
    </row>
    <row r="7" spans="1:133">
      <c r="A7" s="12"/>
      <c r="B7" s="44">
        <v>512</v>
      </c>
      <c r="C7" s="20" t="s">
        <v>20</v>
      </c>
      <c r="D7" s="46">
        <v>500439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500439</v>
      </c>
      <c r="O7" s="47">
        <f t="shared" si="1"/>
        <v>14.168313467908609</v>
      </c>
      <c r="P7" s="9"/>
    </row>
    <row r="8" spans="1:133">
      <c r="A8" s="12"/>
      <c r="B8" s="44">
        <v>513</v>
      </c>
      <c r="C8" s="20" t="s">
        <v>21</v>
      </c>
      <c r="D8" s="46">
        <v>2368050</v>
      </c>
      <c r="E8" s="46">
        <v>0</v>
      </c>
      <c r="F8" s="46">
        <v>0</v>
      </c>
      <c r="G8" s="46">
        <v>36615</v>
      </c>
      <c r="H8" s="46">
        <v>0</v>
      </c>
      <c r="I8" s="46">
        <v>0</v>
      </c>
      <c r="J8" s="46">
        <v>1599408</v>
      </c>
      <c r="K8" s="46">
        <v>0</v>
      </c>
      <c r="L8" s="46">
        <v>0</v>
      </c>
      <c r="M8" s="46">
        <v>0</v>
      </c>
      <c r="N8" s="46">
        <f t="shared" si="2"/>
        <v>4004073</v>
      </c>
      <c r="O8" s="47">
        <f t="shared" si="1"/>
        <v>113.36239064579145</v>
      </c>
      <c r="P8" s="9"/>
    </row>
    <row r="9" spans="1:133">
      <c r="A9" s="12"/>
      <c r="B9" s="44">
        <v>514</v>
      </c>
      <c r="C9" s="20" t="s">
        <v>22</v>
      </c>
      <c r="D9" s="46">
        <v>211685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211685</v>
      </c>
      <c r="O9" s="47">
        <f t="shared" si="1"/>
        <v>5.9931768636222076</v>
      </c>
      <c r="P9" s="9"/>
    </row>
    <row r="10" spans="1:133">
      <c r="A10" s="12"/>
      <c r="B10" s="44">
        <v>515</v>
      </c>
      <c r="C10" s="20" t="s">
        <v>23</v>
      </c>
      <c r="D10" s="46">
        <v>1323346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1323346</v>
      </c>
      <c r="O10" s="47">
        <f t="shared" si="1"/>
        <v>37.46626652699527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111776</v>
      </c>
      <c r="G11" s="46">
        <v>828597</v>
      </c>
      <c r="H11" s="46">
        <v>0</v>
      </c>
      <c r="I11" s="46">
        <v>1251557</v>
      </c>
      <c r="J11" s="46">
        <v>46073</v>
      </c>
      <c r="K11" s="46">
        <v>0</v>
      </c>
      <c r="L11" s="46">
        <v>0</v>
      </c>
      <c r="M11" s="46">
        <v>0</v>
      </c>
      <c r="N11" s="46">
        <f t="shared" si="2"/>
        <v>2238003</v>
      </c>
      <c r="O11" s="47">
        <f t="shared" si="1"/>
        <v>63.361824410407408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1135870</v>
      </c>
      <c r="L12" s="46">
        <v>0</v>
      </c>
      <c r="M12" s="46">
        <v>0</v>
      </c>
      <c r="N12" s="46">
        <f t="shared" si="2"/>
        <v>1135870</v>
      </c>
      <c r="O12" s="47">
        <f t="shared" si="1"/>
        <v>32.158489283995358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0</v>
      </c>
      <c r="G13" s="46">
        <v>252722</v>
      </c>
      <c r="H13" s="46">
        <v>0</v>
      </c>
      <c r="I13" s="46">
        <v>0</v>
      </c>
      <c r="J13" s="46">
        <v>4009818</v>
      </c>
      <c r="K13" s="46">
        <v>0</v>
      </c>
      <c r="L13" s="46">
        <v>0</v>
      </c>
      <c r="M13" s="46">
        <v>0</v>
      </c>
      <c r="N13" s="46">
        <f t="shared" si="2"/>
        <v>4262540</v>
      </c>
      <c r="O13" s="47">
        <f t="shared" si="1"/>
        <v>120.68004869624303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10444652</v>
      </c>
      <c r="E14" s="31">
        <f t="shared" si="3"/>
        <v>9820</v>
      </c>
      <c r="F14" s="31">
        <f t="shared" si="3"/>
        <v>0</v>
      </c>
      <c r="G14" s="31">
        <f t="shared" si="3"/>
        <v>52455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10506927</v>
      </c>
      <c r="O14" s="43">
        <f t="shared" si="1"/>
        <v>297.46969225106875</v>
      </c>
      <c r="P14" s="10"/>
    </row>
    <row r="15" spans="1:133">
      <c r="A15" s="12"/>
      <c r="B15" s="44">
        <v>521</v>
      </c>
      <c r="C15" s="20" t="s">
        <v>28</v>
      </c>
      <c r="D15" s="46">
        <v>4045709</v>
      </c>
      <c r="E15" s="46">
        <v>9820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4055529</v>
      </c>
      <c r="O15" s="47">
        <f t="shared" si="1"/>
        <v>114.8192010418731</v>
      </c>
      <c r="P15" s="9"/>
    </row>
    <row r="16" spans="1:133">
      <c r="A16" s="12"/>
      <c r="B16" s="44">
        <v>522</v>
      </c>
      <c r="C16" s="20" t="s">
        <v>29</v>
      </c>
      <c r="D16" s="46">
        <v>6398943</v>
      </c>
      <c r="E16" s="46">
        <v>0</v>
      </c>
      <c r="F16" s="46">
        <v>0</v>
      </c>
      <c r="G16" s="46">
        <v>52455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6451398</v>
      </c>
      <c r="O16" s="47">
        <f t="shared" si="1"/>
        <v>182.65049120919565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22423311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22423311</v>
      </c>
      <c r="O17" s="43">
        <f t="shared" si="1"/>
        <v>634.84360578692565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4862401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4862401</v>
      </c>
      <c r="O18" s="47">
        <f t="shared" si="1"/>
        <v>137.66317488179837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15878990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15878990</v>
      </c>
      <c r="O19" s="47">
        <f t="shared" si="1"/>
        <v>449.56230004813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1681920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1681920</v>
      </c>
      <c r="O20" s="47">
        <f t="shared" si="1"/>
        <v>47.618130856997254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1776938</v>
      </c>
      <c r="E21" s="31">
        <f t="shared" si="6"/>
        <v>81533</v>
      </c>
      <c r="F21" s="31">
        <f t="shared" si="6"/>
        <v>0</v>
      </c>
      <c r="G21" s="31">
        <f t="shared" si="6"/>
        <v>2521880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4380351</v>
      </c>
      <c r="O21" s="43">
        <f t="shared" si="1"/>
        <v>124.01548653775374</v>
      </c>
      <c r="P21" s="10"/>
    </row>
    <row r="22" spans="1:119">
      <c r="A22" s="12"/>
      <c r="B22" s="44">
        <v>541</v>
      </c>
      <c r="C22" s="20" t="s">
        <v>35</v>
      </c>
      <c r="D22" s="46">
        <v>1776938</v>
      </c>
      <c r="E22" s="46">
        <v>81533</v>
      </c>
      <c r="F22" s="46">
        <v>0</v>
      </c>
      <c r="G22" s="46">
        <v>2521880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4380351</v>
      </c>
      <c r="O22" s="47">
        <f t="shared" si="1"/>
        <v>124.01548653775374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1343363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1343363</v>
      </c>
      <c r="O23" s="43">
        <f t="shared" si="1"/>
        <v>38.032983211120865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1343363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1343363</v>
      </c>
      <c r="O24" s="47">
        <f t="shared" si="1"/>
        <v>38.032983211120865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SUM(D26:D29)</f>
        <v>6936661</v>
      </c>
      <c r="E25" s="31">
        <f t="shared" si="8"/>
        <v>2363281</v>
      </c>
      <c r="F25" s="31">
        <f t="shared" si="8"/>
        <v>0</v>
      </c>
      <c r="G25" s="31">
        <f t="shared" si="8"/>
        <v>298471</v>
      </c>
      <c r="H25" s="31">
        <f t="shared" si="8"/>
        <v>0</v>
      </c>
      <c r="I25" s="31">
        <f t="shared" si="8"/>
        <v>880750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10479163</v>
      </c>
      <c r="O25" s="43">
        <f t="shared" si="1"/>
        <v>296.68364429093174</v>
      </c>
      <c r="P25" s="9"/>
    </row>
    <row r="26" spans="1:119">
      <c r="A26" s="12"/>
      <c r="B26" s="44">
        <v>571</v>
      </c>
      <c r="C26" s="20" t="s">
        <v>39</v>
      </c>
      <c r="D26" s="46">
        <v>1336712</v>
      </c>
      <c r="E26" s="46">
        <v>770069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2106781</v>
      </c>
      <c r="O26" s="47">
        <f t="shared" si="1"/>
        <v>59.646697432122536</v>
      </c>
      <c r="P26" s="9"/>
    </row>
    <row r="27" spans="1:119">
      <c r="A27" s="12"/>
      <c r="B27" s="44">
        <v>572</v>
      </c>
      <c r="C27" s="20" t="s">
        <v>40</v>
      </c>
      <c r="D27" s="46">
        <v>5599949</v>
      </c>
      <c r="E27" s="46">
        <v>177492</v>
      </c>
      <c r="F27" s="46">
        <v>0</v>
      </c>
      <c r="G27" s="46">
        <v>298471</v>
      </c>
      <c r="H27" s="46">
        <v>0</v>
      </c>
      <c r="I27" s="46">
        <v>880750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6956662</v>
      </c>
      <c r="O27" s="47">
        <f t="shared" si="1"/>
        <v>196.95540896350613</v>
      </c>
      <c r="P27" s="9"/>
    </row>
    <row r="28" spans="1:119">
      <c r="A28" s="12"/>
      <c r="B28" s="44">
        <v>575</v>
      </c>
      <c r="C28" s="20" t="s">
        <v>41</v>
      </c>
      <c r="D28" s="46">
        <v>0</v>
      </c>
      <c r="E28" s="46">
        <v>1336321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1336321</v>
      </c>
      <c r="O28" s="47">
        <f t="shared" si="1"/>
        <v>37.833611732397159</v>
      </c>
      <c r="P28" s="9"/>
    </row>
    <row r="29" spans="1:119">
      <c r="A29" s="12"/>
      <c r="B29" s="44">
        <v>579</v>
      </c>
      <c r="C29" s="20" t="s">
        <v>42</v>
      </c>
      <c r="D29" s="46">
        <v>0</v>
      </c>
      <c r="E29" s="46">
        <v>79399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79399</v>
      </c>
      <c r="O29" s="47">
        <f t="shared" si="1"/>
        <v>2.24792616290592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1023331</v>
      </c>
      <c r="E30" s="31">
        <f t="shared" si="9"/>
        <v>196937</v>
      </c>
      <c r="F30" s="31">
        <f t="shared" si="9"/>
        <v>0</v>
      </c>
      <c r="G30" s="31">
        <f t="shared" si="9"/>
        <v>2038967</v>
      </c>
      <c r="H30" s="31">
        <f t="shared" si="9"/>
        <v>0</v>
      </c>
      <c r="I30" s="31">
        <f t="shared" si="9"/>
        <v>0</v>
      </c>
      <c r="J30" s="31">
        <f t="shared" si="9"/>
        <v>1305563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4564798</v>
      </c>
      <c r="O30" s="43">
        <f t="shared" si="1"/>
        <v>129.23750743183942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1023331</v>
      </c>
      <c r="E31" s="46">
        <v>196937</v>
      </c>
      <c r="F31" s="46">
        <v>0</v>
      </c>
      <c r="G31" s="46">
        <v>2038967</v>
      </c>
      <c r="H31" s="46">
        <v>0</v>
      </c>
      <c r="I31" s="46">
        <v>0</v>
      </c>
      <c r="J31" s="46">
        <v>1305563</v>
      </c>
      <c r="K31" s="46">
        <v>0</v>
      </c>
      <c r="L31" s="46">
        <v>0</v>
      </c>
      <c r="M31" s="46">
        <v>0</v>
      </c>
      <c r="N31" s="46">
        <f t="shared" si="4"/>
        <v>4564798</v>
      </c>
      <c r="O31" s="47">
        <f t="shared" si="1"/>
        <v>129.23750743183942</v>
      </c>
      <c r="P31" s="9"/>
    </row>
    <row r="32" spans="1:119" ht="16.5" thickBot="1">
      <c r="A32" s="14" t="s">
        <v>10</v>
      </c>
      <c r="B32" s="23"/>
      <c r="C32" s="22"/>
      <c r="D32" s="15">
        <f>SUM(D5,D14,D17,D21,D23,D25,D30)</f>
        <v>24767306</v>
      </c>
      <c r="E32" s="15">
        <f t="shared" ref="E32:M32" si="10">SUM(E5,E14,E17,E21,E23,E25,E30)</f>
        <v>3994934</v>
      </c>
      <c r="F32" s="15">
        <f t="shared" si="10"/>
        <v>111776</v>
      </c>
      <c r="G32" s="15">
        <f t="shared" si="10"/>
        <v>6029707</v>
      </c>
      <c r="H32" s="15">
        <f t="shared" si="10"/>
        <v>0</v>
      </c>
      <c r="I32" s="15">
        <f t="shared" si="10"/>
        <v>24555618</v>
      </c>
      <c r="J32" s="15">
        <f t="shared" si="10"/>
        <v>6960862</v>
      </c>
      <c r="K32" s="15">
        <f t="shared" si="10"/>
        <v>1135870</v>
      </c>
      <c r="L32" s="15">
        <f t="shared" si="10"/>
        <v>0</v>
      </c>
      <c r="M32" s="15">
        <f t="shared" si="10"/>
        <v>0</v>
      </c>
      <c r="N32" s="15">
        <f t="shared" si="4"/>
        <v>67556073</v>
      </c>
      <c r="O32" s="37">
        <f t="shared" si="1"/>
        <v>1912.631947000368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48</v>
      </c>
      <c r="M34" s="163"/>
      <c r="N34" s="163"/>
      <c r="O34" s="41">
        <v>35321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5086506</v>
      </c>
      <c r="E5" s="26">
        <f t="shared" ref="E5:M5" si="0">SUM(E6:E13)</f>
        <v>331184</v>
      </c>
      <c r="F5" s="26">
        <f t="shared" si="0"/>
        <v>111834</v>
      </c>
      <c r="G5" s="26">
        <f t="shared" si="0"/>
        <v>2227231</v>
      </c>
      <c r="H5" s="26">
        <f t="shared" si="0"/>
        <v>0</v>
      </c>
      <c r="I5" s="26">
        <f t="shared" si="0"/>
        <v>1369843</v>
      </c>
      <c r="J5" s="26">
        <f t="shared" si="0"/>
        <v>6263076</v>
      </c>
      <c r="K5" s="26">
        <f t="shared" si="0"/>
        <v>1476306</v>
      </c>
      <c r="L5" s="26">
        <f t="shared" si="0"/>
        <v>0</v>
      </c>
      <c r="M5" s="26">
        <f t="shared" si="0"/>
        <v>0</v>
      </c>
      <c r="N5" s="27">
        <f>SUM(D5:M5)</f>
        <v>16865980</v>
      </c>
      <c r="O5" s="32">
        <f t="shared" ref="O5:O32" si="1">(N5/O$34)</f>
        <v>450.34792128381082</v>
      </c>
      <c r="P5" s="6"/>
    </row>
    <row r="6" spans="1:133">
      <c r="A6" s="12"/>
      <c r="B6" s="44">
        <v>511</v>
      </c>
      <c r="C6" s="20" t="s">
        <v>19</v>
      </c>
      <c r="D6" s="46">
        <v>199631</v>
      </c>
      <c r="E6" s="46">
        <v>331184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530815</v>
      </c>
      <c r="O6" s="47">
        <f t="shared" si="1"/>
        <v>14.173586820111613</v>
      </c>
      <c r="P6" s="9"/>
    </row>
    <row r="7" spans="1:133">
      <c r="A7" s="12"/>
      <c r="B7" s="44">
        <v>512</v>
      </c>
      <c r="C7" s="20" t="s">
        <v>20</v>
      </c>
      <c r="D7" s="46">
        <v>307024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307024</v>
      </c>
      <c r="O7" s="47">
        <f t="shared" si="1"/>
        <v>8.1980187444928045</v>
      </c>
      <c r="P7" s="9"/>
    </row>
    <row r="8" spans="1:133">
      <c r="A8" s="12"/>
      <c r="B8" s="44">
        <v>513</v>
      </c>
      <c r="C8" s="20" t="s">
        <v>21</v>
      </c>
      <c r="D8" s="46">
        <v>2821678</v>
      </c>
      <c r="E8" s="46">
        <v>0</v>
      </c>
      <c r="F8" s="46">
        <v>0</v>
      </c>
      <c r="G8" s="46">
        <v>43891</v>
      </c>
      <c r="H8" s="46">
        <v>0</v>
      </c>
      <c r="I8" s="46">
        <v>0</v>
      </c>
      <c r="J8" s="46">
        <v>2126909</v>
      </c>
      <c r="K8" s="46">
        <v>0</v>
      </c>
      <c r="L8" s="46">
        <v>0</v>
      </c>
      <c r="M8" s="46">
        <v>0</v>
      </c>
      <c r="N8" s="46">
        <f t="shared" si="2"/>
        <v>4992478</v>
      </c>
      <c r="O8" s="47">
        <f t="shared" si="1"/>
        <v>133.30693439427517</v>
      </c>
      <c r="P8" s="9"/>
    </row>
    <row r="9" spans="1:133">
      <c r="A9" s="12"/>
      <c r="B9" s="44">
        <v>514</v>
      </c>
      <c r="C9" s="20" t="s">
        <v>22</v>
      </c>
      <c r="D9" s="46">
        <v>215082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215082</v>
      </c>
      <c r="O9" s="47">
        <f t="shared" si="1"/>
        <v>5.7430242183119278</v>
      </c>
      <c r="P9" s="9"/>
    </row>
    <row r="10" spans="1:133">
      <c r="A10" s="12"/>
      <c r="B10" s="44">
        <v>515</v>
      </c>
      <c r="C10" s="20" t="s">
        <v>23</v>
      </c>
      <c r="D10" s="46">
        <v>1543091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1543091</v>
      </c>
      <c r="O10" s="47">
        <f t="shared" si="1"/>
        <v>41.202931830925742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111834</v>
      </c>
      <c r="G11" s="46">
        <v>1981542</v>
      </c>
      <c r="H11" s="46">
        <v>0</v>
      </c>
      <c r="I11" s="46">
        <v>1369843</v>
      </c>
      <c r="J11" s="46">
        <v>44571</v>
      </c>
      <c r="K11" s="46">
        <v>0</v>
      </c>
      <c r="L11" s="46">
        <v>0</v>
      </c>
      <c r="M11" s="46">
        <v>0</v>
      </c>
      <c r="N11" s="46">
        <f t="shared" si="2"/>
        <v>3507790</v>
      </c>
      <c r="O11" s="47">
        <f t="shared" si="1"/>
        <v>93.663453579343681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1476306</v>
      </c>
      <c r="L12" s="46">
        <v>0</v>
      </c>
      <c r="M12" s="46">
        <v>0</v>
      </c>
      <c r="N12" s="46">
        <f t="shared" si="2"/>
        <v>1476306</v>
      </c>
      <c r="O12" s="47">
        <f t="shared" si="1"/>
        <v>39.419668366665775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0</v>
      </c>
      <c r="G13" s="46">
        <v>201798</v>
      </c>
      <c r="H13" s="46">
        <v>0</v>
      </c>
      <c r="I13" s="46">
        <v>0</v>
      </c>
      <c r="J13" s="46">
        <v>4091596</v>
      </c>
      <c r="K13" s="46">
        <v>0</v>
      </c>
      <c r="L13" s="46">
        <v>0</v>
      </c>
      <c r="M13" s="46">
        <v>0</v>
      </c>
      <c r="N13" s="46">
        <f t="shared" si="2"/>
        <v>4293394</v>
      </c>
      <c r="O13" s="47">
        <f t="shared" si="1"/>
        <v>114.64030332968412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10319078</v>
      </c>
      <c r="E14" s="31">
        <f t="shared" si="3"/>
        <v>3657</v>
      </c>
      <c r="F14" s="31">
        <f t="shared" si="3"/>
        <v>0</v>
      </c>
      <c r="G14" s="31">
        <f t="shared" si="3"/>
        <v>58236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10380971</v>
      </c>
      <c r="O14" s="43">
        <f t="shared" si="1"/>
        <v>277.1880857654001</v>
      </c>
      <c r="P14" s="10"/>
    </row>
    <row r="15" spans="1:133">
      <c r="A15" s="12"/>
      <c r="B15" s="44">
        <v>521</v>
      </c>
      <c r="C15" s="20" t="s">
        <v>28</v>
      </c>
      <c r="D15" s="46">
        <v>4223727</v>
      </c>
      <c r="E15" s="46">
        <v>3657</v>
      </c>
      <c r="F15" s="46">
        <v>0</v>
      </c>
      <c r="G15" s="46">
        <v>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4227449</v>
      </c>
      <c r="O15" s="47">
        <f t="shared" si="1"/>
        <v>112.87946917305278</v>
      </c>
      <c r="P15" s="9"/>
    </row>
    <row r="16" spans="1:133">
      <c r="A16" s="12"/>
      <c r="B16" s="44">
        <v>522</v>
      </c>
      <c r="C16" s="20" t="s">
        <v>29</v>
      </c>
      <c r="D16" s="46">
        <v>6095351</v>
      </c>
      <c r="E16" s="46">
        <v>0</v>
      </c>
      <c r="F16" s="46">
        <v>0</v>
      </c>
      <c r="G16" s="46">
        <v>58171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6153522</v>
      </c>
      <c r="O16" s="47">
        <f t="shared" si="1"/>
        <v>164.30861659234733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405636</v>
      </c>
      <c r="H17" s="31">
        <f t="shared" si="5"/>
        <v>0</v>
      </c>
      <c r="I17" s="31">
        <f t="shared" si="5"/>
        <v>23755683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24161319</v>
      </c>
      <c r="O17" s="43">
        <f t="shared" si="1"/>
        <v>645.1448292435449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4778495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4778495</v>
      </c>
      <c r="O18" s="47">
        <f t="shared" si="1"/>
        <v>127.59325518677738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17515311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17515311</v>
      </c>
      <c r="O19" s="47">
        <f t="shared" si="1"/>
        <v>467.68606979786921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405636</v>
      </c>
      <c r="H20" s="46">
        <v>0</v>
      </c>
      <c r="I20" s="46">
        <v>1461877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1867513</v>
      </c>
      <c r="O20" s="47">
        <f t="shared" si="1"/>
        <v>49.865504258898291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1866485</v>
      </c>
      <c r="E21" s="31">
        <f t="shared" si="6"/>
        <v>34156</v>
      </c>
      <c r="F21" s="31">
        <f t="shared" si="6"/>
        <v>0</v>
      </c>
      <c r="G21" s="31">
        <f t="shared" si="6"/>
        <v>1243729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3144370</v>
      </c>
      <c r="O21" s="43">
        <f t="shared" si="1"/>
        <v>83.959573843155056</v>
      </c>
      <c r="P21" s="10"/>
    </row>
    <row r="22" spans="1:119">
      <c r="A22" s="12"/>
      <c r="B22" s="44">
        <v>541</v>
      </c>
      <c r="C22" s="20" t="s">
        <v>35</v>
      </c>
      <c r="D22" s="46">
        <v>1866485</v>
      </c>
      <c r="E22" s="46">
        <v>34156</v>
      </c>
      <c r="F22" s="46">
        <v>0</v>
      </c>
      <c r="G22" s="46">
        <v>1243729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3144370</v>
      </c>
      <c r="O22" s="47">
        <f t="shared" si="1"/>
        <v>83.959573843155056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1275135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1275135</v>
      </c>
      <c r="O23" s="43">
        <f t="shared" si="1"/>
        <v>34.048089503618058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1275135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1275135</v>
      </c>
      <c r="O24" s="47">
        <f t="shared" si="1"/>
        <v>34.048089503618058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SUM(D26:D29)</f>
        <v>7026222</v>
      </c>
      <c r="E25" s="31">
        <f t="shared" si="8"/>
        <v>10363998</v>
      </c>
      <c r="F25" s="31">
        <f t="shared" si="8"/>
        <v>0</v>
      </c>
      <c r="G25" s="31">
        <f t="shared" si="8"/>
        <v>1089721</v>
      </c>
      <c r="H25" s="31">
        <f t="shared" si="8"/>
        <v>0</v>
      </c>
      <c r="I25" s="31">
        <f t="shared" si="8"/>
        <v>1094860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19574801</v>
      </c>
      <c r="O25" s="43">
        <f t="shared" si="1"/>
        <v>522.67765880750846</v>
      </c>
      <c r="P25" s="9"/>
    </row>
    <row r="26" spans="1:119">
      <c r="A26" s="12"/>
      <c r="B26" s="44">
        <v>571</v>
      </c>
      <c r="C26" s="20" t="s">
        <v>39</v>
      </c>
      <c r="D26" s="46">
        <v>1331228</v>
      </c>
      <c r="E26" s="46">
        <v>847281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2178509</v>
      </c>
      <c r="O26" s="47">
        <f t="shared" si="1"/>
        <v>58.169581586606498</v>
      </c>
      <c r="P26" s="9"/>
    </row>
    <row r="27" spans="1:119">
      <c r="A27" s="12"/>
      <c r="B27" s="44">
        <v>572</v>
      </c>
      <c r="C27" s="20" t="s">
        <v>40</v>
      </c>
      <c r="D27" s="46">
        <v>5694994</v>
      </c>
      <c r="E27" s="46">
        <v>8040913</v>
      </c>
      <c r="F27" s="46">
        <v>0</v>
      </c>
      <c r="G27" s="46">
        <v>1089721</v>
      </c>
      <c r="H27" s="46">
        <v>0</v>
      </c>
      <c r="I27" s="46">
        <v>1094860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15920488</v>
      </c>
      <c r="O27" s="47">
        <f t="shared" si="1"/>
        <v>425.10181303569999</v>
      </c>
      <c r="P27" s="9"/>
    </row>
    <row r="28" spans="1:119">
      <c r="A28" s="12"/>
      <c r="B28" s="44">
        <v>575</v>
      </c>
      <c r="C28" s="20" t="s">
        <v>41</v>
      </c>
      <c r="D28" s="46">
        <v>0</v>
      </c>
      <c r="E28" s="46">
        <v>1338527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1338527</v>
      </c>
      <c r="O28" s="47">
        <f t="shared" si="1"/>
        <v>35.740754585992363</v>
      </c>
      <c r="P28" s="9"/>
    </row>
    <row r="29" spans="1:119">
      <c r="A29" s="12"/>
      <c r="B29" s="44">
        <v>579</v>
      </c>
      <c r="C29" s="20" t="s">
        <v>42</v>
      </c>
      <c r="D29" s="46">
        <v>0</v>
      </c>
      <c r="E29" s="46">
        <v>137277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137277</v>
      </c>
      <c r="O29" s="47">
        <f t="shared" si="1"/>
        <v>3.665509599209634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2321512</v>
      </c>
      <c r="E30" s="31">
        <f t="shared" si="9"/>
        <v>199001</v>
      </c>
      <c r="F30" s="31">
        <f t="shared" si="9"/>
        <v>163698</v>
      </c>
      <c r="G30" s="31">
        <f t="shared" si="9"/>
        <v>1278305</v>
      </c>
      <c r="H30" s="31">
        <f t="shared" si="9"/>
        <v>0</v>
      </c>
      <c r="I30" s="31">
        <f t="shared" si="9"/>
        <v>840</v>
      </c>
      <c r="J30" s="31">
        <f t="shared" si="9"/>
        <v>327000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4290356</v>
      </c>
      <c r="O30" s="43">
        <f t="shared" si="1"/>
        <v>114.55918400042722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2321512</v>
      </c>
      <c r="E31" s="46">
        <v>199001</v>
      </c>
      <c r="F31" s="46">
        <v>163698</v>
      </c>
      <c r="G31" s="46">
        <v>1278305</v>
      </c>
      <c r="H31" s="46">
        <v>0</v>
      </c>
      <c r="I31" s="46">
        <v>840</v>
      </c>
      <c r="J31" s="46">
        <v>327000</v>
      </c>
      <c r="K31" s="46">
        <v>0</v>
      </c>
      <c r="L31" s="46">
        <v>0</v>
      </c>
      <c r="M31" s="46">
        <v>0</v>
      </c>
      <c r="N31" s="46">
        <f t="shared" si="4"/>
        <v>4290356</v>
      </c>
      <c r="O31" s="47">
        <f t="shared" si="1"/>
        <v>114.55918400042722</v>
      </c>
      <c r="P31" s="9"/>
    </row>
    <row r="32" spans="1:119" ht="16.5" thickBot="1">
      <c r="A32" s="14" t="s">
        <v>10</v>
      </c>
      <c r="B32" s="23"/>
      <c r="C32" s="22"/>
      <c r="D32" s="15">
        <f>SUM(D5,D14,D17,D21,D23,D25,D30)</f>
        <v>26619803</v>
      </c>
      <c r="E32" s="15">
        <f t="shared" ref="E32:M32" si="10">SUM(E5,E14,E17,E21,E23,E25,E30)</f>
        <v>12207131</v>
      </c>
      <c r="F32" s="15">
        <f t="shared" si="10"/>
        <v>275532</v>
      </c>
      <c r="G32" s="15">
        <f t="shared" si="10"/>
        <v>6302858</v>
      </c>
      <c r="H32" s="15">
        <f t="shared" si="10"/>
        <v>0</v>
      </c>
      <c r="I32" s="15">
        <f t="shared" si="10"/>
        <v>26221226</v>
      </c>
      <c r="J32" s="15">
        <f t="shared" si="10"/>
        <v>6590076</v>
      </c>
      <c r="K32" s="15">
        <f t="shared" si="10"/>
        <v>1476306</v>
      </c>
      <c r="L32" s="15">
        <f t="shared" si="10"/>
        <v>0</v>
      </c>
      <c r="M32" s="15">
        <f t="shared" si="10"/>
        <v>0</v>
      </c>
      <c r="N32" s="15">
        <f t="shared" si="4"/>
        <v>79692932</v>
      </c>
      <c r="O32" s="37">
        <f t="shared" si="1"/>
        <v>2127.9253424474646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37451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5351003</v>
      </c>
      <c r="E5" s="26">
        <f t="shared" si="0"/>
        <v>0</v>
      </c>
      <c r="F5" s="26">
        <f t="shared" si="0"/>
        <v>171323</v>
      </c>
      <c r="G5" s="26">
        <f t="shared" si="0"/>
        <v>1424156</v>
      </c>
      <c r="H5" s="26">
        <f t="shared" si="0"/>
        <v>0</v>
      </c>
      <c r="I5" s="26">
        <f t="shared" si="0"/>
        <v>1499638</v>
      </c>
      <c r="J5" s="26">
        <f t="shared" si="0"/>
        <v>7092576</v>
      </c>
      <c r="K5" s="26">
        <f t="shared" si="0"/>
        <v>1478945</v>
      </c>
      <c r="L5" s="26">
        <f t="shared" si="0"/>
        <v>0</v>
      </c>
      <c r="M5" s="26">
        <f t="shared" si="0"/>
        <v>0</v>
      </c>
      <c r="N5" s="27">
        <f>SUM(D5:M5)</f>
        <v>17017641</v>
      </c>
      <c r="O5" s="32">
        <f t="shared" ref="O5:O32" si="1">(N5/O$34)</f>
        <v>453.06677138521337</v>
      </c>
      <c r="P5" s="6"/>
    </row>
    <row r="6" spans="1:133">
      <c r="A6" s="12"/>
      <c r="B6" s="44">
        <v>511</v>
      </c>
      <c r="C6" s="20" t="s">
        <v>19</v>
      </c>
      <c r="D6" s="46">
        <v>301189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301189</v>
      </c>
      <c r="O6" s="47">
        <f t="shared" si="1"/>
        <v>8.0186629748941716</v>
      </c>
      <c r="P6" s="9"/>
    </row>
    <row r="7" spans="1:133">
      <c r="A7" s="12"/>
      <c r="B7" s="44">
        <v>512</v>
      </c>
      <c r="C7" s="20" t="s">
        <v>20</v>
      </c>
      <c r="D7" s="46">
        <v>290752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290752</v>
      </c>
      <c r="O7" s="47">
        <f t="shared" si="1"/>
        <v>7.7407949735097574</v>
      </c>
      <c r="P7" s="9"/>
    </row>
    <row r="8" spans="1:133">
      <c r="A8" s="12"/>
      <c r="B8" s="44">
        <v>513</v>
      </c>
      <c r="C8" s="20" t="s">
        <v>21</v>
      </c>
      <c r="D8" s="46">
        <v>2892960</v>
      </c>
      <c r="E8" s="46">
        <v>0</v>
      </c>
      <c r="F8" s="46">
        <v>0</v>
      </c>
      <c r="G8" s="46">
        <v>32667</v>
      </c>
      <c r="H8" s="46">
        <v>0</v>
      </c>
      <c r="I8" s="46">
        <v>0</v>
      </c>
      <c r="J8" s="46">
        <v>2285977</v>
      </c>
      <c r="K8" s="46">
        <v>0</v>
      </c>
      <c r="L8" s="46">
        <v>0</v>
      </c>
      <c r="M8" s="46">
        <v>0</v>
      </c>
      <c r="N8" s="46">
        <f t="shared" si="2"/>
        <v>5211604</v>
      </c>
      <c r="O8" s="47">
        <f t="shared" si="1"/>
        <v>138.75040600622987</v>
      </c>
      <c r="P8" s="9"/>
    </row>
    <row r="9" spans="1:133">
      <c r="A9" s="12"/>
      <c r="B9" s="44">
        <v>514</v>
      </c>
      <c r="C9" s="20" t="s">
        <v>22</v>
      </c>
      <c r="D9" s="46">
        <v>241110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241110</v>
      </c>
      <c r="O9" s="47">
        <f t="shared" si="1"/>
        <v>6.4191581693778117</v>
      </c>
      <c r="P9" s="9"/>
    </row>
    <row r="10" spans="1:133">
      <c r="A10" s="12"/>
      <c r="B10" s="44">
        <v>515</v>
      </c>
      <c r="C10" s="20" t="s">
        <v>23</v>
      </c>
      <c r="D10" s="46">
        <v>1624992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1624992</v>
      </c>
      <c r="O10" s="47">
        <f t="shared" si="1"/>
        <v>43.262745933281863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170498</v>
      </c>
      <c r="G11" s="46">
        <v>1307099</v>
      </c>
      <c r="H11" s="46">
        <v>0</v>
      </c>
      <c r="I11" s="46">
        <v>1499638</v>
      </c>
      <c r="J11" s="46">
        <v>33627</v>
      </c>
      <c r="K11" s="46">
        <v>0</v>
      </c>
      <c r="L11" s="46">
        <v>0</v>
      </c>
      <c r="M11" s="46">
        <v>0</v>
      </c>
      <c r="N11" s="46">
        <f t="shared" si="2"/>
        <v>3010862</v>
      </c>
      <c r="O11" s="47">
        <f t="shared" si="1"/>
        <v>80.15926093554485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1478945</v>
      </c>
      <c r="L12" s="46">
        <v>0</v>
      </c>
      <c r="M12" s="46">
        <v>0</v>
      </c>
      <c r="N12" s="46">
        <f t="shared" si="2"/>
        <v>1478945</v>
      </c>
      <c r="O12" s="47">
        <f t="shared" si="1"/>
        <v>39.374484172412878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825</v>
      </c>
      <c r="G13" s="46">
        <v>84390</v>
      </c>
      <c r="H13" s="46">
        <v>0</v>
      </c>
      <c r="I13" s="46">
        <v>0</v>
      </c>
      <c r="J13" s="46">
        <v>4772972</v>
      </c>
      <c r="K13" s="46">
        <v>0</v>
      </c>
      <c r="L13" s="46">
        <v>0</v>
      </c>
      <c r="M13" s="46">
        <v>0</v>
      </c>
      <c r="N13" s="46">
        <f t="shared" si="2"/>
        <v>4858187</v>
      </c>
      <c r="O13" s="47">
        <f t="shared" si="1"/>
        <v>129.34125821996219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10028013</v>
      </c>
      <c r="E14" s="31">
        <f t="shared" si="3"/>
        <v>49557</v>
      </c>
      <c r="F14" s="31">
        <f t="shared" si="3"/>
        <v>0</v>
      </c>
      <c r="G14" s="31">
        <f t="shared" si="3"/>
        <v>249337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10326907</v>
      </c>
      <c r="O14" s="43">
        <f t="shared" si="1"/>
        <v>274.9369558850936</v>
      </c>
      <c r="P14" s="10"/>
    </row>
    <row r="15" spans="1:133">
      <c r="A15" s="12"/>
      <c r="B15" s="44">
        <v>521</v>
      </c>
      <c r="C15" s="20" t="s">
        <v>28</v>
      </c>
      <c r="D15" s="46">
        <v>3998901</v>
      </c>
      <c r="E15" s="46">
        <v>10931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4009832</v>
      </c>
      <c r="O15" s="47">
        <f t="shared" si="1"/>
        <v>106.75519821091025</v>
      </c>
      <c r="P15" s="9"/>
    </row>
    <row r="16" spans="1:133">
      <c r="A16" s="12"/>
      <c r="B16" s="44">
        <v>522</v>
      </c>
      <c r="C16" s="20" t="s">
        <v>29</v>
      </c>
      <c r="D16" s="46">
        <v>6029112</v>
      </c>
      <c r="E16" s="46">
        <v>38626</v>
      </c>
      <c r="F16" s="46">
        <v>0</v>
      </c>
      <c r="G16" s="46">
        <v>249337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6317075</v>
      </c>
      <c r="O16" s="47">
        <f t="shared" si="1"/>
        <v>168.18175767418333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23328331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23328331</v>
      </c>
      <c r="O17" s="43">
        <f t="shared" si="1"/>
        <v>621.0785389100397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4946082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4946082</v>
      </c>
      <c r="O18" s="47">
        <f t="shared" si="1"/>
        <v>131.68131838875431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16959073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16959073</v>
      </c>
      <c r="O19" s="47">
        <f t="shared" si="1"/>
        <v>451.50749447565295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1423176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1423176</v>
      </c>
      <c r="O20" s="47">
        <f t="shared" si="1"/>
        <v>37.889726045632436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1956838</v>
      </c>
      <c r="E21" s="31">
        <f t="shared" si="6"/>
        <v>180004</v>
      </c>
      <c r="F21" s="31">
        <f t="shared" si="6"/>
        <v>0</v>
      </c>
      <c r="G21" s="31">
        <f t="shared" si="6"/>
        <v>954098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3090940</v>
      </c>
      <c r="O21" s="43">
        <f t="shared" si="1"/>
        <v>82.291206304411489</v>
      </c>
      <c r="P21" s="10"/>
    </row>
    <row r="22" spans="1:119">
      <c r="A22" s="12"/>
      <c r="B22" s="44">
        <v>541</v>
      </c>
      <c r="C22" s="20" t="s">
        <v>35</v>
      </c>
      <c r="D22" s="46">
        <v>1956838</v>
      </c>
      <c r="E22" s="46">
        <v>180004</v>
      </c>
      <c r="F22" s="46">
        <v>0</v>
      </c>
      <c r="G22" s="46">
        <v>954098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3090940</v>
      </c>
      <c r="O22" s="47">
        <f t="shared" si="1"/>
        <v>82.291206304411489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0</v>
      </c>
      <c r="E23" s="31">
        <f t="shared" si="7"/>
        <v>560242</v>
      </c>
      <c r="F23" s="31">
        <f t="shared" si="7"/>
        <v>0</v>
      </c>
      <c r="G23" s="31">
        <f t="shared" si="7"/>
        <v>111539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671781</v>
      </c>
      <c r="O23" s="43">
        <f t="shared" si="1"/>
        <v>17.88506695774873</v>
      </c>
      <c r="P23" s="10"/>
    </row>
    <row r="24" spans="1:119">
      <c r="A24" s="13"/>
      <c r="B24" s="45">
        <v>551</v>
      </c>
      <c r="C24" s="21" t="s">
        <v>51</v>
      </c>
      <c r="D24" s="46">
        <v>0</v>
      </c>
      <c r="E24" s="46">
        <v>0</v>
      </c>
      <c r="F24" s="46">
        <v>0</v>
      </c>
      <c r="G24" s="46">
        <v>111539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111539</v>
      </c>
      <c r="O24" s="47">
        <f t="shared" si="1"/>
        <v>2.9695428769202099</v>
      </c>
      <c r="P24" s="9"/>
    </row>
    <row r="25" spans="1:119">
      <c r="A25" s="13"/>
      <c r="B25" s="45">
        <v>559</v>
      </c>
      <c r="C25" s="21" t="s">
        <v>37</v>
      </c>
      <c r="D25" s="46">
        <v>0</v>
      </c>
      <c r="E25" s="46">
        <v>560242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560242</v>
      </c>
      <c r="O25" s="47">
        <f t="shared" si="1"/>
        <v>14.915524080828519</v>
      </c>
      <c r="P25" s="9"/>
    </row>
    <row r="26" spans="1:119" ht="15.75">
      <c r="A26" s="28" t="s">
        <v>38</v>
      </c>
      <c r="B26" s="29"/>
      <c r="C26" s="30"/>
      <c r="D26" s="31">
        <f t="shared" ref="D26:M26" si="8">SUM(D27:D29)</f>
        <v>8288403</v>
      </c>
      <c r="E26" s="31">
        <f t="shared" si="8"/>
        <v>1522370</v>
      </c>
      <c r="F26" s="31">
        <f t="shared" si="8"/>
        <v>0</v>
      </c>
      <c r="G26" s="31">
        <f t="shared" si="8"/>
        <v>942158</v>
      </c>
      <c r="H26" s="31">
        <f t="shared" si="8"/>
        <v>0</v>
      </c>
      <c r="I26" s="31">
        <f t="shared" si="8"/>
        <v>1103362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11856293</v>
      </c>
      <c r="O26" s="43">
        <f t="shared" si="1"/>
        <v>315.65434892574746</v>
      </c>
      <c r="P26" s="9"/>
    </row>
    <row r="27" spans="1:119">
      <c r="A27" s="12"/>
      <c r="B27" s="44">
        <v>571</v>
      </c>
      <c r="C27" s="20" t="s">
        <v>39</v>
      </c>
      <c r="D27" s="46">
        <v>2212937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2212937</v>
      </c>
      <c r="O27" s="47">
        <f t="shared" si="1"/>
        <v>58.915816937781209</v>
      </c>
      <c r="P27" s="9"/>
    </row>
    <row r="28" spans="1:119">
      <c r="A28" s="12"/>
      <c r="B28" s="44">
        <v>572</v>
      </c>
      <c r="C28" s="20" t="s">
        <v>40</v>
      </c>
      <c r="D28" s="46">
        <v>6075466</v>
      </c>
      <c r="E28" s="46">
        <v>176220</v>
      </c>
      <c r="F28" s="46">
        <v>0</v>
      </c>
      <c r="G28" s="46">
        <v>942158</v>
      </c>
      <c r="H28" s="46">
        <v>0</v>
      </c>
      <c r="I28" s="46">
        <v>1103362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8297206</v>
      </c>
      <c r="O28" s="47">
        <f t="shared" si="1"/>
        <v>220.89949681850857</v>
      </c>
      <c r="P28" s="9"/>
    </row>
    <row r="29" spans="1:119">
      <c r="A29" s="12"/>
      <c r="B29" s="44">
        <v>575</v>
      </c>
      <c r="C29" s="20" t="s">
        <v>41</v>
      </c>
      <c r="D29" s="46">
        <v>0</v>
      </c>
      <c r="E29" s="46">
        <v>1346150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1346150</v>
      </c>
      <c r="O29" s="47">
        <f t="shared" si="1"/>
        <v>35.839035169457681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1364220</v>
      </c>
      <c r="E30" s="31">
        <f t="shared" si="9"/>
        <v>215000</v>
      </c>
      <c r="F30" s="31">
        <f t="shared" si="9"/>
        <v>0</v>
      </c>
      <c r="G30" s="31">
        <f t="shared" si="9"/>
        <v>4167328</v>
      </c>
      <c r="H30" s="31">
        <f t="shared" si="9"/>
        <v>0</v>
      </c>
      <c r="I30" s="31">
        <f t="shared" si="9"/>
        <v>128249</v>
      </c>
      <c r="J30" s="31">
        <f t="shared" si="9"/>
        <v>303792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6178589</v>
      </c>
      <c r="O30" s="43">
        <f t="shared" si="1"/>
        <v>164.49479513324991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1364220</v>
      </c>
      <c r="E31" s="46">
        <v>215000</v>
      </c>
      <c r="F31" s="46">
        <v>0</v>
      </c>
      <c r="G31" s="46">
        <v>4167328</v>
      </c>
      <c r="H31" s="46">
        <v>0</v>
      </c>
      <c r="I31" s="46">
        <v>128249</v>
      </c>
      <c r="J31" s="46">
        <v>303792</v>
      </c>
      <c r="K31" s="46">
        <v>0</v>
      </c>
      <c r="L31" s="46">
        <v>0</v>
      </c>
      <c r="M31" s="46">
        <v>0</v>
      </c>
      <c r="N31" s="46">
        <f t="shared" si="4"/>
        <v>6178589</v>
      </c>
      <c r="O31" s="47">
        <f t="shared" si="1"/>
        <v>164.49479513324991</v>
      </c>
      <c r="P31" s="9"/>
    </row>
    <row r="32" spans="1:119" ht="16.5" thickBot="1">
      <c r="A32" s="14" t="s">
        <v>10</v>
      </c>
      <c r="B32" s="23"/>
      <c r="C32" s="22"/>
      <c r="D32" s="15">
        <f>SUM(D5,D14,D17,D21,D23,D26,D30)</f>
        <v>26988477</v>
      </c>
      <c r="E32" s="15">
        <f t="shared" ref="E32:M32" si="10">SUM(E5,E14,E17,E21,E23,E26,E30)</f>
        <v>2527173</v>
      </c>
      <c r="F32" s="15">
        <f t="shared" si="10"/>
        <v>171323</v>
      </c>
      <c r="G32" s="15">
        <f t="shared" si="10"/>
        <v>7848616</v>
      </c>
      <c r="H32" s="15">
        <f t="shared" si="10"/>
        <v>0</v>
      </c>
      <c r="I32" s="15">
        <f t="shared" si="10"/>
        <v>26059580</v>
      </c>
      <c r="J32" s="15">
        <f t="shared" si="10"/>
        <v>7396368</v>
      </c>
      <c r="K32" s="15">
        <f t="shared" si="10"/>
        <v>1478945</v>
      </c>
      <c r="L32" s="15">
        <f t="shared" si="10"/>
        <v>0</v>
      </c>
      <c r="M32" s="15">
        <f t="shared" si="10"/>
        <v>0</v>
      </c>
      <c r="N32" s="15">
        <f t="shared" si="4"/>
        <v>72470482</v>
      </c>
      <c r="O32" s="37">
        <f t="shared" si="1"/>
        <v>1929.4076835015042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56</v>
      </c>
      <c r="M34" s="163"/>
      <c r="N34" s="163"/>
      <c r="O34" s="41">
        <v>37561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5301247</v>
      </c>
      <c r="E5" s="26">
        <f t="shared" si="0"/>
        <v>0</v>
      </c>
      <c r="F5" s="26">
        <f t="shared" si="0"/>
        <v>196399</v>
      </c>
      <c r="G5" s="26">
        <f t="shared" si="0"/>
        <v>1545784</v>
      </c>
      <c r="H5" s="26">
        <f t="shared" si="0"/>
        <v>0</v>
      </c>
      <c r="I5" s="26">
        <f t="shared" si="0"/>
        <v>870856</v>
      </c>
      <c r="J5" s="26">
        <f t="shared" si="0"/>
        <v>7186423</v>
      </c>
      <c r="K5" s="26">
        <f t="shared" si="0"/>
        <v>1448246</v>
      </c>
      <c r="L5" s="26">
        <f t="shared" si="0"/>
        <v>0</v>
      </c>
      <c r="M5" s="26">
        <f t="shared" si="0"/>
        <v>0</v>
      </c>
      <c r="N5" s="27">
        <f>SUM(D5:M5)</f>
        <v>16548955</v>
      </c>
      <c r="O5" s="32">
        <f t="shared" ref="O5:O31" si="1">(N5/O$33)</f>
        <v>439.40722744410812</v>
      </c>
      <c r="P5" s="6"/>
    </row>
    <row r="6" spans="1:133">
      <c r="A6" s="12"/>
      <c r="B6" s="44">
        <v>511</v>
      </c>
      <c r="C6" s="20" t="s">
        <v>19</v>
      </c>
      <c r="D6" s="46">
        <v>306323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306323</v>
      </c>
      <c r="O6" s="47">
        <f t="shared" si="1"/>
        <v>8.1334767139291593</v>
      </c>
      <c r="P6" s="9"/>
    </row>
    <row r="7" spans="1:133">
      <c r="A7" s="12"/>
      <c r="B7" s="44">
        <v>512</v>
      </c>
      <c r="C7" s="20" t="s">
        <v>20</v>
      </c>
      <c r="D7" s="46">
        <v>271047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271047</v>
      </c>
      <c r="O7" s="47">
        <f t="shared" si="1"/>
        <v>7.1968296957145137</v>
      </c>
      <c r="P7" s="9"/>
    </row>
    <row r="8" spans="1:133">
      <c r="A8" s="12"/>
      <c r="B8" s="44">
        <v>513</v>
      </c>
      <c r="C8" s="20" t="s">
        <v>21</v>
      </c>
      <c r="D8" s="46">
        <v>2908331</v>
      </c>
      <c r="E8" s="46">
        <v>0</v>
      </c>
      <c r="F8" s="46">
        <v>0</v>
      </c>
      <c r="G8" s="46">
        <v>125661</v>
      </c>
      <c r="H8" s="46">
        <v>0</v>
      </c>
      <c r="I8" s="46">
        <v>0</v>
      </c>
      <c r="J8" s="46">
        <v>2986544</v>
      </c>
      <c r="K8" s="46">
        <v>0</v>
      </c>
      <c r="L8" s="46">
        <v>0</v>
      </c>
      <c r="M8" s="46">
        <v>0</v>
      </c>
      <c r="N8" s="46">
        <f t="shared" si="2"/>
        <v>6020536</v>
      </c>
      <c r="O8" s="47">
        <f t="shared" si="1"/>
        <v>159.85704423556902</v>
      </c>
      <c r="P8" s="9"/>
    </row>
    <row r="9" spans="1:133">
      <c r="A9" s="12"/>
      <c r="B9" s="44">
        <v>514</v>
      </c>
      <c r="C9" s="20" t="s">
        <v>22</v>
      </c>
      <c r="D9" s="46">
        <v>154564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154564</v>
      </c>
      <c r="O9" s="47">
        <f t="shared" si="1"/>
        <v>4.1039774839360632</v>
      </c>
      <c r="P9" s="9"/>
    </row>
    <row r="10" spans="1:133">
      <c r="A10" s="12"/>
      <c r="B10" s="44">
        <v>515</v>
      </c>
      <c r="C10" s="20" t="s">
        <v>23</v>
      </c>
      <c r="D10" s="46">
        <v>1660982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1660982</v>
      </c>
      <c r="O10" s="47">
        <f t="shared" si="1"/>
        <v>44.102331262280281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195530</v>
      </c>
      <c r="G11" s="46">
        <v>1264536</v>
      </c>
      <c r="H11" s="46">
        <v>0</v>
      </c>
      <c r="I11" s="46">
        <v>870856</v>
      </c>
      <c r="J11" s="46">
        <v>3898</v>
      </c>
      <c r="K11" s="46">
        <v>0</v>
      </c>
      <c r="L11" s="46">
        <v>0</v>
      </c>
      <c r="M11" s="46">
        <v>0</v>
      </c>
      <c r="N11" s="46">
        <f t="shared" si="2"/>
        <v>2334820</v>
      </c>
      <c r="O11" s="47">
        <f t="shared" si="1"/>
        <v>61.994052360469439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1448246</v>
      </c>
      <c r="L12" s="46">
        <v>0</v>
      </c>
      <c r="M12" s="46">
        <v>0</v>
      </c>
      <c r="N12" s="46">
        <f t="shared" si="2"/>
        <v>1448246</v>
      </c>
      <c r="O12" s="47">
        <f t="shared" si="1"/>
        <v>38.453773033827197</v>
      </c>
      <c r="P12" s="9"/>
    </row>
    <row r="13" spans="1:133">
      <c r="A13" s="12"/>
      <c r="B13" s="44">
        <v>519</v>
      </c>
      <c r="C13" s="20" t="s">
        <v>26</v>
      </c>
      <c r="D13" s="46">
        <v>0</v>
      </c>
      <c r="E13" s="46">
        <v>0</v>
      </c>
      <c r="F13" s="46">
        <v>869</v>
      </c>
      <c r="G13" s="46">
        <v>155587</v>
      </c>
      <c r="H13" s="46">
        <v>0</v>
      </c>
      <c r="I13" s="46">
        <v>0</v>
      </c>
      <c r="J13" s="46">
        <v>4195981</v>
      </c>
      <c r="K13" s="46">
        <v>0</v>
      </c>
      <c r="L13" s="46">
        <v>0</v>
      </c>
      <c r="M13" s="46">
        <v>0</v>
      </c>
      <c r="N13" s="46">
        <f t="shared" si="2"/>
        <v>4352437</v>
      </c>
      <c r="O13" s="47">
        <f t="shared" si="1"/>
        <v>115.56574265838245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9713098</v>
      </c>
      <c r="E14" s="31">
        <f t="shared" si="3"/>
        <v>0</v>
      </c>
      <c r="F14" s="31">
        <f t="shared" si="3"/>
        <v>0</v>
      </c>
      <c r="G14" s="31">
        <f t="shared" si="3"/>
        <v>1744112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11457210</v>
      </c>
      <c r="O14" s="43">
        <f t="shared" si="1"/>
        <v>304.21140672295684</v>
      </c>
      <c r="P14" s="10"/>
    </row>
    <row r="15" spans="1:133">
      <c r="A15" s="12"/>
      <c r="B15" s="44">
        <v>521</v>
      </c>
      <c r="C15" s="20" t="s">
        <v>28</v>
      </c>
      <c r="D15" s="46">
        <v>3926086</v>
      </c>
      <c r="E15" s="46">
        <v>0</v>
      </c>
      <c r="F15" s="46">
        <v>0</v>
      </c>
      <c r="G15" s="46">
        <v>1587205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5513291</v>
      </c>
      <c r="O15" s="47">
        <f t="shared" si="1"/>
        <v>146.38869417449951</v>
      </c>
      <c r="P15" s="9"/>
    </row>
    <row r="16" spans="1:133">
      <c r="A16" s="12"/>
      <c r="B16" s="44">
        <v>522</v>
      </c>
      <c r="C16" s="20" t="s">
        <v>29</v>
      </c>
      <c r="D16" s="46">
        <v>5787012</v>
      </c>
      <c r="E16" s="46">
        <v>0</v>
      </c>
      <c r="F16" s="46">
        <v>0</v>
      </c>
      <c r="G16" s="46">
        <v>156907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5943919</v>
      </c>
      <c r="O16" s="47">
        <f t="shared" si="1"/>
        <v>157.82271254845733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22997473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22997473</v>
      </c>
      <c r="O17" s="43">
        <f t="shared" si="1"/>
        <v>610.62803356168024</v>
      </c>
      <c r="P17" s="10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5117719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5117719</v>
      </c>
      <c r="O18" s="47">
        <f t="shared" si="1"/>
        <v>135.88548138707449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16553140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16553140</v>
      </c>
      <c r="O19" s="47">
        <f t="shared" si="1"/>
        <v>439.51834740587327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1326614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1326614</v>
      </c>
      <c r="O20" s="47">
        <f t="shared" si="1"/>
        <v>35.224204768732406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2173323</v>
      </c>
      <c r="E21" s="31">
        <f t="shared" si="6"/>
        <v>62694</v>
      </c>
      <c r="F21" s="31">
        <f t="shared" si="6"/>
        <v>0</v>
      </c>
      <c r="G21" s="31">
        <f t="shared" si="6"/>
        <v>1278974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3514991</v>
      </c>
      <c r="O21" s="43">
        <f t="shared" si="1"/>
        <v>93.329908130210825</v>
      </c>
      <c r="P21" s="10"/>
    </row>
    <row r="22" spans="1:119">
      <c r="A22" s="12"/>
      <c r="B22" s="44">
        <v>541</v>
      </c>
      <c r="C22" s="20" t="s">
        <v>35</v>
      </c>
      <c r="D22" s="46">
        <v>2173323</v>
      </c>
      <c r="E22" s="46">
        <v>62694</v>
      </c>
      <c r="F22" s="46">
        <v>0</v>
      </c>
      <c r="G22" s="46">
        <v>1278974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3514991</v>
      </c>
      <c r="O22" s="47">
        <f t="shared" si="1"/>
        <v>93.329908130210825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295912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295912</v>
      </c>
      <c r="O23" s="43">
        <f t="shared" si="1"/>
        <v>7.8570442355690089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295912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295912</v>
      </c>
      <c r="O24" s="47">
        <f t="shared" si="1"/>
        <v>7.8570442355690089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SUM(D26:D28)</f>
        <v>8423567</v>
      </c>
      <c r="E25" s="31">
        <f t="shared" si="8"/>
        <v>4297034</v>
      </c>
      <c r="F25" s="31">
        <f t="shared" si="8"/>
        <v>0</v>
      </c>
      <c r="G25" s="31">
        <f t="shared" si="8"/>
        <v>3608470</v>
      </c>
      <c r="H25" s="31">
        <f t="shared" si="8"/>
        <v>0</v>
      </c>
      <c r="I25" s="31">
        <f t="shared" si="8"/>
        <v>1166985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17496056</v>
      </c>
      <c r="O25" s="43">
        <f t="shared" si="1"/>
        <v>464.55461738622483</v>
      </c>
      <c r="P25" s="9"/>
    </row>
    <row r="26" spans="1:119">
      <c r="A26" s="12"/>
      <c r="B26" s="44">
        <v>571</v>
      </c>
      <c r="C26" s="20" t="s">
        <v>39</v>
      </c>
      <c r="D26" s="46">
        <v>2256111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2256111</v>
      </c>
      <c r="O26" s="47">
        <f t="shared" si="1"/>
        <v>59.90417396845627</v>
      </c>
      <c r="P26" s="9"/>
    </row>
    <row r="27" spans="1:119">
      <c r="A27" s="12"/>
      <c r="B27" s="44">
        <v>572</v>
      </c>
      <c r="C27" s="20" t="s">
        <v>40</v>
      </c>
      <c r="D27" s="46">
        <v>6167456</v>
      </c>
      <c r="E27" s="46">
        <v>158280</v>
      </c>
      <c r="F27" s="46">
        <v>0</v>
      </c>
      <c r="G27" s="46">
        <v>3608470</v>
      </c>
      <c r="H27" s="46">
        <v>0</v>
      </c>
      <c r="I27" s="46">
        <v>1166985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11101191</v>
      </c>
      <c r="O27" s="47">
        <f t="shared" si="1"/>
        <v>294.75840369603316</v>
      </c>
      <c r="P27" s="9"/>
    </row>
    <row r="28" spans="1:119">
      <c r="A28" s="12"/>
      <c r="B28" s="44">
        <v>575</v>
      </c>
      <c r="C28" s="20" t="s">
        <v>41</v>
      </c>
      <c r="D28" s="46">
        <v>0</v>
      </c>
      <c r="E28" s="46">
        <v>4138754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4138754</v>
      </c>
      <c r="O28" s="47">
        <f t="shared" si="1"/>
        <v>109.89203972173543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1368853</v>
      </c>
      <c r="E29" s="31">
        <f t="shared" si="9"/>
        <v>196000</v>
      </c>
      <c r="F29" s="31">
        <f t="shared" si="9"/>
        <v>0</v>
      </c>
      <c r="G29" s="31">
        <f t="shared" si="9"/>
        <v>1185784</v>
      </c>
      <c r="H29" s="31">
        <f t="shared" si="9"/>
        <v>0</v>
      </c>
      <c r="I29" s="31">
        <f t="shared" si="9"/>
        <v>327000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3077637</v>
      </c>
      <c r="O29" s="43">
        <f t="shared" si="1"/>
        <v>81.717301258563012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1368853</v>
      </c>
      <c r="E30" s="46">
        <v>196000</v>
      </c>
      <c r="F30" s="46">
        <v>0</v>
      </c>
      <c r="G30" s="46">
        <v>1185784</v>
      </c>
      <c r="H30" s="46">
        <v>0</v>
      </c>
      <c r="I30" s="46">
        <v>327000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3077637</v>
      </c>
      <c r="O30" s="47">
        <f t="shared" si="1"/>
        <v>81.717301258563012</v>
      </c>
      <c r="P30" s="9"/>
    </row>
    <row r="31" spans="1:119" ht="16.5" thickBot="1">
      <c r="A31" s="14" t="s">
        <v>10</v>
      </c>
      <c r="B31" s="23"/>
      <c r="C31" s="22"/>
      <c r="D31" s="15">
        <f>SUM(D5,D14,D17,D21,D23,D25,D29)</f>
        <v>26980088</v>
      </c>
      <c r="E31" s="15">
        <f t="shared" ref="E31:M31" si="10">SUM(E5,E14,E17,E21,E23,E25,E29)</f>
        <v>4851640</v>
      </c>
      <c r="F31" s="15">
        <f t="shared" si="10"/>
        <v>196399</v>
      </c>
      <c r="G31" s="15">
        <f t="shared" si="10"/>
        <v>9363124</v>
      </c>
      <c r="H31" s="15">
        <f t="shared" si="10"/>
        <v>0</v>
      </c>
      <c r="I31" s="15">
        <f t="shared" si="10"/>
        <v>25362314</v>
      </c>
      <c r="J31" s="15">
        <f t="shared" si="10"/>
        <v>7186423</v>
      </c>
      <c r="K31" s="15">
        <f t="shared" si="10"/>
        <v>1448246</v>
      </c>
      <c r="L31" s="15">
        <f t="shared" si="10"/>
        <v>0</v>
      </c>
      <c r="M31" s="15">
        <f t="shared" si="10"/>
        <v>0</v>
      </c>
      <c r="N31" s="15">
        <f t="shared" si="4"/>
        <v>75388234</v>
      </c>
      <c r="O31" s="37">
        <f t="shared" si="1"/>
        <v>2001.7055387393129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72</v>
      </c>
      <c r="M33" s="163"/>
      <c r="N33" s="163"/>
      <c r="O33" s="41">
        <v>37662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6196579</v>
      </c>
      <c r="E5" s="26">
        <f t="shared" si="0"/>
        <v>17999180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2688610</v>
      </c>
      <c r="J5" s="26">
        <f t="shared" si="0"/>
        <v>12156218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39040587</v>
      </c>
      <c r="P5" s="32">
        <f t="shared" ref="P5:P34" si="1">(O5/P$36)</f>
        <v>1081.3967924214726</v>
      </c>
      <c r="Q5" s="6"/>
    </row>
    <row r="6" spans="1:134">
      <c r="A6" s="12"/>
      <c r="B6" s="44">
        <v>511</v>
      </c>
      <c r="C6" s="20" t="s">
        <v>19</v>
      </c>
      <c r="D6" s="46">
        <v>425890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425890</v>
      </c>
      <c r="P6" s="47">
        <f t="shared" si="1"/>
        <v>11.796853359924658</v>
      </c>
      <c r="Q6" s="9"/>
    </row>
    <row r="7" spans="1:134">
      <c r="A7" s="12"/>
      <c r="B7" s="44">
        <v>512</v>
      </c>
      <c r="C7" s="20" t="s">
        <v>20</v>
      </c>
      <c r="D7" s="46">
        <v>980463</v>
      </c>
      <c r="E7" s="46">
        <v>15000830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15981293</v>
      </c>
      <c r="P7" s="47">
        <f t="shared" si="1"/>
        <v>442.67057226746442</v>
      </c>
      <c r="Q7" s="9"/>
    </row>
    <row r="8" spans="1:134">
      <c r="A8" s="12"/>
      <c r="B8" s="44">
        <v>513</v>
      </c>
      <c r="C8" s="20" t="s">
        <v>21</v>
      </c>
      <c r="D8" s="46">
        <v>2367606</v>
      </c>
      <c r="E8" s="46">
        <v>779936</v>
      </c>
      <c r="F8" s="46">
        <v>0</v>
      </c>
      <c r="G8" s="46">
        <v>0</v>
      </c>
      <c r="H8" s="46">
        <v>0</v>
      </c>
      <c r="I8" s="46">
        <v>705005</v>
      </c>
      <c r="J8" s="46">
        <v>7634147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11486694</v>
      </c>
      <c r="P8" s="47">
        <f t="shared" si="1"/>
        <v>318.17334219710818</v>
      </c>
      <c r="Q8" s="9"/>
    </row>
    <row r="9" spans="1:134">
      <c r="A9" s="12"/>
      <c r="B9" s="44">
        <v>514</v>
      </c>
      <c r="C9" s="20" t="s">
        <v>22</v>
      </c>
      <c r="D9" s="46">
        <v>238520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238520</v>
      </c>
      <c r="P9" s="47">
        <f t="shared" si="1"/>
        <v>6.6068361863608667</v>
      </c>
      <c r="Q9" s="9"/>
    </row>
    <row r="10" spans="1:134">
      <c r="A10" s="12"/>
      <c r="B10" s="44">
        <v>515</v>
      </c>
      <c r="C10" s="20" t="s">
        <v>23</v>
      </c>
      <c r="D10" s="46">
        <v>1468716</v>
      </c>
      <c r="E10" s="46">
        <v>4000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1472716</v>
      </c>
      <c r="P10" s="47">
        <f t="shared" si="1"/>
        <v>40.793197052794859</v>
      </c>
      <c r="Q10" s="9"/>
    </row>
    <row r="11" spans="1:134">
      <c r="A11" s="12"/>
      <c r="B11" s="44">
        <v>517</v>
      </c>
      <c r="C11" s="20" t="s">
        <v>24</v>
      </c>
      <c r="D11" s="46">
        <v>150065</v>
      </c>
      <c r="E11" s="46">
        <v>2188814</v>
      </c>
      <c r="F11" s="46">
        <v>0</v>
      </c>
      <c r="G11" s="46">
        <v>0</v>
      </c>
      <c r="H11" s="46">
        <v>0</v>
      </c>
      <c r="I11" s="46">
        <v>675645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3014524</v>
      </c>
      <c r="P11" s="47">
        <f t="shared" si="1"/>
        <v>83.500193895075071</v>
      </c>
      <c r="Q11" s="9"/>
    </row>
    <row r="12" spans="1:134">
      <c r="A12" s="12"/>
      <c r="B12" s="44">
        <v>519</v>
      </c>
      <c r="C12" s="20" t="s">
        <v>26</v>
      </c>
      <c r="D12" s="46">
        <v>565319</v>
      </c>
      <c r="E12" s="46">
        <v>25600</v>
      </c>
      <c r="F12" s="46">
        <v>0</v>
      </c>
      <c r="G12" s="46">
        <v>0</v>
      </c>
      <c r="H12" s="46">
        <v>0</v>
      </c>
      <c r="I12" s="46">
        <v>1307960</v>
      </c>
      <c r="J12" s="46">
        <v>4522071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6420950</v>
      </c>
      <c r="P12" s="47">
        <f t="shared" si="1"/>
        <v>177.85579746274445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13247681</v>
      </c>
      <c r="E13" s="31">
        <f t="shared" si="3"/>
        <v>1274941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1817179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16339801</v>
      </c>
      <c r="P13" s="43">
        <f t="shared" si="1"/>
        <v>452.60099163481249</v>
      </c>
      <c r="Q13" s="10"/>
    </row>
    <row r="14" spans="1:134">
      <c r="A14" s="12"/>
      <c r="B14" s="44">
        <v>521</v>
      </c>
      <c r="C14" s="20" t="s">
        <v>28</v>
      </c>
      <c r="D14" s="46">
        <v>4831057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4831057</v>
      </c>
      <c r="P14" s="47">
        <f t="shared" si="1"/>
        <v>133.81687995124923</v>
      </c>
      <c r="Q14" s="9"/>
    </row>
    <row r="15" spans="1:134">
      <c r="A15" s="12"/>
      <c r="B15" s="44">
        <v>522</v>
      </c>
      <c r="C15" s="20" t="s">
        <v>29</v>
      </c>
      <c r="D15" s="46">
        <v>8416505</v>
      </c>
      <c r="E15" s="46">
        <v>47358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1817179</v>
      </c>
      <c r="L15" s="46">
        <v>0</v>
      </c>
      <c r="M15" s="46">
        <v>0</v>
      </c>
      <c r="N15" s="46">
        <v>0</v>
      </c>
      <c r="O15" s="46">
        <f t="shared" ref="O15:O16" si="4">SUM(D15:N15)</f>
        <v>10281042</v>
      </c>
      <c r="P15" s="47">
        <f t="shared" si="1"/>
        <v>284.77763004819678</v>
      </c>
      <c r="Q15" s="9"/>
    </row>
    <row r="16" spans="1:134">
      <c r="A16" s="12"/>
      <c r="B16" s="44">
        <v>524</v>
      </c>
      <c r="C16" s="20" t="s">
        <v>79</v>
      </c>
      <c r="D16" s="46">
        <v>119</v>
      </c>
      <c r="E16" s="46">
        <v>1227583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1227702</v>
      </c>
      <c r="P16" s="47">
        <f t="shared" si="1"/>
        <v>34.006481635366463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SUM(D18:D21)</f>
        <v>8753</v>
      </c>
      <c r="E17" s="31">
        <f t="shared" si="5"/>
        <v>123200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26959411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27091364</v>
      </c>
      <c r="P17" s="43">
        <f t="shared" si="1"/>
        <v>750.41172234225246</v>
      </c>
      <c r="Q17" s="10"/>
    </row>
    <row r="18" spans="1:17">
      <c r="A18" s="12"/>
      <c r="B18" s="44">
        <v>533</v>
      </c>
      <c r="C18" s="20" t="s">
        <v>74</v>
      </c>
      <c r="D18" s="46">
        <v>301</v>
      </c>
      <c r="E18" s="46">
        <v>44000</v>
      </c>
      <c r="F18" s="46">
        <v>0</v>
      </c>
      <c r="G18" s="46">
        <v>0</v>
      </c>
      <c r="H18" s="46">
        <v>0</v>
      </c>
      <c r="I18" s="46">
        <v>8321613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6">SUM(D18:N18)</f>
        <v>8365914</v>
      </c>
      <c r="P18" s="47">
        <f t="shared" si="1"/>
        <v>231.72993185973075</v>
      </c>
      <c r="Q18" s="9"/>
    </row>
    <row r="19" spans="1:17">
      <c r="A19" s="12"/>
      <c r="B19" s="44">
        <v>534</v>
      </c>
      <c r="C19" s="20" t="s">
        <v>31</v>
      </c>
      <c r="D19" s="46">
        <v>54</v>
      </c>
      <c r="E19" s="46">
        <v>24800</v>
      </c>
      <c r="F19" s="46">
        <v>0</v>
      </c>
      <c r="G19" s="46">
        <v>0</v>
      </c>
      <c r="H19" s="46">
        <v>0</v>
      </c>
      <c r="I19" s="46">
        <v>6029343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6054197</v>
      </c>
      <c r="P19" s="47">
        <f t="shared" si="1"/>
        <v>167.69699739626614</v>
      </c>
      <c r="Q19" s="9"/>
    </row>
    <row r="20" spans="1:17">
      <c r="A20" s="12"/>
      <c r="B20" s="44">
        <v>535</v>
      </c>
      <c r="C20" s="20" t="s">
        <v>75</v>
      </c>
      <c r="D20" s="46">
        <v>695</v>
      </c>
      <c r="E20" s="46">
        <v>47200</v>
      </c>
      <c r="F20" s="46">
        <v>0</v>
      </c>
      <c r="G20" s="46">
        <v>0</v>
      </c>
      <c r="H20" s="46">
        <v>0</v>
      </c>
      <c r="I20" s="46">
        <v>8557026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8604921</v>
      </c>
      <c r="P20" s="47">
        <f t="shared" si="1"/>
        <v>238.35025760345687</v>
      </c>
      <c r="Q20" s="9"/>
    </row>
    <row r="21" spans="1:17">
      <c r="A21" s="12"/>
      <c r="B21" s="44">
        <v>538</v>
      </c>
      <c r="C21" s="20" t="s">
        <v>33</v>
      </c>
      <c r="D21" s="46">
        <v>7703</v>
      </c>
      <c r="E21" s="46">
        <v>7200</v>
      </c>
      <c r="F21" s="46">
        <v>0</v>
      </c>
      <c r="G21" s="46">
        <v>0</v>
      </c>
      <c r="H21" s="46">
        <v>0</v>
      </c>
      <c r="I21" s="46">
        <v>4051429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4066332</v>
      </c>
      <c r="P21" s="47">
        <f t="shared" si="1"/>
        <v>112.63453548279874</v>
      </c>
      <c r="Q21" s="9"/>
    </row>
    <row r="22" spans="1:17" ht="15.75">
      <c r="A22" s="28" t="s">
        <v>34</v>
      </c>
      <c r="B22" s="29"/>
      <c r="C22" s="30"/>
      <c r="D22" s="31">
        <f t="shared" ref="D22:N22" si="7">SUM(D23:D24)</f>
        <v>2648755</v>
      </c>
      <c r="E22" s="31">
        <f t="shared" si="7"/>
        <v>1414099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4062854</v>
      </c>
      <c r="P22" s="43">
        <f t="shared" si="1"/>
        <v>112.53819732978782</v>
      </c>
      <c r="Q22" s="10"/>
    </row>
    <row r="23" spans="1:17">
      <c r="A23" s="12"/>
      <c r="B23" s="44">
        <v>541</v>
      </c>
      <c r="C23" s="20" t="s">
        <v>35</v>
      </c>
      <c r="D23" s="46">
        <v>1584682</v>
      </c>
      <c r="E23" s="46">
        <v>1414099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2998781</v>
      </c>
      <c r="P23" s="47">
        <f t="shared" si="1"/>
        <v>83.06412387125367</v>
      </c>
      <c r="Q23" s="9"/>
    </row>
    <row r="24" spans="1:17">
      <c r="A24" s="12"/>
      <c r="B24" s="44">
        <v>545</v>
      </c>
      <c r="C24" s="20" t="s">
        <v>82</v>
      </c>
      <c r="D24" s="46">
        <v>1064073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1064073</v>
      </c>
      <c r="P24" s="47">
        <f t="shared" si="1"/>
        <v>29.474073458534154</v>
      </c>
      <c r="Q24" s="9"/>
    </row>
    <row r="25" spans="1:17" ht="15.75">
      <c r="A25" s="28" t="s">
        <v>36</v>
      </c>
      <c r="B25" s="29"/>
      <c r="C25" s="30"/>
      <c r="D25" s="31">
        <f t="shared" ref="D25:N25" si="8">SUM(D26:D26)</f>
        <v>0</v>
      </c>
      <c r="E25" s="31">
        <f t="shared" si="8"/>
        <v>6726278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6726278</v>
      </c>
      <c r="P25" s="43">
        <f t="shared" si="1"/>
        <v>186.31316824552655</v>
      </c>
      <c r="Q25" s="10"/>
    </row>
    <row r="26" spans="1:17">
      <c r="A26" s="13"/>
      <c r="B26" s="45">
        <v>559</v>
      </c>
      <c r="C26" s="21" t="s">
        <v>37</v>
      </c>
      <c r="D26" s="46">
        <v>0</v>
      </c>
      <c r="E26" s="46">
        <v>6726278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6726278</v>
      </c>
      <c r="P26" s="47">
        <f t="shared" si="1"/>
        <v>186.31316824552655</v>
      </c>
      <c r="Q26" s="9"/>
    </row>
    <row r="27" spans="1:17" ht="15.75">
      <c r="A27" s="28" t="s">
        <v>38</v>
      </c>
      <c r="B27" s="29"/>
      <c r="C27" s="30"/>
      <c r="D27" s="31">
        <f t="shared" ref="D27:N27" si="9">SUM(D28:D31)</f>
        <v>11208099</v>
      </c>
      <c r="E27" s="31">
        <f t="shared" si="9"/>
        <v>5454474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560086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17222659</v>
      </c>
      <c r="P27" s="43">
        <f t="shared" si="1"/>
        <v>477.05553708935793</v>
      </c>
      <c r="Q27" s="9"/>
    </row>
    <row r="28" spans="1:17">
      <c r="A28" s="12"/>
      <c r="B28" s="44">
        <v>571</v>
      </c>
      <c r="C28" s="20" t="s">
        <v>39</v>
      </c>
      <c r="D28" s="46">
        <v>2550373</v>
      </c>
      <c r="E28" s="46">
        <v>17600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2567973</v>
      </c>
      <c r="P28" s="47">
        <f t="shared" si="1"/>
        <v>71.13104537144757</v>
      </c>
      <c r="Q28" s="9"/>
    </row>
    <row r="29" spans="1:17">
      <c r="A29" s="12"/>
      <c r="B29" s="44">
        <v>572</v>
      </c>
      <c r="C29" s="20" t="s">
        <v>40</v>
      </c>
      <c r="D29" s="46">
        <v>8506370</v>
      </c>
      <c r="E29" s="46">
        <v>2793115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11299485</v>
      </c>
      <c r="P29" s="47">
        <f t="shared" si="1"/>
        <v>312.98778461027092</v>
      </c>
      <c r="Q29" s="9"/>
    </row>
    <row r="30" spans="1:17">
      <c r="A30" s="12"/>
      <c r="B30" s="44">
        <v>573</v>
      </c>
      <c r="C30" s="20" t="s">
        <v>66</v>
      </c>
      <c r="D30" s="46">
        <v>151356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151356</v>
      </c>
      <c r="P30" s="47">
        <f t="shared" si="1"/>
        <v>4.1924547116503241</v>
      </c>
      <c r="Q30" s="9"/>
    </row>
    <row r="31" spans="1:17">
      <c r="A31" s="12"/>
      <c r="B31" s="44">
        <v>575</v>
      </c>
      <c r="C31" s="20" t="s">
        <v>41</v>
      </c>
      <c r="D31" s="46">
        <v>0</v>
      </c>
      <c r="E31" s="46">
        <v>2643759</v>
      </c>
      <c r="F31" s="46">
        <v>0</v>
      </c>
      <c r="G31" s="46">
        <v>0</v>
      </c>
      <c r="H31" s="46">
        <v>0</v>
      </c>
      <c r="I31" s="46">
        <v>560086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3203845</v>
      </c>
      <c r="P31" s="47">
        <f t="shared" si="1"/>
        <v>88.744252395989136</v>
      </c>
      <c r="Q31" s="9"/>
    </row>
    <row r="32" spans="1:17" ht="15.75">
      <c r="A32" s="28" t="s">
        <v>44</v>
      </c>
      <c r="B32" s="29"/>
      <c r="C32" s="30"/>
      <c r="D32" s="31">
        <f t="shared" ref="D32:N32" si="10">SUM(D33:D33)</f>
        <v>265000</v>
      </c>
      <c r="E32" s="31">
        <f t="shared" si="10"/>
        <v>63910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159600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488510</v>
      </c>
      <c r="P32" s="43">
        <f t="shared" si="1"/>
        <v>13.531383302864107</v>
      </c>
      <c r="Q32" s="9"/>
    </row>
    <row r="33" spans="1:120" ht="15.75" thickBot="1">
      <c r="A33" s="12"/>
      <c r="B33" s="44">
        <v>581</v>
      </c>
      <c r="C33" s="20" t="s">
        <v>95</v>
      </c>
      <c r="D33" s="46">
        <v>265000</v>
      </c>
      <c r="E33" s="46">
        <v>63910</v>
      </c>
      <c r="F33" s="46">
        <v>0</v>
      </c>
      <c r="G33" s="46">
        <v>0</v>
      </c>
      <c r="H33" s="46">
        <v>0</v>
      </c>
      <c r="I33" s="46">
        <v>159600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488510</v>
      </c>
      <c r="P33" s="47">
        <f t="shared" si="1"/>
        <v>13.531383302864107</v>
      </c>
      <c r="Q33" s="9"/>
    </row>
    <row r="34" spans="1:120" ht="16.5" thickBot="1">
      <c r="A34" s="14" t="s">
        <v>10</v>
      </c>
      <c r="B34" s="23"/>
      <c r="C34" s="22"/>
      <c r="D34" s="15">
        <f>SUM(D5,D13,D17,D22,D25,D27,D32)</f>
        <v>33574867</v>
      </c>
      <c r="E34" s="15">
        <f t="shared" ref="E34:N34" si="11">SUM(E5,E13,E17,E22,E25,E27,E32)</f>
        <v>33056082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30367707</v>
      </c>
      <c r="J34" s="15">
        <f t="shared" si="11"/>
        <v>12156218</v>
      </c>
      <c r="K34" s="15">
        <f t="shared" si="11"/>
        <v>1817179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>SUM(D34:N34)</f>
        <v>110972053</v>
      </c>
      <c r="P34" s="37">
        <f t="shared" si="1"/>
        <v>3073.8477923660739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3" t="s">
        <v>98</v>
      </c>
      <c r="N36" s="163"/>
      <c r="O36" s="163"/>
      <c r="P36" s="41">
        <v>36102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5571873</v>
      </c>
      <c r="E5" s="26">
        <f t="shared" si="0"/>
        <v>4165470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3409772</v>
      </c>
      <c r="J5" s="26">
        <f t="shared" si="0"/>
        <v>12572543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25719658</v>
      </c>
      <c r="P5" s="32">
        <f t="shared" ref="P5:P35" si="1">(O5/P$37)</f>
        <v>712.14027024033669</v>
      </c>
      <c r="Q5" s="6"/>
    </row>
    <row r="6" spans="1:134">
      <c r="A6" s="12"/>
      <c r="B6" s="44">
        <v>511</v>
      </c>
      <c r="C6" s="20" t="s">
        <v>19</v>
      </c>
      <c r="D6" s="46">
        <v>372149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372149</v>
      </c>
      <c r="P6" s="47">
        <f t="shared" si="1"/>
        <v>10.304269575811274</v>
      </c>
      <c r="Q6" s="9"/>
    </row>
    <row r="7" spans="1:134">
      <c r="A7" s="12"/>
      <c r="B7" s="44">
        <v>512</v>
      </c>
      <c r="C7" s="20" t="s">
        <v>20</v>
      </c>
      <c r="D7" s="46">
        <v>1050608</v>
      </c>
      <c r="E7" s="46">
        <v>3389699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4440307</v>
      </c>
      <c r="P7" s="47">
        <f t="shared" si="1"/>
        <v>122.94570273562964</v>
      </c>
      <c r="Q7" s="9"/>
    </row>
    <row r="8" spans="1:134">
      <c r="A8" s="12"/>
      <c r="B8" s="44">
        <v>513</v>
      </c>
      <c r="C8" s="20" t="s">
        <v>21</v>
      </c>
      <c r="D8" s="46">
        <v>2203965</v>
      </c>
      <c r="E8" s="46">
        <v>0</v>
      </c>
      <c r="F8" s="46">
        <v>0</v>
      </c>
      <c r="G8" s="46">
        <v>0</v>
      </c>
      <c r="H8" s="46">
        <v>0</v>
      </c>
      <c r="I8" s="46">
        <v>640353</v>
      </c>
      <c r="J8" s="46">
        <v>8395683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11240001</v>
      </c>
      <c r="P8" s="47">
        <f t="shared" si="1"/>
        <v>311.21943183076752</v>
      </c>
      <c r="Q8" s="9"/>
    </row>
    <row r="9" spans="1:134">
      <c r="A9" s="12"/>
      <c r="B9" s="44">
        <v>514</v>
      </c>
      <c r="C9" s="20" t="s">
        <v>22</v>
      </c>
      <c r="D9" s="46">
        <v>310595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310595</v>
      </c>
      <c r="P9" s="47">
        <f t="shared" si="1"/>
        <v>8.5999280097463728</v>
      </c>
      <c r="Q9" s="9"/>
    </row>
    <row r="10" spans="1:134">
      <c r="A10" s="12"/>
      <c r="B10" s="44">
        <v>515</v>
      </c>
      <c r="C10" s="20" t="s">
        <v>23</v>
      </c>
      <c r="D10" s="46">
        <v>1306772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1306772</v>
      </c>
      <c r="P10" s="47">
        <f t="shared" si="1"/>
        <v>36.182633735740389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775771</v>
      </c>
      <c r="F11" s="46">
        <v>0</v>
      </c>
      <c r="G11" s="46">
        <v>0</v>
      </c>
      <c r="H11" s="46">
        <v>0</v>
      </c>
      <c r="I11" s="46">
        <v>1476236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2252007</v>
      </c>
      <c r="P11" s="47">
        <f t="shared" si="1"/>
        <v>62.354828884704837</v>
      </c>
      <c r="Q11" s="9"/>
    </row>
    <row r="12" spans="1:134">
      <c r="A12" s="12"/>
      <c r="B12" s="44">
        <v>519</v>
      </c>
      <c r="C12" s="20" t="s">
        <v>26</v>
      </c>
      <c r="D12" s="46">
        <v>327784</v>
      </c>
      <c r="E12" s="46">
        <v>0</v>
      </c>
      <c r="F12" s="46">
        <v>0</v>
      </c>
      <c r="G12" s="46">
        <v>0</v>
      </c>
      <c r="H12" s="46">
        <v>0</v>
      </c>
      <c r="I12" s="46">
        <v>1293183</v>
      </c>
      <c r="J12" s="46">
        <v>4176860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5797827</v>
      </c>
      <c r="P12" s="47">
        <f t="shared" si="1"/>
        <v>160.53347546793665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12768071</v>
      </c>
      <c r="E13" s="31">
        <f t="shared" si="3"/>
        <v>1927641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2132861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5" si="4">SUM(D13:N13)</f>
        <v>16828573</v>
      </c>
      <c r="P13" s="43">
        <f t="shared" si="1"/>
        <v>465.95893786687338</v>
      </c>
      <c r="Q13" s="10"/>
    </row>
    <row r="14" spans="1:134">
      <c r="A14" s="12"/>
      <c r="B14" s="44">
        <v>521</v>
      </c>
      <c r="C14" s="20" t="s">
        <v>28</v>
      </c>
      <c r="D14" s="46">
        <v>4694358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4694358</v>
      </c>
      <c r="P14" s="47">
        <f t="shared" si="1"/>
        <v>129.9800088603389</v>
      </c>
      <c r="Q14" s="9"/>
    </row>
    <row r="15" spans="1:134">
      <c r="A15" s="12"/>
      <c r="B15" s="44">
        <v>522</v>
      </c>
      <c r="C15" s="20" t="s">
        <v>29</v>
      </c>
      <c r="D15" s="46">
        <v>8073045</v>
      </c>
      <c r="E15" s="46">
        <v>664106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2132861</v>
      </c>
      <c r="L15" s="46">
        <v>0</v>
      </c>
      <c r="M15" s="46">
        <v>0</v>
      </c>
      <c r="N15" s="46">
        <v>0</v>
      </c>
      <c r="O15" s="46">
        <f t="shared" si="4"/>
        <v>10870012</v>
      </c>
      <c r="P15" s="47">
        <f t="shared" si="1"/>
        <v>300.97496954258503</v>
      </c>
      <c r="Q15" s="9"/>
    </row>
    <row r="16" spans="1:134">
      <c r="A16" s="12"/>
      <c r="B16" s="44">
        <v>524</v>
      </c>
      <c r="C16" s="20" t="s">
        <v>79</v>
      </c>
      <c r="D16" s="46">
        <v>668</v>
      </c>
      <c r="E16" s="46">
        <v>1263535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1264203</v>
      </c>
      <c r="P16" s="47">
        <f t="shared" si="1"/>
        <v>35.003959463949499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SUM(D18:D21)</f>
        <v>7187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26127321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26134508</v>
      </c>
      <c r="P17" s="43">
        <f t="shared" si="1"/>
        <v>723.62686897773835</v>
      </c>
      <c r="Q17" s="10"/>
    </row>
    <row r="18" spans="1:17">
      <c r="A18" s="12"/>
      <c r="B18" s="44">
        <v>533</v>
      </c>
      <c r="C18" s="20" t="s">
        <v>74</v>
      </c>
      <c r="D18" s="46">
        <v>1360</v>
      </c>
      <c r="E18" s="46">
        <v>0</v>
      </c>
      <c r="F18" s="46">
        <v>0</v>
      </c>
      <c r="G18" s="46">
        <v>0</v>
      </c>
      <c r="H18" s="46">
        <v>0</v>
      </c>
      <c r="I18" s="46">
        <v>7618288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7619648</v>
      </c>
      <c r="P18" s="47">
        <f t="shared" si="1"/>
        <v>210.97707387307565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5816596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5816596</v>
      </c>
      <c r="P19" s="47">
        <f t="shared" si="1"/>
        <v>161.05316203344779</v>
      </c>
      <c r="Q19" s="9"/>
    </row>
    <row r="20" spans="1:17">
      <c r="A20" s="12"/>
      <c r="B20" s="44">
        <v>535</v>
      </c>
      <c r="C20" s="20" t="s">
        <v>75</v>
      </c>
      <c r="D20" s="46">
        <v>1180</v>
      </c>
      <c r="E20" s="46">
        <v>0</v>
      </c>
      <c r="F20" s="46">
        <v>0</v>
      </c>
      <c r="G20" s="46">
        <v>0</v>
      </c>
      <c r="H20" s="46">
        <v>0</v>
      </c>
      <c r="I20" s="46">
        <v>8197411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8198591</v>
      </c>
      <c r="P20" s="47">
        <f t="shared" si="1"/>
        <v>227.00717133680362</v>
      </c>
      <c r="Q20" s="9"/>
    </row>
    <row r="21" spans="1:17">
      <c r="A21" s="12"/>
      <c r="B21" s="44">
        <v>538</v>
      </c>
      <c r="C21" s="20" t="s">
        <v>33</v>
      </c>
      <c r="D21" s="46">
        <v>4647</v>
      </c>
      <c r="E21" s="46">
        <v>0</v>
      </c>
      <c r="F21" s="46">
        <v>0</v>
      </c>
      <c r="G21" s="46">
        <v>0</v>
      </c>
      <c r="H21" s="46">
        <v>0</v>
      </c>
      <c r="I21" s="46">
        <v>4495026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4499673</v>
      </c>
      <c r="P21" s="47">
        <f t="shared" si="1"/>
        <v>124.58946173441134</v>
      </c>
      <c r="Q21" s="9"/>
    </row>
    <row r="22" spans="1:17" ht="15.75">
      <c r="A22" s="28" t="s">
        <v>34</v>
      </c>
      <c r="B22" s="29"/>
      <c r="C22" s="30"/>
      <c r="D22" s="31">
        <f t="shared" ref="D22:N22" si="6">SUM(D23:D24)</f>
        <v>1769420</v>
      </c>
      <c r="E22" s="31">
        <f t="shared" si="6"/>
        <v>1587262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4"/>
        <v>3356682</v>
      </c>
      <c r="P22" s="43">
        <f t="shared" si="1"/>
        <v>92.941687894561966</v>
      </c>
      <c r="Q22" s="10"/>
    </row>
    <row r="23" spans="1:17">
      <c r="A23" s="12"/>
      <c r="B23" s="44">
        <v>541</v>
      </c>
      <c r="C23" s="20" t="s">
        <v>35</v>
      </c>
      <c r="D23" s="46">
        <v>1567787</v>
      </c>
      <c r="E23" s="46">
        <v>1587262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3155049</v>
      </c>
      <c r="P23" s="47">
        <f t="shared" si="1"/>
        <v>87.358760660095243</v>
      </c>
      <c r="Q23" s="9"/>
    </row>
    <row r="24" spans="1:17">
      <c r="A24" s="12"/>
      <c r="B24" s="44">
        <v>545</v>
      </c>
      <c r="C24" s="20" t="s">
        <v>82</v>
      </c>
      <c r="D24" s="46">
        <v>201633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201633</v>
      </c>
      <c r="P24" s="47">
        <f t="shared" si="1"/>
        <v>5.5829272344667187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SUM(D26:D26)</f>
        <v>0</v>
      </c>
      <c r="E25" s="31">
        <f t="shared" si="7"/>
        <v>1064714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1064714</v>
      </c>
      <c r="P25" s="43">
        <f t="shared" si="1"/>
        <v>29.48039650016613</v>
      </c>
      <c r="Q25" s="10"/>
    </row>
    <row r="26" spans="1:17">
      <c r="A26" s="13"/>
      <c r="B26" s="45">
        <v>559</v>
      </c>
      <c r="C26" s="21" t="s">
        <v>37</v>
      </c>
      <c r="D26" s="46">
        <v>0</v>
      </c>
      <c r="E26" s="46">
        <v>1064714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1064714</v>
      </c>
      <c r="P26" s="47">
        <f t="shared" si="1"/>
        <v>29.48039650016613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SUM(D28:D32)</f>
        <v>10993985</v>
      </c>
      <c r="E27" s="31">
        <f t="shared" si="8"/>
        <v>19702434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513725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31210144</v>
      </c>
      <c r="P27" s="43">
        <f t="shared" si="1"/>
        <v>864.16391626979737</v>
      </c>
      <c r="Q27" s="9"/>
    </row>
    <row r="28" spans="1:17">
      <c r="A28" s="12"/>
      <c r="B28" s="44">
        <v>571</v>
      </c>
      <c r="C28" s="20" t="s">
        <v>39</v>
      </c>
      <c r="D28" s="46">
        <v>2514058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2514058</v>
      </c>
      <c r="P28" s="47">
        <f t="shared" si="1"/>
        <v>69.61064348211319</v>
      </c>
      <c r="Q28" s="9"/>
    </row>
    <row r="29" spans="1:17">
      <c r="A29" s="12"/>
      <c r="B29" s="44">
        <v>572</v>
      </c>
      <c r="C29" s="20" t="s">
        <v>40</v>
      </c>
      <c r="D29" s="46">
        <v>8392047</v>
      </c>
      <c r="E29" s="46">
        <v>7160344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15552391</v>
      </c>
      <c r="P29" s="47">
        <f t="shared" si="1"/>
        <v>430.62329715361614</v>
      </c>
      <c r="Q29" s="9"/>
    </row>
    <row r="30" spans="1:17">
      <c r="A30" s="12"/>
      <c r="B30" s="44">
        <v>573</v>
      </c>
      <c r="C30" s="20" t="s">
        <v>66</v>
      </c>
      <c r="D30" s="46">
        <v>87470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87470</v>
      </c>
      <c r="P30" s="47">
        <f t="shared" si="1"/>
        <v>2.4219182633735739</v>
      </c>
      <c r="Q30" s="9"/>
    </row>
    <row r="31" spans="1:17">
      <c r="A31" s="12"/>
      <c r="B31" s="44">
        <v>575</v>
      </c>
      <c r="C31" s="20" t="s">
        <v>41</v>
      </c>
      <c r="D31" s="46">
        <v>410</v>
      </c>
      <c r="E31" s="46">
        <v>12534150</v>
      </c>
      <c r="F31" s="46">
        <v>0</v>
      </c>
      <c r="G31" s="46">
        <v>0</v>
      </c>
      <c r="H31" s="46">
        <v>0</v>
      </c>
      <c r="I31" s="46">
        <v>513725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13048285</v>
      </c>
      <c r="P31" s="47">
        <f t="shared" si="1"/>
        <v>361.28821021154062</v>
      </c>
      <c r="Q31" s="9"/>
    </row>
    <row r="32" spans="1:17">
      <c r="A32" s="12"/>
      <c r="B32" s="44">
        <v>579</v>
      </c>
      <c r="C32" s="20" t="s">
        <v>42</v>
      </c>
      <c r="D32" s="46">
        <v>0</v>
      </c>
      <c r="E32" s="46">
        <v>7940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7940</v>
      </c>
      <c r="P32" s="47">
        <f t="shared" si="1"/>
        <v>0.21984715915383762</v>
      </c>
      <c r="Q32" s="9"/>
    </row>
    <row r="33" spans="1:120" ht="15.75">
      <c r="A33" s="28" t="s">
        <v>44</v>
      </c>
      <c r="B33" s="29"/>
      <c r="C33" s="30"/>
      <c r="D33" s="31">
        <f t="shared" ref="D33:N33" si="9">SUM(D34:D34)</f>
        <v>265000</v>
      </c>
      <c r="E33" s="31">
        <f t="shared" si="9"/>
        <v>550000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4"/>
        <v>815000</v>
      </c>
      <c r="P33" s="43">
        <f t="shared" si="1"/>
        <v>22.566175656218849</v>
      </c>
      <c r="Q33" s="9"/>
    </row>
    <row r="34" spans="1:120" ht="15.75" thickBot="1">
      <c r="A34" s="12"/>
      <c r="B34" s="44">
        <v>581</v>
      </c>
      <c r="C34" s="20" t="s">
        <v>95</v>
      </c>
      <c r="D34" s="46">
        <v>265000</v>
      </c>
      <c r="E34" s="46">
        <v>550000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815000</v>
      </c>
      <c r="P34" s="47">
        <f t="shared" si="1"/>
        <v>22.566175656218849</v>
      </c>
      <c r="Q34" s="9"/>
    </row>
    <row r="35" spans="1:120" ht="16.5" thickBot="1">
      <c r="A35" s="14" t="s">
        <v>10</v>
      </c>
      <c r="B35" s="23"/>
      <c r="C35" s="22"/>
      <c r="D35" s="15">
        <f>SUM(D5,D13,D17,D22,D25,D27,D33)</f>
        <v>31375536</v>
      </c>
      <c r="E35" s="15">
        <f t="shared" ref="E35:N35" si="10">SUM(E5,E13,E17,E22,E25,E27,E33)</f>
        <v>28997521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30050818</v>
      </c>
      <c r="J35" s="15">
        <f t="shared" si="10"/>
        <v>12572543</v>
      </c>
      <c r="K35" s="15">
        <f t="shared" si="10"/>
        <v>2132861</v>
      </c>
      <c r="L35" s="15">
        <f t="shared" si="10"/>
        <v>0</v>
      </c>
      <c r="M35" s="15">
        <f t="shared" si="10"/>
        <v>0</v>
      </c>
      <c r="N35" s="15">
        <f t="shared" si="10"/>
        <v>0</v>
      </c>
      <c r="O35" s="15">
        <f t="shared" si="4"/>
        <v>105129279</v>
      </c>
      <c r="P35" s="37">
        <f t="shared" si="1"/>
        <v>2910.8782534056927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96</v>
      </c>
      <c r="N37" s="163"/>
      <c r="O37" s="163"/>
      <c r="P37" s="41">
        <v>36116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5815667</v>
      </c>
      <c r="E5" s="26">
        <f t="shared" si="0"/>
        <v>1901234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3495631</v>
      </c>
      <c r="J5" s="26">
        <f t="shared" si="0"/>
        <v>12132868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23345400</v>
      </c>
      <c r="O5" s="32">
        <f t="shared" ref="O5:O34" si="1">(N5/O$36)</f>
        <v>616.47785787847579</v>
      </c>
      <c r="P5" s="6"/>
    </row>
    <row r="6" spans="1:133">
      <c r="A6" s="12"/>
      <c r="B6" s="44">
        <v>511</v>
      </c>
      <c r="C6" s="20" t="s">
        <v>19</v>
      </c>
      <c r="D6" s="46">
        <v>399344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399344</v>
      </c>
      <c r="O6" s="47">
        <f t="shared" si="1"/>
        <v>10.545406533048139</v>
      </c>
      <c r="P6" s="9"/>
    </row>
    <row r="7" spans="1:133">
      <c r="A7" s="12"/>
      <c r="B7" s="44">
        <v>512</v>
      </c>
      <c r="C7" s="20" t="s">
        <v>20</v>
      </c>
      <c r="D7" s="46">
        <v>1039652</v>
      </c>
      <c r="E7" s="46">
        <v>1110146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2149798</v>
      </c>
      <c r="O7" s="47">
        <f t="shared" si="1"/>
        <v>56.769336396524864</v>
      </c>
      <c r="P7" s="9"/>
    </row>
    <row r="8" spans="1:133">
      <c r="A8" s="12"/>
      <c r="B8" s="44">
        <v>513</v>
      </c>
      <c r="C8" s="20" t="s">
        <v>21</v>
      </c>
      <c r="D8" s="46">
        <v>2307370</v>
      </c>
      <c r="E8" s="46">
        <v>0</v>
      </c>
      <c r="F8" s="46">
        <v>0</v>
      </c>
      <c r="G8" s="46">
        <v>0</v>
      </c>
      <c r="H8" s="46">
        <v>0</v>
      </c>
      <c r="I8" s="46">
        <v>649282</v>
      </c>
      <c r="J8" s="46">
        <v>7898202</v>
      </c>
      <c r="K8" s="46">
        <v>0</v>
      </c>
      <c r="L8" s="46">
        <v>0</v>
      </c>
      <c r="M8" s="46">
        <v>0</v>
      </c>
      <c r="N8" s="46">
        <f t="shared" si="2"/>
        <v>10854854</v>
      </c>
      <c r="O8" s="47">
        <f t="shared" si="1"/>
        <v>286.64221394808419</v>
      </c>
      <c r="P8" s="9"/>
    </row>
    <row r="9" spans="1:133">
      <c r="A9" s="12"/>
      <c r="B9" s="44">
        <v>514</v>
      </c>
      <c r="C9" s="20" t="s">
        <v>22</v>
      </c>
      <c r="D9" s="46">
        <v>454334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454334</v>
      </c>
      <c r="O9" s="47">
        <f t="shared" si="1"/>
        <v>11.997517758588819</v>
      </c>
      <c r="P9" s="9"/>
    </row>
    <row r="10" spans="1:133">
      <c r="A10" s="12"/>
      <c r="B10" s="44">
        <v>515</v>
      </c>
      <c r="C10" s="20" t="s">
        <v>23</v>
      </c>
      <c r="D10" s="46">
        <v>1162130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1162130</v>
      </c>
      <c r="O10" s="47">
        <f t="shared" si="1"/>
        <v>30.68816182101455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775884</v>
      </c>
      <c r="F11" s="46">
        <v>0</v>
      </c>
      <c r="G11" s="46">
        <v>0</v>
      </c>
      <c r="H11" s="46">
        <v>0</v>
      </c>
      <c r="I11" s="46">
        <v>1238204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2014088</v>
      </c>
      <c r="O11" s="47">
        <f t="shared" si="1"/>
        <v>53.185666376191605</v>
      </c>
      <c r="P11" s="9"/>
    </row>
    <row r="12" spans="1:133">
      <c r="A12" s="12"/>
      <c r="B12" s="44">
        <v>519</v>
      </c>
      <c r="C12" s="20" t="s">
        <v>60</v>
      </c>
      <c r="D12" s="46">
        <v>452837</v>
      </c>
      <c r="E12" s="46">
        <v>15204</v>
      </c>
      <c r="F12" s="46">
        <v>0</v>
      </c>
      <c r="G12" s="46">
        <v>0</v>
      </c>
      <c r="H12" s="46">
        <v>0</v>
      </c>
      <c r="I12" s="46">
        <v>1608145</v>
      </c>
      <c r="J12" s="46">
        <v>4234666</v>
      </c>
      <c r="K12" s="46">
        <v>0</v>
      </c>
      <c r="L12" s="46">
        <v>0</v>
      </c>
      <c r="M12" s="46">
        <v>0</v>
      </c>
      <c r="N12" s="46">
        <f t="shared" si="2"/>
        <v>6310852</v>
      </c>
      <c r="O12" s="47">
        <f t="shared" si="1"/>
        <v>166.64955504502365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12672315</v>
      </c>
      <c r="E13" s="31">
        <f t="shared" si="3"/>
        <v>4356604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1777476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18806395</v>
      </c>
      <c r="O13" s="43">
        <f t="shared" si="1"/>
        <v>496.61715387256066</v>
      </c>
      <c r="P13" s="10"/>
    </row>
    <row r="14" spans="1:133">
      <c r="A14" s="12"/>
      <c r="B14" s="44">
        <v>521</v>
      </c>
      <c r="C14" s="20" t="s">
        <v>28</v>
      </c>
      <c r="D14" s="46">
        <v>4488359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4488359</v>
      </c>
      <c r="O14" s="47">
        <f t="shared" si="1"/>
        <v>118.52330402175922</v>
      </c>
      <c r="P14" s="9"/>
    </row>
    <row r="15" spans="1:133">
      <c r="A15" s="12"/>
      <c r="B15" s="44">
        <v>522</v>
      </c>
      <c r="C15" s="20" t="s">
        <v>29</v>
      </c>
      <c r="D15" s="46">
        <v>8180601</v>
      </c>
      <c r="E15" s="46">
        <v>2998978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1777476</v>
      </c>
      <c r="L15" s="46">
        <v>0</v>
      </c>
      <c r="M15" s="46">
        <v>0</v>
      </c>
      <c r="N15" s="46">
        <f t="shared" si="4"/>
        <v>12957055</v>
      </c>
      <c r="O15" s="47">
        <f t="shared" si="1"/>
        <v>342.1546647653754</v>
      </c>
      <c r="P15" s="9"/>
    </row>
    <row r="16" spans="1:133">
      <c r="A16" s="12"/>
      <c r="B16" s="44">
        <v>524</v>
      </c>
      <c r="C16" s="20" t="s">
        <v>79</v>
      </c>
      <c r="D16" s="46">
        <v>3355</v>
      </c>
      <c r="E16" s="46">
        <v>1357626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1360981</v>
      </c>
      <c r="O16" s="47">
        <f t="shared" si="1"/>
        <v>35.939185085426075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38090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25731990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25770080</v>
      </c>
      <c r="O17" s="43">
        <f t="shared" si="1"/>
        <v>680.50595473870453</v>
      </c>
      <c r="P17" s="10"/>
    </row>
    <row r="18" spans="1:16">
      <c r="A18" s="12"/>
      <c r="B18" s="44">
        <v>533</v>
      </c>
      <c r="C18" s="20" t="s">
        <v>74</v>
      </c>
      <c r="D18" s="46">
        <v>2726</v>
      </c>
      <c r="E18" s="46">
        <v>0</v>
      </c>
      <c r="F18" s="46">
        <v>0</v>
      </c>
      <c r="G18" s="46">
        <v>0</v>
      </c>
      <c r="H18" s="46">
        <v>0</v>
      </c>
      <c r="I18" s="46">
        <v>7038620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7041346</v>
      </c>
      <c r="O18" s="47">
        <f t="shared" si="1"/>
        <v>185.93958118777891</v>
      </c>
      <c r="P18" s="9"/>
    </row>
    <row r="19" spans="1:16">
      <c r="A19" s="12"/>
      <c r="B19" s="44">
        <v>534</v>
      </c>
      <c r="C19" s="20" t="s">
        <v>61</v>
      </c>
      <c r="D19" s="46">
        <v>32639</v>
      </c>
      <c r="E19" s="46">
        <v>0</v>
      </c>
      <c r="F19" s="46">
        <v>0</v>
      </c>
      <c r="G19" s="46">
        <v>0</v>
      </c>
      <c r="H19" s="46">
        <v>0</v>
      </c>
      <c r="I19" s="46">
        <v>5978835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6011474</v>
      </c>
      <c r="O19" s="47">
        <f t="shared" si="1"/>
        <v>158.74393303229556</v>
      </c>
      <c r="P19" s="9"/>
    </row>
    <row r="20" spans="1:16">
      <c r="A20" s="12"/>
      <c r="B20" s="44">
        <v>535</v>
      </c>
      <c r="C20" s="20" t="s">
        <v>75</v>
      </c>
      <c r="D20" s="46">
        <v>2154</v>
      </c>
      <c r="E20" s="46">
        <v>0</v>
      </c>
      <c r="F20" s="46">
        <v>0</v>
      </c>
      <c r="G20" s="46">
        <v>0</v>
      </c>
      <c r="H20" s="46">
        <v>0</v>
      </c>
      <c r="I20" s="46">
        <v>8284877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8287031</v>
      </c>
      <c r="O20" s="47">
        <f t="shared" si="1"/>
        <v>218.83416514827431</v>
      </c>
      <c r="P20" s="9"/>
    </row>
    <row r="21" spans="1:16">
      <c r="A21" s="12"/>
      <c r="B21" s="44">
        <v>538</v>
      </c>
      <c r="C21" s="20" t="s">
        <v>63</v>
      </c>
      <c r="D21" s="46">
        <v>571</v>
      </c>
      <c r="E21" s="46">
        <v>0</v>
      </c>
      <c r="F21" s="46">
        <v>0</v>
      </c>
      <c r="G21" s="46">
        <v>0</v>
      </c>
      <c r="H21" s="46">
        <v>0</v>
      </c>
      <c r="I21" s="46">
        <v>4429658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4430229</v>
      </c>
      <c r="O21" s="47">
        <f t="shared" si="1"/>
        <v>116.98827537035569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SUM(D23:D24)</f>
        <v>2137878</v>
      </c>
      <c r="E22" s="31">
        <f t="shared" si="6"/>
        <v>1633680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3771558</v>
      </c>
      <c r="O22" s="43">
        <f t="shared" si="1"/>
        <v>99.594866513507085</v>
      </c>
      <c r="P22" s="10"/>
    </row>
    <row r="23" spans="1:16">
      <c r="A23" s="12"/>
      <c r="B23" s="44">
        <v>541</v>
      </c>
      <c r="C23" s="20" t="s">
        <v>64</v>
      </c>
      <c r="D23" s="46">
        <v>1714441</v>
      </c>
      <c r="E23" s="46">
        <v>1633680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3348121</v>
      </c>
      <c r="O23" s="47">
        <f t="shared" si="1"/>
        <v>88.413240381314537</v>
      </c>
      <c r="P23" s="9"/>
    </row>
    <row r="24" spans="1:16">
      <c r="A24" s="12"/>
      <c r="B24" s="44">
        <v>545</v>
      </c>
      <c r="C24" s="20" t="s">
        <v>82</v>
      </c>
      <c r="D24" s="46">
        <v>423437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423437</v>
      </c>
      <c r="O24" s="47">
        <f t="shared" si="1"/>
        <v>11.181626132192559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0</v>
      </c>
      <c r="E25" s="31">
        <f t="shared" si="7"/>
        <v>571986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571986</v>
      </c>
      <c r="O25" s="43">
        <f t="shared" si="1"/>
        <v>15.104333359740156</v>
      </c>
      <c r="P25" s="10"/>
    </row>
    <row r="26" spans="1:16">
      <c r="A26" s="13"/>
      <c r="B26" s="45">
        <v>559</v>
      </c>
      <c r="C26" s="21" t="s">
        <v>37</v>
      </c>
      <c r="D26" s="46">
        <v>0</v>
      </c>
      <c r="E26" s="46">
        <v>571986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571986</v>
      </c>
      <c r="O26" s="47">
        <f t="shared" si="1"/>
        <v>15.104333359740156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SUM(D28:D31)</f>
        <v>10469987</v>
      </c>
      <c r="E27" s="31">
        <f t="shared" si="8"/>
        <v>69288433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424249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80182669</v>
      </c>
      <c r="O27" s="43">
        <f t="shared" si="1"/>
        <v>2117.3695899020308</v>
      </c>
      <c r="P27" s="9"/>
    </row>
    <row r="28" spans="1:16">
      <c r="A28" s="12"/>
      <c r="B28" s="44">
        <v>571</v>
      </c>
      <c r="C28" s="20" t="s">
        <v>39</v>
      </c>
      <c r="D28" s="46">
        <v>2433574</v>
      </c>
      <c r="E28" s="46">
        <v>71921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2505495</v>
      </c>
      <c r="O28" s="47">
        <f t="shared" si="1"/>
        <v>66.162164303255963</v>
      </c>
      <c r="P28" s="9"/>
    </row>
    <row r="29" spans="1:16">
      <c r="A29" s="12"/>
      <c r="B29" s="44">
        <v>572</v>
      </c>
      <c r="C29" s="20" t="s">
        <v>65</v>
      </c>
      <c r="D29" s="46">
        <v>7934228</v>
      </c>
      <c r="E29" s="46">
        <v>1147234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9081462</v>
      </c>
      <c r="O29" s="47">
        <f t="shared" si="1"/>
        <v>239.81256436663233</v>
      </c>
      <c r="P29" s="9"/>
    </row>
    <row r="30" spans="1:16">
      <c r="A30" s="12"/>
      <c r="B30" s="44">
        <v>573</v>
      </c>
      <c r="C30" s="20" t="s">
        <v>66</v>
      </c>
      <c r="D30" s="46">
        <v>100919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100919</v>
      </c>
      <c r="O30" s="47">
        <f t="shared" si="1"/>
        <v>2.6649502231376587</v>
      </c>
      <c r="P30" s="9"/>
    </row>
    <row r="31" spans="1:16">
      <c r="A31" s="12"/>
      <c r="B31" s="44">
        <v>575</v>
      </c>
      <c r="C31" s="20" t="s">
        <v>67</v>
      </c>
      <c r="D31" s="46">
        <v>1266</v>
      </c>
      <c r="E31" s="46">
        <v>68069278</v>
      </c>
      <c r="F31" s="46">
        <v>0</v>
      </c>
      <c r="G31" s="46">
        <v>0</v>
      </c>
      <c r="H31" s="46">
        <v>0</v>
      </c>
      <c r="I31" s="46">
        <v>424249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68494793</v>
      </c>
      <c r="O31" s="47">
        <f t="shared" si="1"/>
        <v>1808.7299110090048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250000</v>
      </c>
      <c r="E32" s="31">
        <f t="shared" si="9"/>
        <v>1391311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330700</v>
      </c>
      <c r="J32" s="31">
        <f t="shared" si="9"/>
        <v>218660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2190671</v>
      </c>
      <c r="O32" s="43">
        <f t="shared" si="1"/>
        <v>57.848662494388549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250000</v>
      </c>
      <c r="E33" s="46">
        <v>1391311</v>
      </c>
      <c r="F33" s="46">
        <v>0</v>
      </c>
      <c r="G33" s="46">
        <v>0</v>
      </c>
      <c r="H33" s="46">
        <v>0</v>
      </c>
      <c r="I33" s="46">
        <v>330700</v>
      </c>
      <c r="J33" s="46">
        <v>218660</v>
      </c>
      <c r="K33" s="46">
        <v>0</v>
      </c>
      <c r="L33" s="46">
        <v>0</v>
      </c>
      <c r="M33" s="46">
        <v>0</v>
      </c>
      <c r="N33" s="46">
        <f t="shared" si="4"/>
        <v>2190671</v>
      </c>
      <c r="O33" s="47">
        <f t="shared" si="1"/>
        <v>57.848662494388549</v>
      </c>
      <c r="P33" s="9"/>
    </row>
    <row r="34" spans="1:119" ht="16.5" thickBot="1">
      <c r="A34" s="14" t="s">
        <v>10</v>
      </c>
      <c r="B34" s="23"/>
      <c r="C34" s="22"/>
      <c r="D34" s="15">
        <f>SUM(D5,D13,D17,D22,D25,D27,D32)</f>
        <v>31383937</v>
      </c>
      <c r="E34" s="15">
        <f t="shared" ref="E34:M34" si="10">SUM(E5,E13,E17,E22,E25,E27,E32)</f>
        <v>79143248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29982570</v>
      </c>
      <c r="J34" s="15">
        <f t="shared" si="10"/>
        <v>12351528</v>
      </c>
      <c r="K34" s="15">
        <f t="shared" si="10"/>
        <v>1777476</v>
      </c>
      <c r="L34" s="15">
        <f t="shared" si="10"/>
        <v>0</v>
      </c>
      <c r="M34" s="15">
        <f t="shared" si="10"/>
        <v>0</v>
      </c>
      <c r="N34" s="15">
        <f t="shared" si="4"/>
        <v>154638759</v>
      </c>
      <c r="O34" s="37">
        <f t="shared" si="1"/>
        <v>4083.5184187594073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90</v>
      </c>
      <c r="M36" s="163"/>
      <c r="N36" s="163"/>
      <c r="O36" s="41">
        <v>37869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5764415</v>
      </c>
      <c r="E5" s="26">
        <f t="shared" si="0"/>
        <v>1179756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3036918</v>
      </c>
      <c r="J5" s="26">
        <f t="shared" si="0"/>
        <v>10988248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20969337</v>
      </c>
      <c r="O5" s="32">
        <f t="shared" ref="O5:O36" si="1">(N5/O$38)</f>
        <v>557.35419822980623</v>
      </c>
      <c r="P5" s="6"/>
    </row>
    <row r="6" spans="1:133">
      <c r="A6" s="12"/>
      <c r="B6" s="44">
        <v>511</v>
      </c>
      <c r="C6" s="20" t="s">
        <v>19</v>
      </c>
      <c r="D6" s="46">
        <v>406523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406523</v>
      </c>
      <c r="O6" s="47">
        <f t="shared" si="1"/>
        <v>10.805172367966403</v>
      </c>
      <c r="P6" s="9"/>
    </row>
    <row r="7" spans="1:133">
      <c r="A7" s="12"/>
      <c r="B7" s="44">
        <v>512</v>
      </c>
      <c r="C7" s="20" t="s">
        <v>20</v>
      </c>
      <c r="D7" s="46">
        <v>857390</v>
      </c>
      <c r="E7" s="46">
        <v>364272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1221662</v>
      </c>
      <c r="O7" s="47">
        <f t="shared" si="1"/>
        <v>32.471147967998299</v>
      </c>
      <c r="P7" s="9"/>
    </row>
    <row r="8" spans="1:133">
      <c r="A8" s="12"/>
      <c r="B8" s="44">
        <v>513</v>
      </c>
      <c r="C8" s="20" t="s">
        <v>21</v>
      </c>
      <c r="D8" s="46">
        <v>2192760</v>
      </c>
      <c r="E8" s="46">
        <v>0</v>
      </c>
      <c r="F8" s="46">
        <v>0</v>
      </c>
      <c r="G8" s="46">
        <v>0</v>
      </c>
      <c r="H8" s="46">
        <v>0</v>
      </c>
      <c r="I8" s="46">
        <v>626074</v>
      </c>
      <c r="J8" s="46">
        <v>6750922</v>
      </c>
      <c r="K8" s="46">
        <v>0</v>
      </c>
      <c r="L8" s="46">
        <v>0</v>
      </c>
      <c r="M8" s="46">
        <v>0</v>
      </c>
      <c r="N8" s="46">
        <f t="shared" si="2"/>
        <v>9569756</v>
      </c>
      <c r="O8" s="47">
        <f t="shared" si="1"/>
        <v>254.35919517316535</v>
      </c>
      <c r="P8" s="9"/>
    </row>
    <row r="9" spans="1:133">
      <c r="A9" s="12"/>
      <c r="B9" s="44">
        <v>514</v>
      </c>
      <c r="C9" s="20" t="s">
        <v>22</v>
      </c>
      <c r="D9" s="46">
        <v>328460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328460</v>
      </c>
      <c r="O9" s="47">
        <f t="shared" si="1"/>
        <v>8.7302979560375302</v>
      </c>
      <c r="P9" s="9"/>
    </row>
    <row r="10" spans="1:133">
      <c r="A10" s="12"/>
      <c r="B10" s="44">
        <v>515</v>
      </c>
      <c r="C10" s="20" t="s">
        <v>23</v>
      </c>
      <c r="D10" s="46">
        <v>1564461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1564461</v>
      </c>
      <c r="O10" s="47">
        <f t="shared" si="1"/>
        <v>41.582569173112191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810134</v>
      </c>
      <c r="F11" s="46">
        <v>0</v>
      </c>
      <c r="G11" s="46">
        <v>0</v>
      </c>
      <c r="H11" s="46">
        <v>0</v>
      </c>
      <c r="I11" s="46">
        <v>935851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1745985</v>
      </c>
      <c r="O11" s="47">
        <f t="shared" si="1"/>
        <v>46.407383781197673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5350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5350</v>
      </c>
      <c r="O12" s="47">
        <f t="shared" si="1"/>
        <v>0.14220024984716795</v>
      </c>
      <c r="P12" s="9"/>
    </row>
    <row r="13" spans="1:133">
      <c r="A13" s="12"/>
      <c r="B13" s="44">
        <v>519</v>
      </c>
      <c r="C13" s="20" t="s">
        <v>60</v>
      </c>
      <c r="D13" s="46">
        <v>414821</v>
      </c>
      <c r="E13" s="46">
        <v>0</v>
      </c>
      <c r="F13" s="46">
        <v>0</v>
      </c>
      <c r="G13" s="46">
        <v>0</v>
      </c>
      <c r="H13" s="46">
        <v>0</v>
      </c>
      <c r="I13" s="46">
        <v>1474993</v>
      </c>
      <c r="J13" s="46">
        <v>4237326</v>
      </c>
      <c r="K13" s="46">
        <v>0</v>
      </c>
      <c r="L13" s="46">
        <v>0</v>
      </c>
      <c r="M13" s="46">
        <v>0</v>
      </c>
      <c r="N13" s="46">
        <f t="shared" si="2"/>
        <v>6127140</v>
      </c>
      <c r="O13" s="47">
        <f t="shared" si="1"/>
        <v>162.85623156048163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11761135</v>
      </c>
      <c r="E14" s="31">
        <f t="shared" si="3"/>
        <v>1538026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285</v>
      </c>
      <c r="K14" s="31">
        <f t="shared" si="3"/>
        <v>1577126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14876572</v>
      </c>
      <c r="O14" s="43">
        <f t="shared" si="1"/>
        <v>395.41163649895009</v>
      </c>
      <c r="P14" s="10"/>
    </row>
    <row r="15" spans="1:133">
      <c r="A15" s="12"/>
      <c r="B15" s="44">
        <v>521</v>
      </c>
      <c r="C15" s="20" t="s">
        <v>28</v>
      </c>
      <c r="D15" s="46">
        <v>4370538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4370538</v>
      </c>
      <c r="O15" s="47">
        <f t="shared" si="1"/>
        <v>116.16665337692369</v>
      </c>
      <c r="P15" s="9"/>
    </row>
    <row r="16" spans="1:133">
      <c r="A16" s="12"/>
      <c r="B16" s="44">
        <v>522</v>
      </c>
      <c r="C16" s="20" t="s">
        <v>29</v>
      </c>
      <c r="D16" s="46">
        <v>7390597</v>
      </c>
      <c r="E16" s="46">
        <v>317792</v>
      </c>
      <c r="F16" s="46">
        <v>0</v>
      </c>
      <c r="G16" s="46">
        <v>0</v>
      </c>
      <c r="H16" s="46">
        <v>0</v>
      </c>
      <c r="I16" s="46">
        <v>0</v>
      </c>
      <c r="J16" s="46">
        <v>285</v>
      </c>
      <c r="K16" s="46">
        <v>1577126</v>
      </c>
      <c r="L16" s="46">
        <v>0</v>
      </c>
      <c r="M16" s="46">
        <v>0</v>
      </c>
      <c r="N16" s="46">
        <f t="shared" si="4"/>
        <v>9285800</v>
      </c>
      <c r="O16" s="47">
        <f t="shared" si="1"/>
        <v>246.81179065996864</v>
      </c>
      <c r="P16" s="9"/>
    </row>
    <row r="17" spans="1:16">
      <c r="A17" s="12"/>
      <c r="B17" s="44">
        <v>524</v>
      </c>
      <c r="C17" s="20" t="s">
        <v>79</v>
      </c>
      <c r="D17" s="46">
        <v>0</v>
      </c>
      <c r="E17" s="46">
        <v>1220234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1220234</v>
      </c>
      <c r="O17" s="47">
        <f t="shared" si="1"/>
        <v>32.433192462057782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24210591</v>
      </c>
      <c r="J18" s="31">
        <f t="shared" si="5"/>
        <v>110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24210701</v>
      </c>
      <c r="O18" s="43">
        <f t="shared" si="1"/>
        <v>643.50798713552877</v>
      </c>
      <c r="P18" s="10"/>
    </row>
    <row r="19" spans="1:16">
      <c r="A19" s="12"/>
      <c r="B19" s="44">
        <v>533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6812395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6812395</v>
      </c>
      <c r="O19" s="47">
        <f t="shared" si="1"/>
        <v>181.06995720702761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5739972</v>
      </c>
      <c r="J20" s="46">
        <v>55</v>
      </c>
      <c r="K20" s="46">
        <v>0</v>
      </c>
      <c r="L20" s="46">
        <v>0</v>
      </c>
      <c r="M20" s="46">
        <v>0</v>
      </c>
      <c r="N20" s="46">
        <f t="shared" si="4"/>
        <v>5740027</v>
      </c>
      <c r="O20" s="47">
        <f t="shared" si="1"/>
        <v>152.56696701485794</v>
      </c>
      <c r="P20" s="9"/>
    </row>
    <row r="21" spans="1:16">
      <c r="A21" s="12"/>
      <c r="B21" s="44">
        <v>535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7702027</v>
      </c>
      <c r="J21" s="46">
        <v>55</v>
      </c>
      <c r="K21" s="46">
        <v>0</v>
      </c>
      <c r="L21" s="46">
        <v>0</v>
      </c>
      <c r="M21" s="46">
        <v>0</v>
      </c>
      <c r="N21" s="46">
        <f t="shared" si="4"/>
        <v>7702082</v>
      </c>
      <c r="O21" s="47">
        <f t="shared" si="1"/>
        <v>204.7173803258645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3956197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3956197</v>
      </c>
      <c r="O22" s="47">
        <f t="shared" si="1"/>
        <v>105.15368258777875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SUM(D24:D25)</f>
        <v>1838379</v>
      </c>
      <c r="E23" s="31">
        <f t="shared" si="6"/>
        <v>1098228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401657</v>
      </c>
      <c r="J23" s="31">
        <f t="shared" si="6"/>
        <v>50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3338314</v>
      </c>
      <c r="O23" s="43">
        <f t="shared" si="1"/>
        <v>88.730670068840865</v>
      </c>
      <c r="P23" s="10"/>
    </row>
    <row r="24" spans="1:16">
      <c r="A24" s="12"/>
      <c r="B24" s="44">
        <v>541</v>
      </c>
      <c r="C24" s="20" t="s">
        <v>64</v>
      </c>
      <c r="D24" s="46">
        <v>1791819</v>
      </c>
      <c r="E24" s="46">
        <v>1098228</v>
      </c>
      <c r="F24" s="46">
        <v>0</v>
      </c>
      <c r="G24" s="46">
        <v>0</v>
      </c>
      <c r="H24" s="46">
        <v>0</v>
      </c>
      <c r="I24" s="46">
        <v>0</v>
      </c>
      <c r="J24" s="46">
        <v>50</v>
      </c>
      <c r="K24" s="46">
        <v>0</v>
      </c>
      <c r="L24" s="46">
        <v>0</v>
      </c>
      <c r="M24" s="46">
        <v>0</v>
      </c>
      <c r="N24" s="46">
        <f t="shared" si="4"/>
        <v>2890097</v>
      </c>
      <c r="O24" s="47">
        <f t="shared" si="1"/>
        <v>76.817292613560852</v>
      </c>
      <c r="P24" s="9"/>
    </row>
    <row r="25" spans="1:16">
      <c r="A25" s="12"/>
      <c r="B25" s="44">
        <v>545</v>
      </c>
      <c r="C25" s="20" t="s">
        <v>82</v>
      </c>
      <c r="D25" s="46">
        <v>46560</v>
      </c>
      <c r="E25" s="46">
        <v>0</v>
      </c>
      <c r="F25" s="46">
        <v>0</v>
      </c>
      <c r="G25" s="46">
        <v>0</v>
      </c>
      <c r="H25" s="46">
        <v>0</v>
      </c>
      <c r="I25" s="46">
        <v>401657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448217</v>
      </c>
      <c r="O25" s="47">
        <f t="shared" si="1"/>
        <v>11.913377455280015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916092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916092</v>
      </c>
      <c r="O26" s="43">
        <f t="shared" si="1"/>
        <v>24.349254445419025</v>
      </c>
      <c r="P26" s="10"/>
    </row>
    <row r="27" spans="1:16">
      <c r="A27" s="13"/>
      <c r="B27" s="45">
        <v>559</v>
      </c>
      <c r="C27" s="21" t="s">
        <v>37</v>
      </c>
      <c r="D27" s="46">
        <v>0</v>
      </c>
      <c r="E27" s="46">
        <v>916092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916092</v>
      </c>
      <c r="O27" s="47">
        <f t="shared" si="1"/>
        <v>24.349254445419025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10260436</v>
      </c>
      <c r="E28" s="31">
        <f t="shared" si="8"/>
        <v>34760726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421703</v>
      </c>
      <c r="J28" s="31">
        <f t="shared" si="8"/>
        <v>30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45442895</v>
      </c>
      <c r="O28" s="43">
        <f t="shared" si="1"/>
        <v>1207.8487893044148</v>
      </c>
      <c r="P28" s="9"/>
    </row>
    <row r="29" spans="1:16">
      <c r="A29" s="12"/>
      <c r="B29" s="44">
        <v>571</v>
      </c>
      <c r="C29" s="20" t="s">
        <v>39</v>
      </c>
      <c r="D29" s="46">
        <v>2512827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2512827</v>
      </c>
      <c r="O29" s="47">
        <f t="shared" si="1"/>
        <v>66.789649948170009</v>
      </c>
      <c r="P29" s="9"/>
    </row>
    <row r="30" spans="1:16">
      <c r="A30" s="12"/>
      <c r="B30" s="44">
        <v>572</v>
      </c>
      <c r="C30" s="20" t="s">
        <v>65</v>
      </c>
      <c r="D30" s="46">
        <v>7635089</v>
      </c>
      <c r="E30" s="46">
        <v>359350</v>
      </c>
      <c r="F30" s="46">
        <v>0</v>
      </c>
      <c r="G30" s="46">
        <v>0</v>
      </c>
      <c r="H30" s="46">
        <v>0</v>
      </c>
      <c r="I30" s="46">
        <v>0</v>
      </c>
      <c r="J30" s="46">
        <v>30</v>
      </c>
      <c r="K30" s="46">
        <v>0</v>
      </c>
      <c r="L30" s="46">
        <v>0</v>
      </c>
      <c r="M30" s="46">
        <v>0</v>
      </c>
      <c r="N30" s="46">
        <f t="shared" si="4"/>
        <v>7994469</v>
      </c>
      <c r="O30" s="47">
        <f t="shared" si="1"/>
        <v>212.48887648512877</v>
      </c>
      <c r="P30" s="9"/>
    </row>
    <row r="31" spans="1:16">
      <c r="A31" s="12"/>
      <c r="B31" s="44">
        <v>573</v>
      </c>
      <c r="C31" s="20" t="s">
        <v>66</v>
      </c>
      <c r="D31" s="46">
        <v>112520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112520</v>
      </c>
      <c r="O31" s="47">
        <f t="shared" si="1"/>
        <v>2.9907237594024934</v>
      </c>
      <c r="P31" s="9"/>
    </row>
    <row r="32" spans="1:16">
      <c r="A32" s="12"/>
      <c r="B32" s="44">
        <v>575</v>
      </c>
      <c r="C32" s="20" t="s">
        <v>67</v>
      </c>
      <c r="D32" s="46">
        <v>0</v>
      </c>
      <c r="E32" s="46">
        <v>34401376</v>
      </c>
      <c r="F32" s="46">
        <v>0</v>
      </c>
      <c r="G32" s="46">
        <v>0</v>
      </c>
      <c r="H32" s="46">
        <v>0</v>
      </c>
      <c r="I32" s="46">
        <v>421703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34823079</v>
      </c>
      <c r="O32" s="47">
        <f t="shared" si="1"/>
        <v>925.57953911171353</v>
      </c>
      <c r="P32" s="9"/>
    </row>
    <row r="33" spans="1:119" ht="15.75">
      <c r="A33" s="28" t="s">
        <v>68</v>
      </c>
      <c r="B33" s="29"/>
      <c r="C33" s="30"/>
      <c r="D33" s="31">
        <f t="shared" ref="D33:M33" si="9">SUM(D34:D35)</f>
        <v>156500</v>
      </c>
      <c r="E33" s="31">
        <f t="shared" si="9"/>
        <v>1207437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2359534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3723471</v>
      </c>
      <c r="O33" s="43">
        <f t="shared" si="1"/>
        <v>98.967945139940994</v>
      </c>
      <c r="P33" s="9"/>
    </row>
    <row r="34" spans="1:119">
      <c r="A34" s="12"/>
      <c r="B34" s="44">
        <v>581</v>
      </c>
      <c r="C34" s="20" t="s">
        <v>69</v>
      </c>
      <c r="D34" s="46">
        <v>156500</v>
      </c>
      <c r="E34" s="46">
        <v>298437</v>
      </c>
      <c r="F34" s="46">
        <v>0</v>
      </c>
      <c r="G34" s="46">
        <v>0</v>
      </c>
      <c r="H34" s="46">
        <v>0</v>
      </c>
      <c r="I34" s="46">
        <v>2359534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2814471</v>
      </c>
      <c r="O34" s="47">
        <f t="shared" si="1"/>
        <v>74.807192408898814</v>
      </c>
      <c r="P34" s="9"/>
    </row>
    <row r="35" spans="1:119" ht="15.75" thickBot="1">
      <c r="A35" s="12"/>
      <c r="B35" s="44">
        <v>585</v>
      </c>
      <c r="C35" s="20" t="s">
        <v>87</v>
      </c>
      <c r="D35" s="46">
        <v>0</v>
      </c>
      <c r="E35" s="46">
        <v>909000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909000</v>
      </c>
      <c r="O35" s="47">
        <f t="shared" si="1"/>
        <v>24.16075273104218</v>
      </c>
      <c r="P35" s="9"/>
    </row>
    <row r="36" spans="1:119" ht="16.5" thickBot="1">
      <c r="A36" s="14" t="s">
        <v>10</v>
      </c>
      <c r="B36" s="23"/>
      <c r="C36" s="22"/>
      <c r="D36" s="15">
        <f>SUM(D5,D14,D18,D23,D26,D28,D33)</f>
        <v>29780865</v>
      </c>
      <c r="E36" s="15">
        <f t="shared" ref="E36:M36" si="10">SUM(E5,E14,E18,E23,E26,E28,E33)</f>
        <v>40700265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30430403</v>
      </c>
      <c r="J36" s="15">
        <f t="shared" si="10"/>
        <v>10988723</v>
      </c>
      <c r="K36" s="15">
        <f t="shared" si="10"/>
        <v>1577126</v>
      </c>
      <c r="L36" s="15">
        <f t="shared" si="10"/>
        <v>0</v>
      </c>
      <c r="M36" s="15">
        <f t="shared" si="10"/>
        <v>0</v>
      </c>
      <c r="N36" s="15">
        <f t="shared" si="4"/>
        <v>113477382</v>
      </c>
      <c r="O36" s="37">
        <f t="shared" si="1"/>
        <v>3016.170480822901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37623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5101713</v>
      </c>
      <c r="E5" s="26">
        <f t="shared" si="0"/>
        <v>1194408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2787027</v>
      </c>
      <c r="J5" s="26">
        <f t="shared" si="0"/>
        <v>10963131</v>
      </c>
      <c r="K5" s="26">
        <f t="shared" si="0"/>
        <v>1136361</v>
      </c>
      <c r="L5" s="26">
        <f t="shared" si="0"/>
        <v>0</v>
      </c>
      <c r="M5" s="26">
        <f t="shared" si="0"/>
        <v>0</v>
      </c>
      <c r="N5" s="27">
        <f>SUM(D5:M5)</f>
        <v>21182640</v>
      </c>
      <c r="O5" s="32">
        <f t="shared" ref="O5:O35" si="1">(N5/O$37)</f>
        <v>571.66945538943162</v>
      </c>
      <c r="P5" s="6"/>
    </row>
    <row r="6" spans="1:133">
      <c r="A6" s="12"/>
      <c r="B6" s="44">
        <v>511</v>
      </c>
      <c r="C6" s="20" t="s">
        <v>19</v>
      </c>
      <c r="D6" s="46">
        <v>402743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402743</v>
      </c>
      <c r="O6" s="47">
        <f t="shared" si="1"/>
        <v>10.869082960004318</v>
      </c>
      <c r="P6" s="9"/>
    </row>
    <row r="7" spans="1:133">
      <c r="A7" s="12"/>
      <c r="B7" s="44">
        <v>512</v>
      </c>
      <c r="C7" s="20" t="s">
        <v>20</v>
      </c>
      <c r="D7" s="46">
        <v>690466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690466</v>
      </c>
      <c r="O7" s="47">
        <f t="shared" si="1"/>
        <v>18.634047606196361</v>
      </c>
      <c r="P7" s="9"/>
    </row>
    <row r="8" spans="1:133">
      <c r="A8" s="12"/>
      <c r="B8" s="44">
        <v>513</v>
      </c>
      <c r="C8" s="20" t="s">
        <v>21</v>
      </c>
      <c r="D8" s="46">
        <v>2126862</v>
      </c>
      <c r="E8" s="46">
        <v>0</v>
      </c>
      <c r="F8" s="46">
        <v>0</v>
      </c>
      <c r="G8" s="46">
        <v>0</v>
      </c>
      <c r="H8" s="46">
        <v>0</v>
      </c>
      <c r="I8" s="46">
        <v>565482</v>
      </c>
      <c r="J8" s="46">
        <v>6855467</v>
      </c>
      <c r="K8" s="46">
        <v>0</v>
      </c>
      <c r="L8" s="46">
        <v>0</v>
      </c>
      <c r="M8" s="46">
        <v>0</v>
      </c>
      <c r="N8" s="46">
        <f t="shared" si="2"/>
        <v>9547811</v>
      </c>
      <c r="O8" s="47">
        <f t="shared" si="1"/>
        <v>257.67288281966859</v>
      </c>
      <c r="P8" s="9"/>
    </row>
    <row r="9" spans="1:133">
      <c r="A9" s="12"/>
      <c r="B9" s="44">
        <v>514</v>
      </c>
      <c r="C9" s="20" t="s">
        <v>22</v>
      </c>
      <c r="D9" s="46">
        <v>355614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355614</v>
      </c>
      <c r="O9" s="47">
        <f t="shared" si="1"/>
        <v>9.5971824904193888</v>
      </c>
      <c r="P9" s="9"/>
    </row>
    <row r="10" spans="1:133">
      <c r="A10" s="12"/>
      <c r="B10" s="44">
        <v>515</v>
      </c>
      <c r="C10" s="20" t="s">
        <v>23</v>
      </c>
      <c r="D10" s="46">
        <v>1078208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1078208</v>
      </c>
      <c r="O10" s="47">
        <f t="shared" si="1"/>
        <v>29.098288983645489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1189058</v>
      </c>
      <c r="F11" s="46">
        <v>0</v>
      </c>
      <c r="G11" s="46">
        <v>0</v>
      </c>
      <c r="H11" s="46">
        <v>0</v>
      </c>
      <c r="I11" s="46">
        <v>889955</v>
      </c>
      <c r="J11" s="46">
        <v>6623</v>
      </c>
      <c r="K11" s="46">
        <v>0</v>
      </c>
      <c r="L11" s="46">
        <v>0</v>
      </c>
      <c r="M11" s="46">
        <v>0</v>
      </c>
      <c r="N11" s="46">
        <f t="shared" si="2"/>
        <v>2085636</v>
      </c>
      <c r="O11" s="47">
        <f t="shared" si="1"/>
        <v>56.286392832082903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5350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1136361</v>
      </c>
      <c r="L12" s="46">
        <v>0</v>
      </c>
      <c r="M12" s="46">
        <v>0</v>
      </c>
      <c r="N12" s="46">
        <f t="shared" si="2"/>
        <v>1141711</v>
      </c>
      <c r="O12" s="47">
        <f t="shared" si="1"/>
        <v>30.812085065040211</v>
      </c>
      <c r="P12" s="9"/>
    </row>
    <row r="13" spans="1:133">
      <c r="A13" s="12"/>
      <c r="B13" s="44">
        <v>519</v>
      </c>
      <c r="C13" s="20" t="s">
        <v>60</v>
      </c>
      <c r="D13" s="46">
        <v>447820</v>
      </c>
      <c r="E13" s="46">
        <v>0</v>
      </c>
      <c r="F13" s="46">
        <v>0</v>
      </c>
      <c r="G13" s="46">
        <v>0</v>
      </c>
      <c r="H13" s="46">
        <v>0</v>
      </c>
      <c r="I13" s="46">
        <v>1331590</v>
      </c>
      <c r="J13" s="46">
        <v>4101041</v>
      </c>
      <c r="K13" s="46">
        <v>0</v>
      </c>
      <c r="L13" s="46">
        <v>0</v>
      </c>
      <c r="M13" s="46">
        <v>0</v>
      </c>
      <c r="N13" s="46">
        <f t="shared" si="2"/>
        <v>5880451</v>
      </c>
      <c r="O13" s="47">
        <f t="shared" si="1"/>
        <v>158.69949263237436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11314400</v>
      </c>
      <c r="E14" s="31">
        <f t="shared" si="3"/>
        <v>1113554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1640</v>
      </c>
      <c r="K14" s="31">
        <f t="shared" si="3"/>
        <v>186922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12616516</v>
      </c>
      <c r="O14" s="43">
        <f t="shared" si="1"/>
        <v>340.48998758568575</v>
      </c>
      <c r="P14" s="10"/>
    </row>
    <row r="15" spans="1:133">
      <c r="A15" s="12"/>
      <c r="B15" s="44">
        <v>521</v>
      </c>
      <c r="C15" s="20" t="s">
        <v>28</v>
      </c>
      <c r="D15" s="46">
        <v>4240883</v>
      </c>
      <c r="E15" s="46">
        <v>15908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4256791</v>
      </c>
      <c r="O15" s="47">
        <f t="shared" si="1"/>
        <v>114.88074162033789</v>
      </c>
      <c r="P15" s="9"/>
    </row>
    <row r="16" spans="1:133">
      <c r="A16" s="12"/>
      <c r="B16" s="44">
        <v>522</v>
      </c>
      <c r="C16" s="20" t="s">
        <v>29</v>
      </c>
      <c r="D16" s="46">
        <v>7073517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1640</v>
      </c>
      <c r="K16" s="46">
        <v>186922</v>
      </c>
      <c r="L16" s="46">
        <v>0</v>
      </c>
      <c r="M16" s="46">
        <v>0</v>
      </c>
      <c r="N16" s="46">
        <f t="shared" si="4"/>
        <v>7262079</v>
      </c>
      <c r="O16" s="47">
        <f t="shared" si="1"/>
        <v>195.98637124197117</v>
      </c>
      <c r="P16" s="9"/>
    </row>
    <row r="17" spans="1:16">
      <c r="A17" s="12"/>
      <c r="B17" s="44">
        <v>524</v>
      </c>
      <c r="C17" s="20" t="s">
        <v>79</v>
      </c>
      <c r="D17" s="46">
        <v>0</v>
      </c>
      <c r="E17" s="46">
        <v>1097646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1097646</v>
      </c>
      <c r="O17" s="47">
        <f t="shared" si="1"/>
        <v>29.622874723376693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1171414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23697146</v>
      </c>
      <c r="J18" s="31">
        <f t="shared" si="5"/>
        <v>2835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24871395</v>
      </c>
      <c r="O18" s="43">
        <f t="shared" si="1"/>
        <v>671.22024612727375</v>
      </c>
      <c r="P18" s="10"/>
    </row>
    <row r="19" spans="1:16">
      <c r="A19" s="12"/>
      <c r="B19" s="44">
        <v>533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6671090</v>
      </c>
      <c r="J19" s="46">
        <v>60</v>
      </c>
      <c r="K19" s="46">
        <v>0</v>
      </c>
      <c r="L19" s="46">
        <v>0</v>
      </c>
      <c r="M19" s="46">
        <v>0</v>
      </c>
      <c r="N19" s="46">
        <f t="shared" si="4"/>
        <v>6671150</v>
      </c>
      <c r="O19" s="47">
        <f t="shared" si="1"/>
        <v>180.03859232471527</v>
      </c>
      <c r="P19" s="9"/>
    </row>
    <row r="20" spans="1:16">
      <c r="A20" s="12"/>
      <c r="B20" s="44">
        <v>534</v>
      </c>
      <c r="C20" s="20" t="s">
        <v>61</v>
      </c>
      <c r="D20" s="46">
        <v>1140401</v>
      </c>
      <c r="E20" s="46">
        <v>0</v>
      </c>
      <c r="F20" s="46">
        <v>0</v>
      </c>
      <c r="G20" s="46">
        <v>0</v>
      </c>
      <c r="H20" s="46">
        <v>0</v>
      </c>
      <c r="I20" s="46">
        <v>5488224</v>
      </c>
      <c r="J20" s="46">
        <v>115</v>
      </c>
      <c r="K20" s="46">
        <v>0</v>
      </c>
      <c r="L20" s="46">
        <v>0</v>
      </c>
      <c r="M20" s="46">
        <v>0</v>
      </c>
      <c r="N20" s="46">
        <f t="shared" si="4"/>
        <v>6628740</v>
      </c>
      <c r="O20" s="47">
        <f t="shared" si="1"/>
        <v>178.89404652669077</v>
      </c>
      <c r="P20" s="9"/>
    </row>
    <row r="21" spans="1:16">
      <c r="A21" s="12"/>
      <c r="B21" s="44">
        <v>535</v>
      </c>
      <c r="C21" s="20" t="s">
        <v>75</v>
      </c>
      <c r="D21" s="46">
        <v>22067</v>
      </c>
      <c r="E21" s="46">
        <v>0</v>
      </c>
      <c r="F21" s="46">
        <v>0</v>
      </c>
      <c r="G21" s="46">
        <v>0</v>
      </c>
      <c r="H21" s="46">
        <v>0</v>
      </c>
      <c r="I21" s="46">
        <v>7901066</v>
      </c>
      <c r="J21" s="46">
        <v>2385</v>
      </c>
      <c r="K21" s="46">
        <v>0</v>
      </c>
      <c r="L21" s="46">
        <v>0</v>
      </c>
      <c r="M21" s="46">
        <v>0</v>
      </c>
      <c r="N21" s="46">
        <f t="shared" si="4"/>
        <v>7925518</v>
      </c>
      <c r="O21" s="47">
        <f t="shared" si="1"/>
        <v>213.89102391104873</v>
      </c>
      <c r="P21" s="9"/>
    </row>
    <row r="22" spans="1:16">
      <c r="A22" s="12"/>
      <c r="B22" s="44">
        <v>538</v>
      </c>
      <c r="C22" s="20" t="s">
        <v>63</v>
      </c>
      <c r="D22" s="46">
        <v>8946</v>
      </c>
      <c r="E22" s="46">
        <v>0</v>
      </c>
      <c r="F22" s="46">
        <v>0</v>
      </c>
      <c r="G22" s="46">
        <v>0</v>
      </c>
      <c r="H22" s="46">
        <v>0</v>
      </c>
      <c r="I22" s="46">
        <v>3636766</v>
      </c>
      <c r="J22" s="46">
        <v>275</v>
      </c>
      <c r="K22" s="46">
        <v>0</v>
      </c>
      <c r="L22" s="46">
        <v>0</v>
      </c>
      <c r="M22" s="46">
        <v>0</v>
      </c>
      <c r="N22" s="46">
        <f t="shared" si="4"/>
        <v>3645987</v>
      </c>
      <c r="O22" s="47">
        <f t="shared" si="1"/>
        <v>98.396583364818909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SUM(D24:D25)</f>
        <v>1613585</v>
      </c>
      <c r="E23" s="31">
        <f t="shared" si="6"/>
        <v>846366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658754</v>
      </c>
      <c r="J23" s="31">
        <f t="shared" si="6"/>
        <v>30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3118735</v>
      </c>
      <c r="O23" s="43">
        <f t="shared" si="1"/>
        <v>84.167296378258754</v>
      </c>
      <c r="P23" s="10"/>
    </row>
    <row r="24" spans="1:16">
      <c r="A24" s="12"/>
      <c r="B24" s="44">
        <v>541</v>
      </c>
      <c r="C24" s="20" t="s">
        <v>64</v>
      </c>
      <c r="D24" s="46">
        <v>1613585</v>
      </c>
      <c r="E24" s="46">
        <v>846366</v>
      </c>
      <c r="F24" s="46">
        <v>0</v>
      </c>
      <c r="G24" s="46">
        <v>0</v>
      </c>
      <c r="H24" s="46">
        <v>0</v>
      </c>
      <c r="I24" s="46">
        <v>0</v>
      </c>
      <c r="J24" s="46">
        <v>30</v>
      </c>
      <c r="K24" s="46">
        <v>0</v>
      </c>
      <c r="L24" s="46">
        <v>0</v>
      </c>
      <c r="M24" s="46">
        <v>0</v>
      </c>
      <c r="N24" s="46">
        <f t="shared" si="4"/>
        <v>2459981</v>
      </c>
      <c r="O24" s="47">
        <f t="shared" si="1"/>
        <v>66.389080800993142</v>
      </c>
      <c r="P24" s="9"/>
    </row>
    <row r="25" spans="1:16">
      <c r="A25" s="12"/>
      <c r="B25" s="44">
        <v>545</v>
      </c>
      <c r="C25" s="20" t="s">
        <v>82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658754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658754</v>
      </c>
      <c r="O25" s="47">
        <f t="shared" si="1"/>
        <v>17.778215577265613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625038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625038</v>
      </c>
      <c r="O26" s="43">
        <f t="shared" si="1"/>
        <v>16.868300318454146</v>
      </c>
      <c r="P26" s="10"/>
    </row>
    <row r="27" spans="1:16">
      <c r="A27" s="13"/>
      <c r="B27" s="45">
        <v>559</v>
      </c>
      <c r="C27" s="21" t="s">
        <v>37</v>
      </c>
      <c r="D27" s="46">
        <v>0</v>
      </c>
      <c r="E27" s="46">
        <v>625038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625038</v>
      </c>
      <c r="O27" s="47">
        <f t="shared" si="1"/>
        <v>16.868300318454146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9845058</v>
      </c>
      <c r="E28" s="31">
        <f t="shared" si="8"/>
        <v>1472632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420095</v>
      </c>
      <c r="J28" s="31">
        <f t="shared" si="8"/>
        <v>294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11738079</v>
      </c>
      <c r="O28" s="43">
        <f t="shared" si="1"/>
        <v>316.78304636476491</v>
      </c>
      <c r="P28" s="9"/>
    </row>
    <row r="29" spans="1:16">
      <c r="A29" s="12"/>
      <c r="B29" s="44">
        <v>571</v>
      </c>
      <c r="C29" s="20" t="s">
        <v>39</v>
      </c>
      <c r="D29" s="46">
        <v>2354433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2354433</v>
      </c>
      <c r="O29" s="47">
        <f t="shared" si="1"/>
        <v>63.540589410050195</v>
      </c>
      <c r="P29" s="9"/>
    </row>
    <row r="30" spans="1:16">
      <c r="A30" s="12"/>
      <c r="B30" s="44">
        <v>572</v>
      </c>
      <c r="C30" s="20" t="s">
        <v>65</v>
      </c>
      <c r="D30" s="46">
        <v>7177283</v>
      </c>
      <c r="E30" s="46">
        <v>347593</v>
      </c>
      <c r="F30" s="46">
        <v>0</v>
      </c>
      <c r="G30" s="46">
        <v>0</v>
      </c>
      <c r="H30" s="46">
        <v>0</v>
      </c>
      <c r="I30" s="46">
        <v>0</v>
      </c>
      <c r="J30" s="46">
        <v>294</v>
      </c>
      <c r="K30" s="46">
        <v>0</v>
      </c>
      <c r="L30" s="46">
        <v>0</v>
      </c>
      <c r="M30" s="46">
        <v>0</v>
      </c>
      <c r="N30" s="46">
        <f t="shared" si="4"/>
        <v>7525170</v>
      </c>
      <c r="O30" s="47">
        <f t="shared" si="1"/>
        <v>203.08657634803259</v>
      </c>
      <c r="P30" s="9"/>
    </row>
    <row r="31" spans="1:16">
      <c r="A31" s="12"/>
      <c r="B31" s="44">
        <v>573</v>
      </c>
      <c r="C31" s="20" t="s">
        <v>66</v>
      </c>
      <c r="D31" s="46">
        <v>305718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305718</v>
      </c>
      <c r="O31" s="47">
        <f t="shared" si="1"/>
        <v>8.2506072218923734</v>
      </c>
      <c r="P31" s="9"/>
    </row>
    <row r="32" spans="1:16">
      <c r="A32" s="12"/>
      <c r="B32" s="44">
        <v>575</v>
      </c>
      <c r="C32" s="20" t="s">
        <v>67</v>
      </c>
      <c r="D32" s="46">
        <v>7624</v>
      </c>
      <c r="E32" s="46">
        <v>1125039</v>
      </c>
      <c r="F32" s="46">
        <v>0</v>
      </c>
      <c r="G32" s="46">
        <v>0</v>
      </c>
      <c r="H32" s="46">
        <v>0</v>
      </c>
      <c r="I32" s="46">
        <v>420095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1552758</v>
      </c>
      <c r="O32" s="47">
        <f t="shared" si="1"/>
        <v>41.905273384789766</v>
      </c>
      <c r="P32" s="9"/>
    </row>
    <row r="33" spans="1:119" ht="15.75">
      <c r="A33" s="28" t="s">
        <v>68</v>
      </c>
      <c r="B33" s="29"/>
      <c r="C33" s="30"/>
      <c r="D33" s="31">
        <f t="shared" ref="D33:M33" si="9">SUM(D34:D34)</f>
        <v>100000</v>
      </c>
      <c r="E33" s="31">
        <f t="shared" si="9"/>
        <v>5831879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131700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6063579</v>
      </c>
      <c r="O33" s="43">
        <f t="shared" si="1"/>
        <v>163.64168510822043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100000</v>
      </c>
      <c r="E34" s="46">
        <v>5831879</v>
      </c>
      <c r="F34" s="46">
        <v>0</v>
      </c>
      <c r="G34" s="46">
        <v>0</v>
      </c>
      <c r="H34" s="46">
        <v>0</v>
      </c>
      <c r="I34" s="46">
        <v>131700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6063579</v>
      </c>
      <c r="O34" s="47">
        <f t="shared" si="1"/>
        <v>163.64168510822043</v>
      </c>
      <c r="P34" s="9"/>
    </row>
    <row r="35" spans="1:119" ht="16.5" thickBot="1">
      <c r="A35" s="14" t="s">
        <v>10</v>
      </c>
      <c r="B35" s="23"/>
      <c r="C35" s="22"/>
      <c r="D35" s="15">
        <f>SUM(D5,D14,D18,D23,D26,D28,D33)</f>
        <v>29146170</v>
      </c>
      <c r="E35" s="15">
        <f t="shared" ref="E35:M35" si="10">SUM(E5,E14,E18,E23,E26,E28,E33)</f>
        <v>11083877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27694722</v>
      </c>
      <c r="J35" s="15">
        <f t="shared" si="10"/>
        <v>10967930</v>
      </c>
      <c r="K35" s="15">
        <f t="shared" si="10"/>
        <v>1323283</v>
      </c>
      <c r="L35" s="15">
        <f t="shared" si="10"/>
        <v>0</v>
      </c>
      <c r="M35" s="15">
        <f t="shared" si="10"/>
        <v>0</v>
      </c>
      <c r="N35" s="15">
        <f t="shared" si="4"/>
        <v>80215982</v>
      </c>
      <c r="O35" s="37">
        <f t="shared" si="1"/>
        <v>2164.8400172720894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85</v>
      </c>
      <c r="M37" s="163"/>
      <c r="N37" s="163"/>
      <c r="O37" s="41">
        <v>37054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4539383</v>
      </c>
      <c r="E5" s="26">
        <f t="shared" si="0"/>
        <v>1193394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2794605</v>
      </c>
      <c r="J5" s="26">
        <f t="shared" si="0"/>
        <v>10352158</v>
      </c>
      <c r="K5" s="26">
        <f t="shared" si="0"/>
        <v>1138394</v>
      </c>
      <c r="L5" s="26">
        <f t="shared" si="0"/>
        <v>0</v>
      </c>
      <c r="M5" s="26">
        <f t="shared" si="0"/>
        <v>0</v>
      </c>
      <c r="N5" s="27">
        <f>SUM(D5:M5)</f>
        <v>20017934</v>
      </c>
      <c r="O5" s="32">
        <f t="shared" ref="O5:O35" si="1">(N5/O$37)</f>
        <v>551.99045912036399</v>
      </c>
      <c r="P5" s="6"/>
    </row>
    <row r="6" spans="1:133">
      <c r="A6" s="12"/>
      <c r="B6" s="44">
        <v>511</v>
      </c>
      <c r="C6" s="20" t="s">
        <v>19</v>
      </c>
      <c r="D6" s="46">
        <v>324625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324625</v>
      </c>
      <c r="O6" s="47">
        <f t="shared" si="1"/>
        <v>8.9514683579208612</v>
      </c>
      <c r="P6" s="9"/>
    </row>
    <row r="7" spans="1:133">
      <c r="A7" s="12"/>
      <c r="B7" s="44">
        <v>512</v>
      </c>
      <c r="C7" s="20" t="s">
        <v>20</v>
      </c>
      <c r="D7" s="46">
        <v>511163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511163</v>
      </c>
      <c r="O7" s="47">
        <f t="shared" si="1"/>
        <v>14.095215772783675</v>
      </c>
      <c r="P7" s="9"/>
    </row>
    <row r="8" spans="1:133">
      <c r="A8" s="12"/>
      <c r="B8" s="44">
        <v>513</v>
      </c>
      <c r="C8" s="20" t="s">
        <v>21</v>
      </c>
      <c r="D8" s="46">
        <v>1911401</v>
      </c>
      <c r="E8" s="46">
        <v>0</v>
      </c>
      <c r="F8" s="46">
        <v>0</v>
      </c>
      <c r="G8" s="46">
        <v>0</v>
      </c>
      <c r="H8" s="46">
        <v>0</v>
      </c>
      <c r="I8" s="46">
        <v>569647</v>
      </c>
      <c r="J8" s="46">
        <v>6400440</v>
      </c>
      <c r="K8" s="46">
        <v>0</v>
      </c>
      <c r="L8" s="46">
        <v>0</v>
      </c>
      <c r="M8" s="46">
        <v>0</v>
      </c>
      <c r="N8" s="46">
        <f t="shared" si="2"/>
        <v>8881488</v>
      </c>
      <c r="O8" s="47">
        <f t="shared" si="1"/>
        <v>244.90522542396249</v>
      </c>
      <c r="P8" s="9"/>
    </row>
    <row r="9" spans="1:133">
      <c r="A9" s="12"/>
      <c r="B9" s="44">
        <v>514</v>
      </c>
      <c r="C9" s="20" t="s">
        <v>22</v>
      </c>
      <c r="D9" s="46">
        <v>280994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280994</v>
      </c>
      <c r="O9" s="47">
        <f t="shared" si="1"/>
        <v>7.7483524059010067</v>
      </c>
      <c r="P9" s="9"/>
    </row>
    <row r="10" spans="1:133">
      <c r="A10" s="12"/>
      <c r="B10" s="44">
        <v>515</v>
      </c>
      <c r="C10" s="20" t="s">
        <v>23</v>
      </c>
      <c r="D10" s="46">
        <v>968826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968826</v>
      </c>
      <c r="O10" s="47">
        <f t="shared" si="1"/>
        <v>26.71517992554805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1193394</v>
      </c>
      <c r="F11" s="46">
        <v>0</v>
      </c>
      <c r="G11" s="46">
        <v>0</v>
      </c>
      <c r="H11" s="46">
        <v>0</v>
      </c>
      <c r="I11" s="46">
        <v>869884</v>
      </c>
      <c r="J11" s="46">
        <v>8593</v>
      </c>
      <c r="K11" s="46">
        <v>0</v>
      </c>
      <c r="L11" s="46">
        <v>0</v>
      </c>
      <c r="M11" s="46">
        <v>0</v>
      </c>
      <c r="N11" s="46">
        <f t="shared" si="2"/>
        <v>2071871</v>
      </c>
      <c r="O11" s="47">
        <f t="shared" si="1"/>
        <v>57.131421480766576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1138394</v>
      </c>
      <c r="L12" s="46">
        <v>0</v>
      </c>
      <c r="M12" s="46">
        <v>0</v>
      </c>
      <c r="N12" s="46">
        <f t="shared" si="2"/>
        <v>1138394</v>
      </c>
      <c r="O12" s="47">
        <f t="shared" si="1"/>
        <v>31.390983041500068</v>
      </c>
      <c r="P12" s="9"/>
    </row>
    <row r="13" spans="1:133">
      <c r="A13" s="12"/>
      <c r="B13" s="44">
        <v>519</v>
      </c>
      <c r="C13" s="20" t="s">
        <v>60</v>
      </c>
      <c r="D13" s="46">
        <v>542374</v>
      </c>
      <c r="E13" s="46">
        <v>0</v>
      </c>
      <c r="F13" s="46">
        <v>0</v>
      </c>
      <c r="G13" s="46">
        <v>0</v>
      </c>
      <c r="H13" s="46">
        <v>0</v>
      </c>
      <c r="I13" s="46">
        <v>1355074</v>
      </c>
      <c r="J13" s="46">
        <v>3943125</v>
      </c>
      <c r="K13" s="46">
        <v>0</v>
      </c>
      <c r="L13" s="46">
        <v>0</v>
      </c>
      <c r="M13" s="46">
        <v>0</v>
      </c>
      <c r="N13" s="46">
        <f t="shared" si="2"/>
        <v>5840573</v>
      </c>
      <c r="O13" s="47">
        <f t="shared" si="1"/>
        <v>161.05261271198125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10944952</v>
      </c>
      <c r="E14" s="31">
        <f t="shared" si="3"/>
        <v>953171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1878</v>
      </c>
      <c r="K14" s="31">
        <f t="shared" si="3"/>
        <v>202864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12102865</v>
      </c>
      <c r="O14" s="43">
        <f t="shared" si="1"/>
        <v>333.73404108644701</v>
      </c>
      <c r="P14" s="10"/>
    </row>
    <row r="15" spans="1:133">
      <c r="A15" s="12"/>
      <c r="B15" s="44">
        <v>521</v>
      </c>
      <c r="C15" s="20" t="s">
        <v>28</v>
      </c>
      <c r="D15" s="46">
        <v>4184889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4184889</v>
      </c>
      <c r="O15" s="47">
        <f t="shared" si="1"/>
        <v>115.3974631187095</v>
      </c>
      <c r="P15" s="9"/>
    </row>
    <row r="16" spans="1:133">
      <c r="A16" s="12"/>
      <c r="B16" s="44">
        <v>522</v>
      </c>
      <c r="C16" s="20" t="s">
        <v>29</v>
      </c>
      <c r="D16" s="46">
        <v>6760063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1878</v>
      </c>
      <c r="K16" s="46">
        <v>202864</v>
      </c>
      <c r="L16" s="46">
        <v>0</v>
      </c>
      <c r="M16" s="46">
        <v>0</v>
      </c>
      <c r="N16" s="46">
        <f t="shared" si="4"/>
        <v>6964805</v>
      </c>
      <c r="O16" s="47">
        <f t="shared" si="1"/>
        <v>192.05308148352407</v>
      </c>
      <c r="P16" s="9"/>
    </row>
    <row r="17" spans="1:16">
      <c r="A17" s="12"/>
      <c r="B17" s="44">
        <v>524</v>
      </c>
      <c r="C17" s="20" t="s">
        <v>79</v>
      </c>
      <c r="D17" s="46">
        <v>0</v>
      </c>
      <c r="E17" s="46">
        <v>953171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953171</v>
      </c>
      <c r="O17" s="47">
        <f t="shared" si="1"/>
        <v>26.28349648421343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22768445</v>
      </c>
      <c r="J18" s="31">
        <f t="shared" si="5"/>
        <v>1074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22769519</v>
      </c>
      <c r="O18" s="43">
        <f t="shared" si="1"/>
        <v>627.86485592168754</v>
      </c>
      <c r="P18" s="10"/>
    </row>
    <row r="19" spans="1:16">
      <c r="A19" s="12"/>
      <c r="B19" s="44">
        <v>533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6618369</v>
      </c>
      <c r="J19" s="46">
        <v>25</v>
      </c>
      <c r="K19" s="46">
        <v>0</v>
      </c>
      <c r="L19" s="46">
        <v>0</v>
      </c>
      <c r="M19" s="46">
        <v>0</v>
      </c>
      <c r="N19" s="46">
        <f t="shared" si="4"/>
        <v>6618394</v>
      </c>
      <c r="O19" s="47">
        <f t="shared" si="1"/>
        <v>182.50086860609403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4803189</v>
      </c>
      <c r="J20" s="46">
        <v>90</v>
      </c>
      <c r="K20" s="46">
        <v>0</v>
      </c>
      <c r="L20" s="46">
        <v>0</v>
      </c>
      <c r="M20" s="46">
        <v>0</v>
      </c>
      <c r="N20" s="46">
        <f t="shared" si="4"/>
        <v>4803279</v>
      </c>
      <c r="O20" s="47">
        <f t="shared" si="1"/>
        <v>132.44944161036813</v>
      </c>
      <c r="P20" s="9"/>
    </row>
    <row r="21" spans="1:16">
      <c r="A21" s="12"/>
      <c r="B21" s="44">
        <v>535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8041628</v>
      </c>
      <c r="J21" s="46">
        <v>959</v>
      </c>
      <c r="K21" s="46">
        <v>0</v>
      </c>
      <c r="L21" s="46">
        <v>0</v>
      </c>
      <c r="M21" s="46">
        <v>0</v>
      </c>
      <c r="N21" s="46">
        <f t="shared" si="4"/>
        <v>8042587</v>
      </c>
      <c r="O21" s="47">
        <f t="shared" si="1"/>
        <v>221.77270095133048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3305259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3305259</v>
      </c>
      <c r="O22" s="47">
        <f t="shared" si="1"/>
        <v>91.141844753894944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SUM(D24:D25)</f>
        <v>1624882</v>
      </c>
      <c r="E23" s="31">
        <f t="shared" si="6"/>
        <v>582949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592086</v>
      </c>
      <c r="J23" s="31">
        <f t="shared" si="6"/>
        <v>10990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2810907</v>
      </c>
      <c r="O23" s="43">
        <f t="shared" si="1"/>
        <v>77.510188887356961</v>
      </c>
      <c r="P23" s="10"/>
    </row>
    <row r="24" spans="1:16">
      <c r="A24" s="12"/>
      <c r="B24" s="44">
        <v>541</v>
      </c>
      <c r="C24" s="20" t="s">
        <v>64</v>
      </c>
      <c r="D24" s="46">
        <v>1624882</v>
      </c>
      <c r="E24" s="46">
        <v>582949</v>
      </c>
      <c r="F24" s="46">
        <v>0</v>
      </c>
      <c r="G24" s="46">
        <v>0</v>
      </c>
      <c r="H24" s="46">
        <v>0</v>
      </c>
      <c r="I24" s="46">
        <v>0</v>
      </c>
      <c r="J24" s="46">
        <v>10990</v>
      </c>
      <c r="K24" s="46">
        <v>0</v>
      </c>
      <c r="L24" s="46">
        <v>0</v>
      </c>
      <c r="M24" s="46">
        <v>0</v>
      </c>
      <c r="N24" s="46">
        <f t="shared" si="4"/>
        <v>2218821</v>
      </c>
      <c r="O24" s="47">
        <f t="shared" si="1"/>
        <v>61.183537846408385</v>
      </c>
      <c r="P24" s="9"/>
    </row>
    <row r="25" spans="1:16">
      <c r="A25" s="12"/>
      <c r="B25" s="44">
        <v>545</v>
      </c>
      <c r="C25" s="20" t="s">
        <v>82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592086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592086</v>
      </c>
      <c r="O25" s="47">
        <f t="shared" si="1"/>
        <v>16.326651040948573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404026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404026</v>
      </c>
      <c r="O26" s="43">
        <f t="shared" si="1"/>
        <v>11.140934785605957</v>
      </c>
      <c r="P26" s="10"/>
    </row>
    <row r="27" spans="1:16">
      <c r="A27" s="13"/>
      <c r="B27" s="45">
        <v>559</v>
      </c>
      <c r="C27" s="21" t="s">
        <v>37</v>
      </c>
      <c r="D27" s="46">
        <v>0</v>
      </c>
      <c r="E27" s="46">
        <v>404026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404026</v>
      </c>
      <c r="O27" s="47">
        <f t="shared" si="1"/>
        <v>11.140934785605957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8889560</v>
      </c>
      <c r="E28" s="31">
        <f t="shared" si="8"/>
        <v>997650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387096</v>
      </c>
      <c r="J28" s="31">
        <f t="shared" si="8"/>
        <v>2498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10276804</v>
      </c>
      <c r="O28" s="43">
        <f t="shared" si="1"/>
        <v>283.38078036674477</v>
      </c>
      <c r="P28" s="9"/>
    </row>
    <row r="29" spans="1:16">
      <c r="A29" s="12"/>
      <c r="B29" s="44">
        <v>571</v>
      </c>
      <c r="C29" s="20" t="s">
        <v>39</v>
      </c>
      <c r="D29" s="46">
        <v>2246466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2246466</v>
      </c>
      <c r="O29" s="47">
        <f t="shared" si="1"/>
        <v>61.945843099407142</v>
      </c>
      <c r="P29" s="9"/>
    </row>
    <row r="30" spans="1:16">
      <c r="A30" s="12"/>
      <c r="B30" s="44">
        <v>572</v>
      </c>
      <c r="C30" s="20" t="s">
        <v>65</v>
      </c>
      <c r="D30" s="46">
        <v>6539060</v>
      </c>
      <c r="E30" s="46">
        <v>473058</v>
      </c>
      <c r="F30" s="46">
        <v>0</v>
      </c>
      <c r="G30" s="46">
        <v>0</v>
      </c>
      <c r="H30" s="46">
        <v>0</v>
      </c>
      <c r="I30" s="46">
        <v>0</v>
      </c>
      <c r="J30" s="46">
        <v>2498</v>
      </c>
      <c r="K30" s="46">
        <v>0</v>
      </c>
      <c r="L30" s="46">
        <v>0</v>
      </c>
      <c r="M30" s="46">
        <v>0</v>
      </c>
      <c r="N30" s="46">
        <f t="shared" si="4"/>
        <v>7014616</v>
      </c>
      <c r="O30" s="47">
        <f t="shared" si="1"/>
        <v>193.42660967875361</v>
      </c>
      <c r="P30" s="9"/>
    </row>
    <row r="31" spans="1:16">
      <c r="A31" s="12"/>
      <c r="B31" s="44">
        <v>573</v>
      </c>
      <c r="C31" s="20" t="s">
        <v>66</v>
      </c>
      <c r="D31" s="46">
        <v>104034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104034</v>
      </c>
      <c r="O31" s="47">
        <f t="shared" si="1"/>
        <v>2.8687163932166002</v>
      </c>
      <c r="P31" s="9"/>
    </row>
    <row r="32" spans="1:16">
      <c r="A32" s="12"/>
      <c r="B32" s="44">
        <v>575</v>
      </c>
      <c r="C32" s="20" t="s">
        <v>67</v>
      </c>
      <c r="D32" s="46">
        <v>0</v>
      </c>
      <c r="E32" s="46">
        <v>524592</v>
      </c>
      <c r="F32" s="46">
        <v>0</v>
      </c>
      <c r="G32" s="46">
        <v>0</v>
      </c>
      <c r="H32" s="46">
        <v>0</v>
      </c>
      <c r="I32" s="46">
        <v>387096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911688</v>
      </c>
      <c r="O32" s="47">
        <f t="shared" si="1"/>
        <v>25.139611195367433</v>
      </c>
      <c r="P32" s="9"/>
    </row>
    <row r="33" spans="1:119" ht="15.75">
      <c r="A33" s="28" t="s">
        <v>68</v>
      </c>
      <c r="B33" s="29"/>
      <c r="C33" s="30"/>
      <c r="D33" s="31">
        <f t="shared" ref="D33:M33" si="9">SUM(D34:D34)</f>
        <v>3160711</v>
      </c>
      <c r="E33" s="31">
        <f t="shared" si="9"/>
        <v>1597755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148542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4907008</v>
      </c>
      <c r="O33" s="43">
        <f t="shared" si="1"/>
        <v>135.30974769061078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3160711</v>
      </c>
      <c r="E34" s="46">
        <v>1597755</v>
      </c>
      <c r="F34" s="46">
        <v>0</v>
      </c>
      <c r="G34" s="46">
        <v>0</v>
      </c>
      <c r="H34" s="46">
        <v>0</v>
      </c>
      <c r="I34" s="46">
        <v>148542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4907008</v>
      </c>
      <c r="O34" s="47">
        <f t="shared" si="1"/>
        <v>135.30974769061078</v>
      </c>
      <c r="P34" s="9"/>
    </row>
    <row r="35" spans="1:119" ht="16.5" thickBot="1">
      <c r="A35" s="14" t="s">
        <v>10</v>
      </c>
      <c r="B35" s="23"/>
      <c r="C35" s="22"/>
      <c r="D35" s="15">
        <f>SUM(D5,D14,D18,D23,D26,D28,D33)</f>
        <v>29159488</v>
      </c>
      <c r="E35" s="15">
        <f t="shared" ref="E35:M35" si="10">SUM(E5,E14,E18,E23,E26,E28,E33)</f>
        <v>5728945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26690774</v>
      </c>
      <c r="J35" s="15">
        <f t="shared" si="10"/>
        <v>10368598</v>
      </c>
      <c r="K35" s="15">
        <f t="shared" si="10"/>
        <v>1341258</v>
      </c>
      <c r="L35" s="15">
        <f t="shared" si="10"/>
        <v>0</v>
      </c>
      <c r="M35" s="15">
        <f t="shared" si="10"/>
        <v>0</v>
      </c>
      <c r="N35" s="15">
        <f t="shared" si="4"/>
        <v>73289063</v>
      </c>
      <c r="O35" s="37">
        <f t="shared" si="1"/>
        <v>2020.9310078588171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83</v>
      </c>
      <c r="M37" s="163"/>
      <c r="N37" s="163"/>
      <c r="O37" s="41">
        <v>36265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4872311</v>
      </c>
      <c r="E5" s="26">
        <f t="shared" si="0"/>
        <v>1405924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2872571</v>
      </c>
      <c r="J5" s="26">
        <f t="shared" si="0"/>
        <v>10046261</v>
      </c>
      <c r="K5" s="26">
        <f t="shared" si="0"/>
        <v>1052548</v>
      </c>
      <c r="L5" s="26">
        <f t="shared" si="0"/>
        <v>0</v>
      </c>
      <c r="M5" s="26">
        <f t="shared" si="0"/>
        <v>0</v>
      </c>
      <c r="N5" s="27">
        <f>SUM(D5:M5)</f>
        <v>20249615</v>
      </c>
      <c r="O5" s="32">
        <f t="shared" ref="O5:O35" si="1">(N5/O$37)</f>
        <v>561.55338325013861</v>
      </c>
      <c r="P5" s="6"/>
    </row>
    <row r="6" spans="1:133">
      <c r="A6" s="12"/>
      <c r="B6" s="44">
        <v>511</v>
      </c>
      <c r="C6" s="20" t="s">
        <v>19</v>
      </c>
      <c r="D6" s="46">
        <v>334457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334457</v>
      </c>
      <c r="O6" s="47">
        <f t="shared" si="1"/>
        <v>9.2750138657792576</v>
      </c>
      <c r="P6" s="9"/>
    </row>
    <row r="7" spans="1:133">
      <c r="A7" s="12"/>
      <c r="B7" s="44">
        <v>512</v>
      </c>
      <c r="C7" s="20" t="s">
        <v>20</v>
      </c>
      <c r="D7" s="46">
        <v>805081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805081</v>
      </c>
      <c r="O7" s="47">
        <f t="shared" si="1"/>
        <v>22.326150859678314</v>
      </c>
      <c r="P7" s="9"/>
    </row>
    <row r="8" spans="1:133">
      <c r="A8" s="12"/>
      <c r="B8" s="44">
        <v>513</v>
      </c>
      <c r="C8" s="20" t="s">
        <v>21</v>
      </c>
      <c r="D8" s="46">
        <v>1910445</v>
      </c>
      <c r="E8" s="46">
        <v>0</v>
      </c>
      <c r="F8" s="46">
        <v>0</v>
      </c>
      <c r="G8" s="46">
        <v>0</v>
      </c>
      <c r="H8" s="46">
        <v>0</v>
      </c>
      <c r="I8" s="46">
        <v>577500</v>
      </c>
      <c r="J8" s="46">
        <v>6170417</v>
      </c>
      <c r="K8" s="46">
        <v>0</v>
      </c>
      <c r="L8" s="46">
        <v>0</v>
      </c>
      <c r="M8" s="46">
        <v>0</v>
      </c>
      <c r="N8" s="46">
        <f t="shared" si="2"/>
        <v>8658362</v>
      </c>
      <c r="O8" s="47">
        <f t="shared" si="1"/>
        <v>240.10987243483083</v>
      </c>
      <c r="P8" s="9"/>
    </row>
    <row r="9" spans="1:133">
      <c r="A9" s="12"/>
      <c r="B9" s="44">
        <v>514</v>
      </c>
      <c r="C9" s="20" t="s">
        <v>22</v>
      </c>
      <c r="D9" s="46">
        <v>193550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193550</v>
      </c>
      <c r="O9" s="47">
        <f t="shared" si="1"/>
        <v>5.3674431503050473</v>
      </c>
      <c r="P9" s="9"/>
    </row>
    <row r="10" spans="1:133">
      <c r="A10" s="12"/>
      <c r="B10" s="44">
        <v>515</v>
      </c>
      <c r="C10" s="20" t="s">
        <v>23</v>
      </c>
      <c r="D10" s="46">
        <v>1189856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1189856</v>
      </c>
      <c r="O10" s="47">
        <f t="shared" si="1"/>
        <v>32.996561286744317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1405924</v>
      </c>
      <c r="F11" s="46">
        <v>0</v>
      </c>
      <c r="G11" s="46">
        <v>0</v>
      </c>
      <c r="H11" s="46">
        <v>0</v>
      </c>
      <c r="I11" s="46">
        <v>945346</v>
      </c>
      <c r="J11" s="46">
        <v>7540</v>
      </c>
      <c r="K11" s="46">
        <v>0</v>
      </c>
      <c r="L11" s="46">
        <v>0</v>
      </c>
      <c r="M11" s="46">
        <v>0</v>
      </c>
      <c r="N11" s="46">
        <f t="shared" si="2"/>
        <v>2358810</v>
      </c>
      <c r="O11" s="47">
        <f t="shared" si="1"/>
        <v>65.413477537437601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1052548</v>
      </c>
      <c r="L12" s="46">
        <v>0</v>
      </c>
      <c r="M12" s="46">
        <v>0</v>
      </c>
      <c r="N12" s="46">
        <f t="shared" si="2"/>
        <v>1052548</v>
      </c>
      <c r="O12" s="47">
        <f t="shared" si="1"/>
        <v>29.18879645036051</v>
      </c>
      <c r="P12" s="9"/>
    </row>
    <row r="13" spans="1:133">
      <c r="A13" s="12"/>
      <c r="B13" s="44">
        <v>519</v>
      </c>
      <c r="C13" s="20" t="s">
        <v>60</v>
      </c>
      <c r="D13" s="46">
        <v>438922</v>
      </c>
      <c r="E13" s="46">
        <v>0</v>
      </c>
      <c r="F13" s="46">
        <v>0</v>
      </c>
      <c r="G13" s="46">
        <v>0</v>
      </c>
      <c r="H13" s="46">
        <v>0</v>
      </c>
      <c r="I13" s="46">
        <v>1349725</v>
      </c>
      <c r="J13" s="46">
        <v>3868304</v>
      </c>
      <c r="K13" s="46">
        <v>0</v>
      </c>
      <c r="L13" s="46">
        <v>0</v>
      </c>
      <c r="M13" s="46">
        <v>0</v>
      </c>
      <c r="N13" s="46">
        <f t="shared" si="2"/>
        <v>5656951</v>
      </c>
      <c r="O13" s="47">
        <f t="shared" si="1"/>
        <v>156.87606766500278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11441778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133675</v>
      </c>
      <c r="K14" s="31">
        <f t="shared" si="3"/>
        <v>221164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11796617</v>
      </c>
      <c r="O14" s="43">
        <f t="shared" si="1"/>
        <v>327.13857459789239</v>
      </c>
      <c r="P14" s="10"/>
    </row>
    <row r="15" spans="1:133">
      <c r="A15" s="12"/>
      <c r="B15" s="44">
        <v>521</v>
      </c>
      <c r="C15" s="20" t="s">
        <v>28</v>
      </c>
      <c r="D15" s="46">
        <v>4125253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14783</v>
      </c>
      <c r="K15" s="46">
        <v>0</v>
      </c>
      <c r="L15" s="46">
        <v>0</v>
      </c>
      <c r="M15" s="46">
        <v>0</v>
      </c>
      <c r="N15" s="46">
        <f t="shared" si="4"/>
        <v>4140036</v>
      </c>
      <c r="O15" s="47">
        <f t="shared" si="1"/>
        <v>114.80965058236274</v>
      </c>
      <c r="P15" s="9"/>
    </row>
    <row r="16" spans="1:133">
      <c r="A16" s="12"/>
      <c r="B16" s="44">
        <v>522</v>
      </c>
      <c r="C16" s="20" t="s">
        <v>29</v>
      </c>
      <c r="D16" s="46">
        <v>6535247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118892</v>
      </c>
      <c r="K16" s="46">
        <v>221164</v>
      </c>
      <c r="L16" s="46">
        <v>0</v>
      </c>
      <c r="M16" s="46">
        <v>0</v>
      </c>
      <c r="N16" s="46">
        <f t="shared" si="4"/>
        <v>6875303</v>
      </c>
      <c r="O16" s="47">
        <f t="shared" si="1"/>
        <v>190.6628674431503</v>
      </c>
      <c r="P16" s="9"/>
    </row>
    <row r="17" spans="1:16">
      <c r="A17" s="12"/>
      <c r="B17" s="44">
        <v>524</v>
      </c>
      <c r="C17" s="20" t="s">
        <v>79</v>
      </c>
      <c r="D17" s="46">
        <v>781278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781278</v>
      </c>
      <c r="O17" s="47">
        <f t="shared" si="1"/>
        <v>21.666056572379368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22470658</v>
      </c>
      <c r="J18" s="31">
        <f t="shared" si="5"/>
        <v>48554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22519212</v>
      </c>
      <c r="O18" s="43">
        <f t="shared" si="1"/>
        <v>624.49284525790347</v>
      </c>
      <c r="P18" s="10"/>
    </row>
    <row r="19" spans="1:16">
      <c r="A19" s="12"/>
      <c r="B19" s="44">
        <v>533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5276017</v>
      </c>
      <c r="J19" s="46">
        <v>13056</v>
      </c>
      <c r="K19" s="46">
        <v>0</v>
      </c>
      <c r="L19" s="46">
        <v>0</v>
      </c>
      <c r="M19" s="46">
        <v>0</v>
      </c>
      <c r="N19" s="46">
        <f t="shared" si="4"/>
        <v>5289073</v>
      </c>
      <c r="O19" s="47">
        <f t="shared" si="1"/>
        <v>146.67423738214089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4561064</v>
      </c>
      <c r="J20" s="46">
        <v>22900</v>
      </c>
      <c r="K20" s="46">
        <v>0</v>
      </c>
      <c r="L20" s="46">
        <v>0</v>
      </c>
      <c r="M20" s="46">
        <v>0</v>
      </c>
      <c r="N20" s="46">
        <f t="shared" si="4"/>
        <v>4583964</v>
      </c>
      <c r="O20" s="47">
        <f t="shared" si="1"/>
        <v>127.12046589018303</v>
      </c>
      <c r="P20" s="9"/>
    </row>
    <row r="21" spans="1:16">
      <c r="A21" s="12"/>
      <c r="B21" s="44">
        <v>535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5639194</v>
      </c>
      <c r="J21" s="46">
        <v>5012</v>
      </c>
      <c r="K21" s="46">
        <v>0</v>
      </c>
      <c r="L21" s="46">
        <v>0</v>
      </c>
      <c r="M21" s="46">
        <v>0</v>
      </c>
      <c r="N21" s="46">
        <f t="shared" si="4"/>
        <v>5644206</v>
      </c>
      <c r="O21" s="47">
        <f t="shared" si="1"/>
        <v>156.52262895174709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3693413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3693413</v>
      </c>
      <c r="O22" s="47">
        <f t="shared" si="1"/>
        <v>102.42409872434831</v>
      </c>
      <c r="P22" s="9"/>
    </row>
    <row r="23" spans="1:16">
      <c r="A23" s="12"/>
      <c r="B23" s="44">
        <v>538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3300970</v>
      </c>
      <c r="J23" s="46">
        <v>7586</v>
      </c>
      <c r="K23" s="46">
        <v>0</v>
      </c>
      <c r="L23" s="46">
        <v>0</v>
      </c>
      <c r="M23" s="46">
        <v>0</v>
      </c>
      <c r="N23" s="46">
        <f t="shared" si="4"/>
        <v>3308556</v>
      </c>
      <c r="O23" s="47">
        <f t="shared" si="1"/>
        <v>91.75141430948419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SUM(D25:D25)</f>
        <v>1574365</v>
      </c>
      <c r="E24" s="31">
        <f t="shared" si="6"/>
        <v>1199673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87485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2861523</v>
      </c>
      <c r="O24" s="43">
        <f t="shared" si="1"/>
        <v>79.354492512479197</v>
      </c>
      <c r="P24" s="10"/>
    </row>
    <row r="25" spans="1:16">
      <c r="A25" s="12"/>
      <c r="B25" s="44">
        <v>541</v>
      </c>
      <c r="C25" s="20" t="s">
        <v>64</v>
      </c>
      <c r="D25" s="46">
        <v>1574365</v>
      </c>
      <c r="E25" s="46">
        <v>1199673</v>
      </c>
      <c r="F25" s="46">
        <v>0</v>
      </c>
      <c r="G25" s="46">
        <v>0</v>
      </c>
      <c r="H25" s="46">
        <v>0</v>
      </c>
      <c r="I25" s="46">
        <v>0</v>
      </c>
      <c r="J25" s="46">
        <v>87485</v>
      </c>
      <c r="K25" s="46">
        <v>0</v>
      </c>
      <c r="L25" s="46">
        <v>0</v>
      </c>
      <c r="M25" s="46">
        <v>0</v>
      </c>
      <c r="N25" s="46">
        <f t="shared" si="4"/>
        <v>2861523</v>
      </c>
      <c r="O25" s="47">
        <f t="shared" si="1"/>
        <v>79.354492512479197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854173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854173</v>
      </c>
      <c r="O26" s="43">
        <f t="shared" si="1"/>
        <v>23.687548530227399</v>
      </c>
      <c r="P26" s="10"/>
    </row>
    <row r="27" spans="1:16">
      <c r="A27" s="13"/>
      <c r="B27" s="45">
        <v>559</v>
      </c>
      <c r="C27" s="21" t="s">
        <v>37</v>
      </c>
      <c r="D27" s="46">
        <v>0</v>
      </c>
      <c r="E27" s="46">
        <v>854173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854173</v>
      </c>
      <c r="O27" s="47">
        <f t="shared" si="1"/>
        <v>23.687548530227399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8719464</v>
      </c>
      <c r="E28" s="31">
        <f t="shared" si="8"/>
        <v>2143428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357981</v>
      </c>
      <c r="J28" s="31">
        <f t="shared" si="8"/>
        <v>76093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11296966</v>
      </c>
      <c r="O28" s="43">
        <f t="shared" si="1"/>
        <v>313.28247365501943</v>
      </c>
      <c r="P28" s="9"/>
    </row>
    <row r="29" spans="1:16">
      <c r="A29" s="12"/>
      <c r="B29" s="44">
        <v>571</v>
      </c>
      <c r="C29" s="20" t="s">
        <v>39</v>
      </c>
      <c r="D29" s="46">
        <v>2224003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2241</v>
      </c>
      <c r="K29" s="46">
        <v>0</v>
      </c>
      <c r="L29" s="46">
        <v>0</v>
      </c>
      <c r="M29" s="46">
        <v>0</v>
      </c>
      <c r="N29" s="46">
        <f t="shared" si="4"/>
        <v>2226244</v>
      </c>
      <c r="O29" s="47">
        <f t="shared" si="1"/>
        <v>61.737215751525234</v>
      </c>
      <c r="P29" s="9"/>
    </row>
    <row r="30" spans="1:16">
      <c r="A30" s="12"/>
      <c r="B30" s="44">
        <v>572</v>
      </c>
      <c r="C30" s="20" t="s">
        <v>65</v>
      </c>
      <c r="D30" s="46">
        <v>6385633</v>
      </c>
      <c r="E30" s="46">
        <v>1565078</v>
      </c>
      <c r="F30" s="46">
        <v>0</v>
      </c>
      <c r="G30" s="46">
        <v>0</v>
      </c>
      <c r="H30" s="46">
        <v>0</v>
      </c>
      <c r="I30" s="46">
        <v>0</v>
      </c>
      <c r="J30" s="46">
        <v>73402</v>
      </c>
      <c r="K30" s="46">
        <v>0</v>
      </c>
      <c r="L30" s="46">
        <v>0</v>
      </c>
      <c r="M30" s="46">
        <v>0</v>
      </c>
      <c r="N30" s="46">
        <f t="shared" si="4"/>
        <v>8024113</v>
      </c>
      <c r="O30" s="47">
        <f t="shared" si="1"/>
        <v>222.52115917914585</v>
      </c>
      <c r="P30" s="9"/>
    </row>
    <row r="31" spans="1:16">
      <c r="A31" s="12"/>
      <c r="B31" s="44">
        <v>573</v>
      </c>
      <c r="C31" s="20" t="s">
        <v>66</v>
      </c>
      <c r="D31" s="46">
        <v>109828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109828</v>
      </c>
      <c r="O31" s="47">
        <f t="shared" si="1"/>
        <v>3.0457016084303938</v>
      </c>
      <c r="P31" s="9"/>
    </row>
    <row r="32" spans="1:16">
      <c r="A32" s="12"/>
      <c r="B32" s="44">
        <v>575</v>
      </c>
      <c r="C32" s="20" t="s">
        <v>67</v>
      </c>
      <c r="D32" s="46">
        <v>0</v>
      </c>
      <c r="E32" s="46">
        <v>578350</v>
      </c>
      <c r="F32" s="46">
        <v>0</v>
      </c>
      <c r="G32" s="46">
        <v>0</v>
      </c>
      <c r="H32" s="46">
        <v>0</v>
      </c>
      <c r="I32" s="46">
        <v>357981</v>
      </c>
      <c r="J32" s="46">
        <v>450</v>
      </c>
      <c r="K32" s="46">
        <v>0</v>
      </c>
      <c r="L32" s="46">
        <v>0</v>
      </c>
      <c r="M32" s="46">
        <v>0</v>
      </c>
      <c r="N32" s="46">
        <f t="shared" si="4"/>
        <v>936781</v>
      </c>
      <c r="O32" s="47">
        <f t="shared" si="1"/>
        <v>25.978397115917915</v>
      </c>
      <c r="P32" s="9"/>
    </row>
    <row r="33" spans="1:119" ht="15.75">
      <c r="A33" s="28" t="s">
        <v>68</v>
      </c>
      <c r="B33" s="29"/>
      <c r="C33" s="30"/>
      <c r="D33" s="31">
        <f t="shared" ref="D33:M33" si="9">SUM(D34:D34)</f>
        <v>323000</v>
      </c>
      <c r="E33" s="31">
        <f t="shared" si="9"/>
        <v>14985</v>
      </c>
      <c r="F33" s="31">
        <f t="shared" si="9"/>
        <v>0</v>
      </c>
      <c r="G33" s="31">
        <f t="shared" si="9"/>
        <v>284151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622136</v>
      </c>
      <c r="O33" s="43">
        <f t="shared" si="1"/>
        <v>17.252800887409872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323000</v>
      </c>
      <c r="E34" s="46">
        <v>14985</v>
      </c>
      <c r="F34" s="46">
        <v>0</v>
      </c>
      <c r="G34" s="46">
        <v>284151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622136</v>
      </c>
      <c r="O34" s="47">
        <f t="shared" si="1"/>
        <v>17.252800887409872</v>
      </c>
      <c r="P34" s="9"/>
    </row>
    <row r="35" spans="1:119" ht="16.5" thickBot="1">
      <c r="A35" s="14" t="s">
        <v>10</v>
      </c>
      <c r="B35" s="23"/>
      <c r="C35" s="22"/>
      <c r="D35" s="15">
        <f>SUM(D5,D14,D18,D24,D26,D28,D33)</f>
        <v>26930918</v>
      </c>
      <c r="E35" s="15">
        <f t="shared" ref="E35:M35" si="10">SUM(E5,E14,E18,E24,E26,E28,E33)</f>
        <v>5618183</v>
      </c>
      <c r="F35" s="15">
        <f t="shared" si="10"/>
        <v>0</v>
      </c>
      <c r="G35" s="15">
        <f t="shared" si="10"/>
        <v>284151</v>
      </c>
      <c r="H35" s="15">
        <f t="shared" si="10"/>
        <v>0</v>
      </c>
      <c r="I35" s="15">
        <f t="shared" si="10"/>
        <v>25701210</v>
      </c>
      <c r="J35" s="15">
        <f t="shared" si="10"/>
        <v>10392068</v>
      </c>
      <c r="K35" s="15">
        <f t="shared" si="10"/>
        <v>1273712</v>
      </c>
      <c r="L35" s="15">
        <f t="shared" si="10"/>
        <v>0</v>
      </c>
      <c r="M35" s="15">
        <f t="shared" si="10"/>
        <v>0</v>
      </c>
      <c r="N35" s="15">
        <f t="shared" si="4"/>
        <v>70200242</v>
      </c>
      <c r="O35" s="37">
        <f t="shared" si="1"/>
        <v>1946.7621186910703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80</v>
      </c>
      <c r="M37" s="163"/>
      <c r="N37" s="163"/>
      <c r="O37" s="41">
        <v>36060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4702521</v>
      </c>
      <c r="E5" s="26">
        <f t="shared" si="0"/>
        <v>8385748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2664703</v>
      </c>
      <c r="J5" s="26">
        <f t="shared" si="0"/>
        <v>9813077</v>
      </c>
      <c r="K5" s="26">
        <f t="shared" si="0"/>
        <v>1300635</v>
      </c>
      <c r="L5" s="26">
        <f t="shared" si="0"/>
        <v>0</v>
      </c>
      <c r="M5" s="26">
        <f t="shared" si="0"/>
        <v>0</v>
      </c>
      <c r="N5" s="27">
        <f>SUM(D5:M5)</f>
        <v>26866684</v>
      </c>
      <c r="O5" s="32">
        <f t="shared" ref="O5:O35" si="1">(N5/O$37)</f>
        <v>750.8225693765196</v>
      </c>
      <c r="P5" s="6"/>
    </row>
    <row r="6" spans="1:133">
      <c r="A6" s="12"/>
      <c r="B6" s="44">
        <v>511</v>
      </c>
      <c r="C6" s="20" t="s">
        <v>19</v>
      </c>
      <c r="D6" s="46">
        <v>322284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322284</v>
      </c>
      <c r="O6" s="47">
        <f t="shared" si="1"/>
        <v>9.006623256853814</v>
      </c>
      <c r="P6" s="9"/>
    </row>
    <row r="7" spans="1:133">
      <c r="A7" s="12"/>
      <c r="B7" s="44">
        <v>512</v>
      </c>
      <c r="C7" s="20" t="s">
        <v>20</v>
      </c>
      <c r="D7" s="46">
        <v>636826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636826</v>
      </c>
      <c r="O7" s="47">
        <f t="shared" si="1"/>
        <v>17.796886789816394</v>
      </c>
      <c r="P7" s="9"/>
    </row>
    <row r="8" spans="1:133">
      <c r="A8" s="12"/>
      <c r="B8" s="44">
        <v>513</v>
      </c>
      <c r="C8" s="20" t="s">
        <v>21</v>
      </c>
      <c r="D8" s="46">
        <v>1772896</v>
      </c>
      <c r="E8" s="46">
        <v>0</v>
      </c>
      <c r="F8" s="46">
        <v>0</v>
      </c>
      <c r="G8" s="46">
        <v>0</v>
      </c>
      <c r="H8" s="46">
        <v>0</v>
      </c>
      <c r="I8" s="46">
        <v>522812</v>
      </c>
      <c r="J8" s="46">
        <v>5386986</v>
      </c>
      <c r="K8" s="46">
        <v>0</v>
      </c>
      <c r="L8" s="46">
        <v>0</v>
      </c>
      <c r="M8" s="46">
        <v>0</v>
      </c>
      <c r="N8" s="46">
        <f t="shared" si="2"/>
        <v>7682694</v>
      </c>
      <c r="O8" s="47">
        <f t="shared" si="1"/>
        <v>214.70234468881873</v>
      </c>
      <c r="P8" s="9"/>
    </row>
    <row r="9" spans="1:133">
      <c r="A9" s="12"/>
      <c r="B9" s="44">
        <v>514</v>
      </c>
      <c r="C9" s="20" t="s">
        <v>22</v>
      </c>
      <c r="D9" s="46">
        <v>189094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189094</v>
      </c>
      <c r="O9" s="47">
        <f t="shared" si="1"/>
        <v>5.2844646899365619</v>
      </c>
      <c r="P9" s="9"/>
    </row>
    <row r="10" spans="1:133">
      <c r="A10" s="12"/>
      <c r="B10" s="44">
        <v>515</v>
      </c>
      <c r="C10" s="20" t="s">
        <v>23</v>
      </c>
      <c r="D10" s="46">
        <v>1361579</v>
      </c>
      <c r="E10" s="46">
        <v>46512</v>
      </c>
      <c r="F10" s="46">
        <v>0</v>
      </c>
      <c r="G10" s="46">
        <v>0</v>
      </c>
      <c r="H10" s="46">
        <v>0</v>
      </c>
      <c r="I10" s="46">
        <v>0</v>
      </c>
      <c r="J10" s="46">
        <v>1193</v>
      </c>
      <c r="K10" s="46">
        <v>0</v>
      </c>
      <c r="L10" s="46">
        <v>0</v>
      </c>
      <c r="M10" s="46">
        <v>0</v>
      </c>
      <c r="N10" s="46">
        <f t="shared" si="2"/>
        <v>1409284</v>
      </c>
      <c r="O10" s="47">
        <f t="shared" si="1"/>
        <v>39.38417684375262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8339236</v>
      </c>
      <c r="F11" s="46">
        <v>0</v>
      </c>
      <c r="G11" s="46">
        <v>0</v>
      </c>
      <c r="H11" s="46">
        <v>0</v>
      </c>
      <c r="I11" s="46">
        <v>905278</v>
      </c>
      <c r="J11" s="46">
        <v>3520</v>
      </c>
      <c r="K11" s="46">
        <v>0</v>
      </c>
      <c r="L11" s="46">
        <v>0</v>
      </c>
      <c r="M11" s="46">
        <v>0</v>
      </c>
      <c r="N11" s="46">
        <f t="shared" si="2"/>
        <v>9248034</v>
      </c>
      <c r="O11" s="47">
        <f t="shared" si="1"/>
        <v>258.44769862784005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1300635</v>
      </c>
      <c r="L12" s="46">
        <v>0</v>
      </c>
      <c r="M12" s="46">
        <v>0</v>
      </c>
      <c r="N12" s="46">
        <f t="shared" si="2"/>
        <v>1300635</v>
      </c>
      <c r="O12" s="47">
        <f t="shared" si="1"/>
        <v>36.347846742866722</v>
      </c>
      <c r="P12" s="9"/>
    </row>
    <row r="13" spans="1:133">
      <c r="A13" s="12"/>
      <c r="B13" s="44">
        <v>519</v>
      </c>
      <c r="C13" s="20" t="s">
        <v>60</v>
      </c>
      <c r="D13" s="46">
        <v>419842</v>
      </c>
      <c r="E13" s="46">
        <v>0</v>
      </c>
      <c r="F13" s="46">
        <v>0</v>
      </c>
      <c r="G13" s="46">
        <v>0</v>
      </c>
      <c r="H13" s="46">
        <v>0</v>
      </c>
      <c r="I13" s="46">
        <v>1236613</v>
      </c>
      <c r="J13" s="46">
        <v>4421378</v>
      </c>
      <c r="K13" s="46">
        <v>0</v>
      </c>
      <c r="L13" s="46">
        <v>0</v>
      </c>
      <c r="M13" s="46">
        <v>0</v>
      </c>
      <c r="N13" s="46">
        <f t="shared" si="2"/>
        <v>6077833</v>
      </c>
      <c r="O13" s="47">
        <f t="shared" si="1"/>
        <v>169.85252773663473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10482144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136501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10618645</v>
      </c>
      <c r="O14" s="43">
        <f t="shared" si="1"/>
        <v>296.75111086270016</v>
      </c>
      <c r="P14" s="10"/>
    </row>
    <row r="15" spans="1:133">
      <c r="A15" s="12"/>
      <c r="B15" s="44">
        <v>521</v>
      </c>
      <c r="C15" s="20" t="s">
        <v>28</v>
      </c>
      <c r="D15" s="46">
        <v>4050802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3411</v>
      </c>
      <c r="K15" s="46">
        <v>0</v>
      </c>
      <c r="L15" s="46">
        <v>0</v>
      </c>
      <c r="M15" s="46">
        <v>0</v>
      </c>
      <c r="N15" s="46">
        <f t="shared" si="4"/>
        <v>4054213</v>
      </c>
      <c r="O15" s="47">
        <f t="shared" si="1"/>
        <v>113.2999748483917</v>
      </c>
      <c r="P15" s="9"/>
    </row>
    <row r="16" spans="1:133">
      <c r="A16" s="12"/>
      <c r="B16" s="44">
        <v>522</v>
      </c>
      <c r="C16" s="20" t="s">
        <v>29</v>
      </c>
      <c r="D16" s="46">
        <v>6431342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133090</v>
      </c>
      <c r="K16" s="46">
        <v>0</v>
      </c>
      <c r="L16" s="46">
        <v>0</v>
      </c>
      <c r="M16" s="46">
        <v>0</v>
      </c>
      <c r="N16" s="46">
        <f t="shared" si="4"/>
        <v>6564432</v>
      </c>
      <c r="O16" s="47">
        <f t="shared" si="1"/>
        <v>183.45113601430847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21871360</v>
      </c>
      <c r="J17" s="31">
        <f t="shared" si="5"/>
        <v>298079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22169439</v>
      </c>
      <c r="O17" s="43">
        <f t="shared" si="1"/>
        <v>619.55227342592855</v>
      </c>
      <c r="P17" s="10"/>
    </row>
    <row r="18" spans="1:16">
      <c r="A18" s="12"/>
      <c r="B18" s="44">
        <v>533</v>
      </c>
      <c r="C18" s="20" t="s">
        <v>74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4486559</v>
      </c>
      <c r="J18" s="46">
        <v>368</v>
      </c>
      <c r="K18" s="46">
        <v>0</v>
      </c>
      <c r="L18" s="46">
        <v>0</v>
      </c>
      <c r="M18" s="46">
        <v>0</v>
      </c>
      <c r="N18" s="46">
        <f t="shared" si="4"/>
        <v>4486927</v>
      </c>
      <c r="O18" s="47">
        <f t="shared" si="1"/>
        <v>125.39270044434508</v>
      </c>
      <c r="P18" s="9"/>
    </row>
    <row r="19" spans="1:16">
      <c r="A19" s="12"/>
      <c r="B19" s="44">
        <v>534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4717861</v>
      </c>
      <c r="J19" s="46">
        <v>32504</v>
      </c>
      <c r="K19" s="46">
        <v>0</v>
      </c>
      <c r="L19" s="46">
        <v>0</v>
      </c>
      <c r="M19" s="46">
        <v>0</v>
      </c>
      <c r="N19" s="46">
        <f t="shared" si="4"/>
        <v>4750365</v>
      </c>
      <c r="O19" s="47">
        <f t="shared" si="1"/>
        <v>132.75479976525165</v>
      </c>
      <c r="P19" s="9"/>
    </row>
    <row r="20" spans="1:16">
      <c r="A20" s="12"/>
      <c r="B20" s="44">
        <v>535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5780080</v>
      </c>
      <c r="J20" s="46">
        <v>263911</v>
      </c>
      <c r="K20" s="46">
        <v>0</v>
      </c>
      <c r="L20" s="46">
        <v>0</v>
      </c>
      <c r="M20" s="46">
        <v>0</v>
      </c>
      <c r="N20" s="46">
        <f t="shared" si="4"/>
        <v>6043991</v>
      </c>
      <c r="O20" s="47">
        <f t="shared" si="1"/>
        <v>168.9067713718805</v>
      </c>
      <c r="P20" s="9"/>
    </row>
    <row r="21" spans="1:16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3833209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3833209</v>
      </c>
      <c r="O21" s="47">
        <f t="shared" si="1"/>
        <v>107.12374591286365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3053651</v>
      </c>
      <c r="J22" s="46">
        <v>1296</v>
      </c>
      <c r="K22" s="46">
        <v>0</v>
      </c>
      <c r="L22" s="46">
        <v>0</v>
      </c>
      <c r="M22" s="46">
        <v>0</v>
      </c>
      <c r="N22" s="46">
        <f t="shared" si="4"/>
        <v>3054947</v>
      </c>
      <c r="O22" s="47">
        <f t="shared" si="1"/>
        <v>85.374255931587626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SUM(D24:D24)</f>
        <v>1557930</v>
      </c>
      <c r="E23" s="31">
        <f t="shared" si="6"/>
        <v>768347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10449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2336726</v>
      </c>
      <c r="O23" s="43">
        <f t="shared" si="1"/>
        <v>65.302685632842412</v>
      </c>
      <c r="P23" s="10"/>
    </row>
    <row r="24" spans="1:16">
      <c r="A24" s="12"/>
      <c r="B24" s="44">
        <v>541</v>
      </c>
      <c r="C24" s="20" t="s">
        <v>64</v>
      </c>
      <c r="D24" s="46">
        <v>1557930</v>
      </c>
      <c r="E24" s="46">
        <v>768347</v>
      </c>
      <c r="F24" s="46">
        <v>0</v>
      </c>
      <c r="G24" s="46">
        <v>0</v>
      </c>
      <c r="H24" s="46">
        <v>0</v>
      </c>
      <c r="I24" s="46">
        <v>0</v>
      </c>
      <c r="J24" s="46">
        <v>10449</v>
      </c>
      <c r="K24" s="46">
        <v>0</v>
      </c>
      <c r="L24" s="46">
        <v>0</v>
      </c>
      <c r="M24" s="46">
        <v>0</v>
      </c>
      <c r="N24" s="46">
        <f t="shared" si="4"/>
        <v>2336726</v>
      </c>
      <c r="O24" s="47">
        <f t="shared" si="1"/>
        <v>65.302685632842412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0</v>
      </c>
      <c r="E25" s="31">
        <f t="shared" si="7"/>
        <v>466811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466811</v>
      </c>
      <c r="O25" s="43">
        <f t="shared" si="1"/>
        <v>13.045608249727524</v>
      </c>
      <c r="P25" s="10"/>
    </row>
    <row r="26" spans="1:16">
      <c r="A26" s="13"/>
      <c r="B26" s="45">
        <v>559</v>
      </c>
      <c r="C26" s="21" t="s">
        <v>37</v>
      </c>
      <c r="D26" s="46">
        <v>0</v>
      </c>
      <c r="E26" s="46">
        <v>466811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466811</v>
      </c>
      <c r="O26" s="47">
        <f t="shared" si="1"/>
        <v>13.045608249727524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SUM(D28:D31)</f>
        <v>7964843</v>
      </c>
      <c r="E27" s="31">
        <f t="shared" si="8"/>
        <v>964129</v>
      </c>
      <c r="F27" s="31">
        <f t="shared" si="8"/>
        <v>0</v>
      </c>
      <c r="G27" s="31">
        <f t="shared" si="8"/>
        <v>133606</v>
      </c>
      <c r="H27" s="31">
        <f t="shared" si="8"/>
        <v>0</v>
      </c>
      <c r="I27" s="31">
        <f t="shared" si="8"/>
        <v>373744</v>
      </c>
      <c r="J27" s="31">
        <f t="shared" si="8"/>
        <v>26924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9463246</v>
      </c>
      <c r="O27" s="43">
        <f t="shared" si="1"/>
        <v>264.46206299080569</v>
      </c>
      <c r="P27" s="9"/>
    </row>
    <row r="28" spans="1:16">
      <c r="A28" s="12"/>
      <c r="B28" s="44">
        <v>571</v>
      </c>
      <c r="C28" s="20" t="s">
        <v>39</v>
      </c>
      <c r="D28" s="46">
        <v>1797786</v>
      </c>
      <c r="E28" s="46">
        <v>335561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2133347</v>
      </c>
      <c r="O28" s="47">
        <f t="shared" si="1"/>
        <v>59.61900902663276</v>
      </c>
      <c r="P28" s="9"/>
    </row>
    <row r="29" spans="1:16">
      <c r="A29" s="12"/>
      <c r="B29" s="44">
        <v>572</v>
      </c>
      <c r="C29" s="20" t="s">
        <v>65</v>
      </c>
      <c r="D29" s="46">
        <v>6052909</v>
      </c>
      <c r="E29" s="46">
        <v>74000</v>
      </c>
      <c r="F29" s="46">
        <v>0</v>
      </c>
      <c r="G29" s="46">
        <v>133606</v>
      </c>
      <c r="H29" s="46">
        <v>0</v>
      </c>
      <c r="I29" s="46">
        <v>0</v>
      </c>
      <c r="J29" s="46">
        <v>18978</v>
      </c>
      <c r="K29" s="46">
        <v>0</v>
      </c>
      <c r="L29" s="46">
        <v>0</v>
      </c>
      <c r="M29" s="46">
        <v>0</v>
      </c>
      <c r="N29" s="46">
        <f t="shared" si="4"/>
        <v>6279493</v>
      </c>
      <c r="O29" s="47">
        <f t="shared" si="1"/>
        <v>175.48816477098063</v>
      </c>
      <c r="P29" s="9"/>
    </row>
    <row r="30" spans="1:16">
      <c r="A30" s="12"/>
      <c r="B30" s="44">
        <v>573</v>
      </c>
      <c r="C30" s="20" t="s">
        <v>66</v>
      </c>
      <c r="D30" s="46">
        <v>114148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114148</v>
      </c>
      <c r="O30" s="47">
        <f t="shared" si="1"/>
        <v>3.1900064276332336</v>
      </c>
      <c r="P30" s="9"/>
    </row>
    <row r="31" spans="1:16">
      <c r="A31" s="12"/>
      <c r="B31" s="44">
        <v>575</v>
      </c>
      <c r="C31" s="20" t="s">
        <v>67</v>
      </c>
      <c r="D31" s="46">
        <v>0</v>
      </c>
      <c r="E31" s="46">
        <v>554568</v>
      </c>
      <c r="F31" s="46">
        <v>0</v>
      </c>
      <c r="G31" s="46">
        <v>0</v>
      </c>
      <c r="H31" s="46">
        <v>0</v>
      </c>
      <c r="I31" s="46">
        <v>373744</v>
      </c>
      <c r="J31" s="46">
        <v>7946</v>
      </c>
      <c r="K31" s="46">
        <v>0</v>
      </c>
      <c r="L31" s="46">
        <v>0</v>
      </c>
      <c r="M31" s="46">
        <v>0</v>
      </c>
      <c r="N31" s="46">
        <f t="shared" si="4"/>
        <v>936258</v>
      </c>
      <c r="O31" s="47">
        <f t="shared" si="1"/>
        <v>26.164882765559064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SUM(D33:D34)</f>
        <v>96680</v>
      </c>
      <c r="E32" s="31">
        <f t="shared" si="9"/>
        <v>597365</v>
      </c>
      <c r="F32" s="31">
        <f t="shared" si="9"/>
        <v>0</v>
      </c>
      <c r="G32" s="31">
        <f t="shared" si="9"/>
        <v>30621</v>
      </c>
      <c r="H32" s="31">
        <f t="shared" si="9"/>
        <v>0</v>
      </c>
      <c r="I32" s="31">
        <f t="shared" si="9"/>
        <v>1148661</v>
      </c>
      <c r="J32" s="31">
        <f t="shared" si="9"/>
        <v>3331704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5205031</v>
      </c>
      <c r="O32" s="43">
        <f t="shared" si="1"/>
        <v>145.46100103401056</v>
      </c>
      <c r="P32" s="9"/>
    </row>
    <row r="33" spans="1:119">
      <c r="A33" s="12"/>
      <c r="B33" s="44">
        <v>581</v>
      </c>
      <c r="C33" s="20" t="s">
        <v>69</v>
      </c>
      <c r="D33" s="46">
        <v>96680</v>
      </c>
      <c r="E33" s="46">
        <v>591189</v>
      </c>
      <c r="F33" s="46">
        <v>0</v>
      </c>
      <c r="G33" s="46">
        <v>30621</v>
      </c>
      <c r="H33" s="46">
        <v>0</v>
      </c>
      <c r="I33" s="46">
        <v>1148661</v>
      </c>
      <c r="J33" s="46">
        <v>3331704</v>
      </c>
      <c r="K33" s="46">
        <v>0</v>
      </c>
      <c r="L33" s="46">
        <v>0</v>
      </c>
      <c r="M33" s="46">
        <v>0</v>
      </c>
      <c r="N33" s="46">
        <f t="shared" si="4"/>
        <v>5198855</v>
      </c>
      <c r="O33" s="47">
        <f t="shared" si="1"/>
        <v>145.28840510857111</v>
      </c>
      <c r="P33" s="9"/>
    </row>
    <row r="34" spans="1:119" ht="15.75" thickBot="1">
      <c r="A34" s="12"/>
      <c r="B34" s="44">
        <v>590</v>
      </c>
      <c r="C34" s="20" t="s">
        <v>76</v>
      </c>
      <c r="D34" s="46">
        <v>0</v>
      </c>
      <c r="E34" s="46">
        <v>6176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6176</v>
      </c>
      <c r="O34" s="47">
        <f t="shared" si="1"/>
        <v>0.17259592543945448</v>
      </c>
      <c r="P34" s="9"/>
    </row>
    <row r="35" spans="1:119" ht="16.5" thickBot="1">
      <c r="A35" s="14" t="s">
        <v>10</v>
      </c>
      <c r="B35" s="23"/>
      <c r="C35" s="22"/>
      <c r="D35" s="15">
        <f>SUM(D5,D14,D17,D23,D25,D27,D32)</f>
        <v>24804118</v>
      </c>
      <c r="E35" s="15">
        <f t="shared" ref="E35:M35" si="10">SUM(E5,E14,E17,E23,E25,E27,E32)</f>
        <v>11182400</v>
      </c>
      <c r="F35" s="15">
        <f t="shared" si="10"/>
        <v>0</v>
      </c>
      <c r="G35" s="15">
        <f t="shared" si="10"/>
        <v>164227</v>
      </c>
      <c r="H35" s="15">
        <f t="shared" si="10"/>
        <v>0</v>
      </c>
      <c r="I35" s="15">
        <f t="shared" si="10"/>
        <v>26058468</v>
      </c>
      <c r="J35" s="15">
        <f t="shared" si="10"/>
        <v>13616734</v>
      </c>
      <c r="K35" s="15">
        <f t="shared" si="10"/>
        <v>1300635</v>
      </c>
      <c r="L35" s="15">
        <f t="shared" si="10"/>
        <v>0</v>
      </c>
      <c r="M35" s="15">
        <f t="shared" si="10"/>
        <v>0</v>
      </c>
      <c r="N35" s="15">
        <f t="shared" si="4"/>
        <v>77126582</v>
      </c>
      <c r="O35" s="37">
        <f t="shared" si="1"/>
        <v>2155.3973115725344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77</v>
      </c>
      <c r="M37" s="163"/>
      <c r="N37" s="163"/>
      <c r="O37" s="41">
        <v>35783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2024-10-21T15:47:18Z</cp:lastPrinted>
  <dcterms:created xsi:type="dcterms:W3CDTF">2000-08-31T21:26:31Z</dcterms:created>
  <dcterms:modified xsi:type="dcterms:W3CDTF">2024-10-21T15:47:40Z</dcterms:modified>
</cp:coreProperties>
</file>