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OneDrive - Florida Legislature\Documents\EDR\AFR Data\EDR Municipal Revenues\"/>
    </mc:Choice>
  </mc:AlternateContent>
  <xr:revisionPtr revIDLastSave="0" documentId="13_ncr:1_{3759D775-E4A7-43F3-BF13-B70B75952A65}" xr6:coauthVersionLast="47" xr6:coauthVersionMax="47" xr10:uidLastSave="{00000000-0000-0000-0000-000000000000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'2008'!$A$1:$O$42</definedName>
    <definedName name="_xlnm.Print_Area" localSheetId="14">'2009'!$A$1:$O$49</definedName>
    <definedName name="_xlnm.Print_Area" localSheetId="13">'2010'!$A$1:$O$53</definedName>
    <definedName name="_xlnm.Print_Area" localSheetId="12">'2011'!$A$1:$O$53</definedName>
    <definedName name="_xlnm.Print_Area" localSheetId="11">'2012'!$A$1:$O$58</definedName>
    <definedName name="_xlnm.Print_Area" localSheetId="10">'2013'!$A$1:$O$55</definedName>
    <definedName name="_xlnm.Print_Area" localSheetId="9">'2014'!$A$1:$O$54</definedName>
    <definedName name="_xlnm.Print_Area" localSheetId="8">'2015'!$A$1:$O$54</definedName>
    <definedName name="_xlnm.Print_Area" localSheetId="7">'2016'!$A$1:$O$57</definedName>
    <definedName name="_xlnm.Print_Area" localSheetId="6">'2017'!$A$1:$O$56</definedName>
    <definedName name="_xlnm.Print_Area" localSheetId="5">'2018'!$A$1:$O$54</definedName>
    <definedName name="_xlnm.Print_Area" localSheetId="4">'2019'!$A$1:$O$58</definedName>
    <definedName name="_xlnm.Print_Area" localSheetId="3">'2020'!$A$1:$O$59</definedName>
    <definedName name="_xlnm.Print_Area" localSheetId="2">'2021'!$A$1:$P$58</definedName>
    <definedName name="_xlnm.Print_Area" localSheetId="1">'2022'!$A$1:$P$330</definedName>
    <definedName name="_xlnm.Print_Area" localSheetId="0">'2023'!$A$1:$P$59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4" i="49" l="1"/>
  <c r="P54" i="49" s="1"/>
  <c r="N53" i="49"/>
  <c r="M53" i="49"/>
  <c r="L53" i="49"/>
  <c r="K53" i="49"/>
  <c r="J53" i="49"/>
  <c r="I53" i="49"/>
  <c r="H53" i="49"/>
  <c r="G53" i="49"/>
  <c r="F53" i="49"/>
  <c r="E53" i="49"/>
  <c r="D53" i="49"/>
  <c r="O52" i="49"/>
  <c r="P52" i="49" s="1"/>
  <c r="O51" i="49"/>
  <c r="P51" i="49" s="1"/>
  <c r="O50" i="49"/>
  <c r="P50" i="49" s="1"/>
  <c r="O49" i="49"/>
  <c r="P49" i="49" s="1"/>
  <c r="O48" i="49"/>
  <c r="P48" i="49" s="1"/>
  <c r="O47" i="49"/>
  <c r="P47" i="49" s="1"/>
  <c r="O46" i="49"/>
  <c r="P46" i="49" s="1"/>
  <c r="N45" i="49"/>
  <c r="M45" i="49"/>
  <c r="L45" i="49"/>
  <c r="K45" i="49"/>
  <c r="J45" i="49"/>
  <c r="I45" i="49"/>
  <c r="H45" i="49"/>
  <c r="G45" i="49"/>
  <c r="F45" i="49"/>
  <c r="E45" i="49"/>
  <c r="D45" i="49"/>
  <c r="O44" i="49"/>
  <c r="P44" i="49" s="1"/>
  <c r="O43" i="49"/>
  <c r="P43" i="49" s="1"/>
  <c r="O42" i="49"/>
  <c r="P42" i="49" s="1"/>
  <c r="N41" i="49"/>
  <c r="M41" i="49"/>
  <c r="L41" i="49"/>
  <c r="K41" i="49"/>
  <c r="J41" i="49"/>
  <c r="I41" i="49"/>
  <c r="H41" i="49"/>
  <c r="G41" i="49"/>
  <c r="F41" i="49"/>
  <c r="E41" i="49"/>
  <c r="D41" i="49"/>
  <c r="O40" i="49"/>
  <c r="P40" i="49" s="1"/>
  <c r="O39" i="49"/>
  <c r="P39" i="49" s="1"/>
  <c r="O38" i="49"/>
  <c r="P38" i="49" s="1"/>
  <c r="O37" i="49"/>
  <c r="P37" i="49" s="1"/>
  <c r="N36" i="49"/>
  <c r="M36" i="49"/>
  <c r="L36" i="49"/>
  <c r="K36" i="49"/>
  <c r="J36" i="49"/>
  <c r="I36" i="49"/>
  <c r="H36" i="49"/>
  <c r="G36" i="49"/>
  <c r="F36" i="49"/>
  <c r="E36" i="49"/>
  <c r="D36" i="49"/>
  <c r="O35" i="49"/>
  <c r="P35" i="49" s="1"/>
  <c r="O34" i="49"/>
  <c r="P34" i="49" s="1"/>
  <c r="O33" i="49"/>
  <c r="P33" i="49" s="1"/>
  <c r="O32" i="49"/>
  <c r="P32" i="49" s="1"/>
  <c r="O31" i="49"/>
  <c r="P31" i="49" s="1"/>
  <c r="O30" i="49"/>
  <c r="P30" i="49" s="1"/>
  <c r="O29" i="49"/>
  <c r="P29" i="49" s="1"/>
  <c r="O28" i="49"/>
  <c r="P28" i="49" s="1"/>
  <c r="O27" i="49"/>
  <c r="P27" i="49" s="1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25" i="48"/>
  <c r="P325" i="48" s="1"/>
  <c r="O324" i="48"/>
  <c r="P324" i="48" s="1"/>
  <c r="O323" i="48"/>
  <c r="P323" i="48" s="1"/>
  <c r="P322" i="48"/>
  <c r="O322" i="48"/>
  <c r="O321" i="48"/>
  <c r="P321" i="48" s="1"/>
  <c r="O320" i="48"/>
  <c r="P320" i="48" s="1"/>
  <c r="O319" i="48"/>
  <c r="P319" i="48" s="1"/>
  <c r="O318" i="48"/>
  <c r="P318" i="48" s="1"/>
  <c r="O317" i="48"/>
  <c r="P317" i="48" s="1"/>
  <c r="O316" i="48"/>
  <c r="P316" i="48" s="1"/>
  <c r="O315" i="48"/>
  <c r="P315" i="48" s="1"/>
  <c r="O314" i="48"/>
  <c r="P314" i="48" s="1"/>
  <c r="O313" i="48"/>
  <c r="P313" i="48" s="1"/>
  <c r="P312" i="48"/>
  <c r="O312" i="48"/>
  <c r="O311" i="48"/>
  <c r="P311" i="48" s="1"/>
  <c r="O310" i="48"/>
  <c r="P310" i="48" s="1"/>
  <c r="O309" i="48"/>
  <c r="P309" i="48" s="1"/>
  <c r="O308" i="48"/>
  <c r="P308" i="48" s="1"/>
  <c r="O307" i="48"/>
  <c r="P307" i="48" s="1"/>
  <c r="O306" i="48"/>
  <c r="P306" i="48" s="1"/>
  <c r="O305" i="48"/>
  <c r="P305" i="48" s="1"/>
  <c r="O304" i="48"/>
  <c r="P304" i="48" s="1"/>
  <c r="O303" i="48"/>
  <c r="P303" i="48" s="1"/>
  <c r="P302" i="48"/>
  <c r="O302" i="48"/>
  <c r="O301" i="48"/>
  <c r="P301" i="48" s="1"/>
  <c r="N300" i="48"/>
  <c r="M300" i="48"/>
  <c r="L300" i="48"/>
  <c r="K300" i="48"/>
  <c r="J300" i="48"/>
  <c r="I300" i="48"/>
  <c r="H300" i="48"/>
  <c r="G300" i="48"/>
  <c r="F300" i="48"/>
  <c r="F326" i="48" s="1"/>
  <c r="E300" i="48"/>
  <c r="E326" i="48" s="1"/>
  <c r="D300" i="48"/>
  <c r="O300" i="48" s="1"/>
  <c r="P300" i="48" s="1"/>
  <c r="O299" i="48"/>
  <c r="P299" i="48" s="1"/>
  <c r="O298" i="48"/>
  <c r="P298" i="48" s="1"/>
  <c r="P297" i="48"/>
  <c r="O297" i="48"/>
  <c r="P296" i="48"/>
  <c r="O296" i="48"/>
  <c r="O295" i="48"/>
  <c r="P295" i="48" s="1"/>
  <c r="O294" i="48"/>
  <c r="P294" i="48" s="1"/>
  <c r="O293" i="48"/>
  <c r="P293" i="48" s="1"/>
  <c r="O292" i="48"/>
  <c r="P292" i="48" s="1"/>
  <c r="O291" i="48"/>
  <c r="P291" i="48" s="1"/>
  <c r="O290" i="48"/>
  <c r="P290" i="48" s="1"/>
  <c r="O289" i="48"/>
  <c r="P289" i="48" s="1"/>
  <c r="O288" i="48"/>
  <c r="P288" i="48" s="1"/>
  <c r="P287" i="48"/>
  <c r="O287" i="48"/>
  <c r="P286" i="48"/>
  <c r="O286" i="48"/>
  <c r="O285" i="48"/>
  <c r="P285" i="48" s="1"/>
  <c r="O284" i="48"/>
  <c r="P284" i="48" s="1"/>
  <c r="O283" i="48"/>
  <c r="P283" i="48" s="1"/>
  <c r="N282" i="48"/>
  <c r="M282" i="48"/>
  <c r="L282" i="48"/>
  <c r="K282" i="48"/>
  <c r="K326" i="48" s="1"/>
  <c r="J282" i="48"/>
  <c r="J326" i="48" s="1"/>
  <c r="I282" i="48"/>
  <c r="I326" i="48" s="1"/>
  <c r="H282" i="48"/>
  <c r="H326" i="48" s="1"/>
  <c r="G282" i="48"/>
  <c r="F282" i="48"/>
  <c r="E282" i="48"/>
  <c r="D282" i="48"/>
  <c r="O281" i="48"/>
  <c r="P281" i="48" s="1"/>
  <c r="O280" i="48"/>
  <c r="P280" i="48" s="1"/>
  <c r="O279" i="48"/>
  <c r="P279" i="48" s="1"/>
  <c r="O278" i="48"/>
  <c r="P278" i="48" s="1"/>
  <c r="O277" i="48"/>
  <c r="P277" i="48" s="1"/>
  <c r="O276" i="48"/>
  <c r="P276" i="48" s="1"/>
  <c r="O275" i="48"/>
  <c r="P275" i="48" s="1"/>
  <c r="O274" i="48"/>
  <c r="P274" i="48" s="1"/>
  <c r="P273" i="48"/>
  <c r="O273" i="48"/>
  <c r="O272" i="48"/>
  <c r="P272" i="48" s="1"/>
  <c r="O271" i="48"/>
  <c r="P271" i="48" s="1"/>
  <c r="O270" i="48"/>
  <c r="P270" i="48" s="1"/>
  <c r="O269" i="48"/>
  <c r="P269" i="48" s="1"/>
  <c r="O268" i="48"/>
  <c r="P268" i="48" s="1"/>
  <c r="O267" i="48"/>
  <c r="P267" i="48" s="1"/>
  <c r="O266" i="48"/>
  <c r="P266" i="48" s="1"/>
  <c r="O265" i="48"/>
  <c r="P265" i="48" s="1"/>
  <c r="O264" i="48"/>
  <c r="P264" i="48" s="1"/>
  <c r="P263" i="48"/>
  <c r="N263" i="48"/>
  <c r="M263" i="48"/>
  <c r="L263" i="48"/>
  <c r="K263" i="48"/>
  <c r="J263" i="48"/>
  <c r="I263" i="48"/>
  <c r="H263" i="48"/>
  <c r="G263" i="48"/>
  <c r="F263" i="48"/>
  <c r="E263" i="48"/>
  <c r="D263" i="48"/>
  <c r="O263" i="48" s="1"/>
  <c r="O262" i="48"/>
  <c r="P262" i="48" s="1"/>
  <c r="O261" i="48"/>
  <c r="P261" i="48" s="1"/>
  <c r="O260" i="48"/>
  <c r="P260" i="48" s="1"/>
  <c r="O259" i="48"/>
  <c r="P259" i="48" s="1"/>
  <c r="P258" i="48"/>
  <c r="O258" i="48"/>
  <c r="P257" i="48"/>
  <c r="O257" i="48"/>
  <c r="O256" i="48"/>
  <c r="P256" i="48" s="1"/>
  <c r="O255" i="48"/>
  <c r="P255" i="48" s="1"/>
  <c r="O254" i="48"/>
  <c r="P254" i="48" s="1"/>
  <c r="O253" i="48"/>
  <c r="P253" i="48" s="1"/>
  <c r="O252" i="48"/>
  <c r="P252" i="48" s="1"/>
  <c r="O251" i="48"/>
  <c r="P251" i="48" s="1"/>
  <c r="O250" i="48"/>
  <c r="P250" i="48" s="1"/>
  <c r="O249" i="48"/>
  <c r="P249" i="48" s="1"/>
  <c r="P248" i="48"/>
  <c r="O248" i="48"/>
  <c r="P247" i="48"/>
  <c r="O247" i="48"/>
  <c r="O246" i="48"/>
  <c r="P246" i="48" s="1"/>
  <c r="O245" i="48"/>
  <c r="P245" i="48" s="1"/>
  <c r="O244" i="48"/>
  <c r="P244" i="48" s="1"/>
  <c r="O243" i="48"/>
  <c r="P243" i="48" s="1"/>
  <c r="O242" i="48"/>
  <c r="P242" i="48" s="1"/>
  <c r="O241" i="48"/>
  <c r="P241" i="48" s="1"/>
  <c r="O240" i="48"/>
  <c r="P240" i="48" s="1"/>
  <c r="O239" i="48"/>
  <c r="P239" i="48" s="1"/>
  <c r="P238" i="48"/>
  <c r="O238" i="48"/>
  <c r="P237" i="48"/>
  <c r="O237" i="48"/>
  <c r="O236" i="48"/>
  <c r="P236" i="48" s="1"/>
  <c r="O235" i="48"/>
  <c r="P235" i="48" s="1"/>
  <c r="O234" i="48"/>
  <c r="P234" i="48" s="1"/>
  <c r="O233" i="48"/>
  <c r="P233" i="48" s="1"/>
  <c r="O232" i="48"/>
  <c r="P232" i="48" s="1"/>
  <c r="O231" i="48"/>
  <c r="P231" i="48" s="1"/>
  <c r="O230" i="48"/>
  <c r="P230" i="48" s="1"/>
  <c r="O229" i="48"/>
  <c r="P229" i="48" s="1"/>
  <c r="P228" i="48"/>
  <c r="O228" i="48"/>
  <c r="P227" i="48"/>
  <c r="O227" i="48"/>
  <c r="O226" i="48"/>
  <c r="P226" i="48" s="1"/>
  <c r="O225" i="48"/>
  <c r="P225" i="48" s="1"/>
  <c r="O224" i="48"/>
  <c r="P224" i="48" s="1"/>
  <c r="O223" i="48"/>
  <c r="P223" i="48" s="1"/>
  <c r="O222" i="48"/>
  <c r="P222" i="48" s="1"/>
  <c r="O221" i="48"/>
  <c r="P221" i="48" s="1"/>
  <c r="O220" i="48"/>
  <c r="P220" i="48" s="1"/>
  <c r="O219" i="48"/>
  <c r="P219" i="48" s="1"/>
  <c r="P218" i="48"/>
  <c r="O218" i="48"/>
  <c r="P217" i="48"/>
  <c r="O217" i="48"/>
  <c r="O216" i="48"/>
  <c r="P216" i="48" s="1"/>
  <c r="O215" i="48"/>
  <c r="P215" i="48" s="1"/>
  <c r="O214" i="48"/>
  <c r="P214" i="48" s="1"/>
  <c r="O213" i="48"/>
  <c r="P213" i="48" s="1"/>
  <c r="O212" i="48"/>
  <c r="P212" i="48" s="1"/>
  <c r="O211" i="48"/>
  <c r="P211" i="48" s="1"/>
  <c r="O210" i="48"/>
  <c r="P210" i="48" s="1"/>
  <c r="O209" i="48"/>
  <c r="P209" i="48" s="1"/>
  <c r="P208" i="48"/>
  <c r="O208" i="48"/>
  <c r="P207" i="48"/>
  <c r="O207" i="48"/>
  <c r="O206" i="48"/>
  <c r="P206" i="48" s="1"/>
  <c r="O205" i="48"/>
  <c r="P205" i="48" s="1"/>
  <c r="O204" i="48"/>
  <c r="P204" i="48" s="1"/>
  <c r="O203" i="48"/>
  <c r="P203" i="48" s="1"/>
  <c r="O202" i="48"/>
  <c r="P202" i="48" s="1"/>
  <c r="O201" i="48"/>
  <c r="P201" i="48" s="1"/>
  <c r="O200" i="48"/>
  <c r="P200" i="48" s="1"/>
  <c r="O199" i="48"/>
  <c r="P199" i="48" s="1"/>
  <c r="P198" i="48"/>
  <c r="O198" i="48"/>
  <c r="P197" i="48"/>
  <c r="O197" i="48"/>
  <c r="O196" i="48"/>
  <c r="P196" i="48" s="1"/>
  <c r="O195" i="48"/>
  <c r="P195" i="48" s="1"/>
  <c r="O194" i="48"/>
  <c r="P194" i="48" s="1"/>
  <c r="O193" i="48"/>
  <c r="P193" i="48" s="1"/>
  <c r="O192" i="48"/>
  <c r="P192" i="48" s="1"/>
  <c r="O191" i="48"/>
  <c r="P191" i="48" s="1"/>
  <c r="O190" i="48"/>
  <c r="P190" i="48" s="1"/>
  <c r="P189" i="48"/>
  <c r="O189" i="48"/>
  <c r="P188" i="48"/>
  <c r="O188" i="48"/>
  <c r="P187" i="48"/>
  <c r="O187" i="48"/>
  <c r="O186" i="48"/>
  <c r="P186" i="48" s="1"/>
  <c r="O185" i="48"/>
  <c r="P185" i="48" s="1"/>
  <c r="O184" i="48"/>
  <c r="P184" i="48" s="1"/>
  <c r="O183" i="48"/>
  <c r="P183" i="48" s="1"/>
  <c r="O182" i="48"/>
  <c r="P182" i="48" s="1"/>
  <c r="O181" i="48"/>
  <c r="P181" i="48" s="1"/>
  <c r="O180" i="48"/>
  <c r="P180" i="48" s="1"/>
  <c r="O179" i="48"/>
  <c r="P179" i="48" s="1"/>
  <c r="P178" i="48"/>
  <c r="O178" i="48"/>
  <c r="P177" i="48"/>
  <c r="O177" i="48"/>
  <c r="O176" i="48"/>
  <c r="P176" i="48" s="1"/>
  <c r="O175" i="48"/>
  <c r="P175" i="48" s="1"/>
  <c r="O174" i="48"/>
  <c r="P174" i="48" s="1"/>
  <c r="O173" i="48"/>
  <c r="P173" i="48" s="1"/>
  <c r="O172" i="48"/>
  <c r="P172" i="48" s="1"/>
  <c r="O171" i="48"/>
  <c r="P171" i="48" s="1"/>
  <c r="O170" i="48"/>
  <c r="P170" i="48" s="1"/>
  <c r="O169" i="48"/>
  <c r="P169" i="48" s="1"/>
  <c r="N169" i="48"/>
  <c r="M169" i="48"/>
  <c r="L169" i="48"/>
  <c r="K169" i="48"/>
  <c r="J169" i="48"/>
  <c r="I169" i="48"/>
  <c r="H169" i="48"/>
  <c r="G169" i="48"/>
  <c r="F169" i="48"/>
  <c r="E169" i="48"/>
  <c r="D169" i="48"/>
  <c r="O168" i="48"/>
  <c r="P168" i="48" s="1"/>
  <c r="O167" i="48"/>
  <c r="P167" i="48" s="1"/>
  <c r="O166" i="48"/>
  <c r="P166" i="48" s="1"/>
  <c r="O165" i="48"/>
  <c r="P165" i="48" s="1"/>
  <c r="P164" i="48"/>
  <c r="O164" i="48"/>
  <c r="O163" i="48"/>
  <c r="P163" i="48" s="1"/>
  <c r="O162" i="48"/>
  <c r="P162" i="48" s="1"/>
  <c r="O161" i="48"/>
  <c r="P161" i="48" s="1"/>
  <c r="O160" i="48"/>
  <c r="P160" i="48" s="1"/>
  <c r="O159" i="48"/>
  <c r="P159" i="48" s="1"/>
  <c r="O158" i="48"/>
  <c r="P158" i="48" s="1"/>
  <c r="O157" i="48"/>
  <c r="P157" i="48" s="1"/>
  <c r="O156" i="48"/>
  <c r="P156" i="48" s="1"/>
  <c r="O155" i="48"/>
  <c r="P155" i="48" s="1"/>
  <c r="P154" i="48"/>
  <c r="O154" i="48"/>
  <c r="O153" i="48"/>
  <c r="P153" i="48" s="1"/>
  <c r="O152" i="48"/>
  <c r="P152" i="48" s="1"/>
  <c r="O151" i="48"/>
  <c r="P151" i="48" s="1"/>
  <c r="O150" i="48"/>
  <c r="P150" i="48" s="1"/>
  <c r="O149" i="48"/>
  <c r="P149" i="48" s="1"/>
  <c r="O148" i="48"/>
  <c r="P148" i="48" s="1"/>
  <c r="O147" i="48"/>
  <c r="P147" i="48" s="1"/>
  <c r="O146" i="48"/>
  <c r="P146" i="48" s="1"/>
  <c r="O145" i="48"/>
  <c r="P145" i="48" s="1"/>
  <c r="P144" i="48"/>
  <c r="O144" i="48"/>
  <c r="O143" i="48"/>
  <c r="P143" i="48" s="1"/>
  <c r="O142" i="48"/>
  <c r="P142" i="48" s="1"/>
  <c r="O141" i="48"/>
  <c r="P141" i="48" s="1"/>
  <c r="O140" i="48"/>
  <c r="P140" i="48" s="1"/>
  <c r="O139" i="48"/>
  <c r="P139" i="48" s="1"/>
  <c r="O138" i="48"/>
  <c r="P138" i="48" s="1"/>
  <c r="O137" i="48"/>
  <c r="P137" i="48" s="1"/>
  <c r="O136" i="48"/>
  <c r="P136" i="48" s="1"/>
  <c r="O135" i="48"/>
  <c r="P135" i="48" s="1"/>
  <c r="P134" i="48"/>
  <c r="O134" i="48"/>
  <c r="O133" i="48"/>
  <c r="P133" i="48" s="1"/>
  <c r="O132" i="48"/>
  <c r="P132" i="48" s="1"/>
  <c r="O131" i="48"/>
  <c r="P131" i="48" s="1"/>
  <c r="O130" i="48"/>
  <c r="P130" i="48" s="1"/>
  <c r="O129" i="48"/>
  <c r="P129" i="48" s="1"/>
  <c r="O128" i="48"/>
  <c r="P128" i="48" s="1"/>
  <c r="O127" i="48"/>
  <c r="P127" i="48" s="1"/>
  <c r="O126" i="48"/>
  <c r="P126" i="48" s="1"/>
  <c r="O125" i="48"/>
  <c r="P125" i="48" s="1"/>
  <c r="P124" i="48"/>
  <c r="O124" i="48"/>
  <c r="O123" i="48"/>
  <c r="P123" i="48" s="1"/>
  <c r="O122" i="48"/>
  <c r="P122" i="48" s="1"/>
  <c r="O121" i="48"/>
  <c r="P121" i="48" s="1"/>
  <c r="O120" i="48"/>
  <c r="P120" i="48" s="1"/>
  <c r="O119" i="48"/>
  <c r="P119" i="48" s="1"/>
  <c r="O118" i="48"/>
  <c r="P118" i="48" s="1"/>
  <c r="O117" i="48"/>
  <c r="P117" i="48" s="1"/>
  <c r="O116" i="48"/>
  <c r="P116" i="48" s="1"/>
  <c r="O115" i="48"/>
  <c r="P115" i="48" s="1"/>
  <c r="P114" i="48"/>
  <c r="O114" i="48"/>
  <c r="O113" i="48"/>
  <c r="P113" i="48" s="1"/>
  <c r="O112" i="48"/>
  <c r="P112" i="48" s="1"/>
  <c r="O111" i="48"/>
  <c r="P111" i="48" s="1"/>
  <c r="O110" i="48"/>
  <c r="P110" i="48" s="1"/>
  <c r="O109" i="48"/>
  <c r="P109" i="48" s="1"/>
  <c r="O108" i="48"/>
  <c r="P108" i="48" s="1"/>
  <c r="O107" i="48"/>
  <c r="P107" i="48" s="1"/>
  <c r="O106" i="48"/>
  <c r="P106" i="48" s="1"/>
  <c r="O105" i="48"/>
  <c r="P105" i="48" s="1"/>
  <c r="P104" i="48"/>
  <c r="O104" i="48"/>
  <c r="O103" i="48"/>
  <c r="P103" i="48" s="1"/>
  <c r="O102" i="48"/>
  <c r="P102" i="48" s="1"/>
  <c r="O101" i="48"/>
  <c r="P101" i="48" s="1"/>
  <c r="O100" i="48"/>
  <c r="P100" i="48" s="1"/>
  <c r="O99" i="48"/>
  <c r="P99" i="48" s="1"/>
  <c r="O98" i="48"/>
  <c r="P98" i="48" s="1"/>
  <c r="O97" i="48"/>
  <c r="P97" i="48" s="1"/>
  <c r="O96" i="48"/>
  <c r="P96" i="48" s="1"/>
  <c r="O95" i="48"/>
  <c r="P95" i="48" s="1"/>
  <c r="P94" i="48"/>
  <c r="O94" i="48"/>
  <c r="O93" i="48"/>
  <c r="P93" i="48" s="1"/>
  <c r="O92" i="48"/>
  <c r="P92" i="48" s="1"/>
  <c r="O91" i="48"/>
  <c r="P91" i="48" s="1"/>
  <c r="O90" i="48"/>
  <c r="P90" i="48" s="1"/>
  <c r="O89" i="48"/>
  <c r="P89" i="48" s="1"/>
  <c r="O88" i="48"/>
  <c r="P88" i="48" s="1"/>
  <c r="O87" i="48"/>
  <c r="P87" i="48" s="1"/>
  <c r="O86" i="48"/>
  <c r="P86" i="48" s="1"/>
  <c r="O85" i="48"/>
  <c r="P85" i="48" s="1"/>
  <c r="P84" i="48"/>
  <c r="O84" i="48"/>
  <c r="O83" i="48"/>
  <c r="P83" i="48" s="1"/>
  <c r="O82" i="48"/>
  <c r="P82" i="48" s="1"/>
  <c r="O81" i="48"/>
  <c r="P81" i="48" s="1"/>
  <c r="O80" i="48"/>
  <c r="P80" i="48" s="1"/>
  <c r="O79" i="48"/>
  <c r="P79" i="48" s="1"/>
  <c r="O78" i="48"/>
  <c r="P78" i="48" s="1"/>
  <c r="O77" i="48"/>
  <c r="P77" i="48" s="1"/>
  <c r="N76" i="48"/>
  <c r="M76" i="48"/>
  <c r="L76" i="48"/>
  <c r="O76" i="48" s="1"/>
  <c r="P76" i="48" s="1"/>
  <c r="K76" i="48"/>
  <c r="J76" i="48"/>
  <c r="I76" i="48"/>
  <c r="H76" i="48"/>
  <c r="G76" i="48"/>
  <c r="F76" i="48"/>
  <c r="E76" i="48"/>
  <c r="D76" i="48"/>
  <c r="O75" i="48"/>
  <c r="P75" i="48" s="1"/>
  <c r="O74" i="48"/>
  <c r="P74" i="48" s="1"/>
  <c r="O73" i="48"/>
  <c r="P73" i="48" s="1"/>
  <c r="O72" i="48"/>
  <c r="P72" i="48" s="1"/>
  <c r="O71" i="48"/>
  <c r="P71" i="48" s="1"/>
  <c r="O70" i="48"/>
  <c r="P70" i="48" s="1"/>
  <c r="P69" i="48"/>
  <c r="O69" i="48"/>
  <c r="P68" i="48"/>
  <c r="O68" i="48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P59" i="48"/>
  <c r="O59" i="48"/>
  <c r="P58" i="48"/>
  <c r="O58" i="48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P49" i="48"/>
  <c r="O49" i="48"/>
  <c r="P48" i="48"/>
  <c r="O48" i="48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N41" i="48"/>
  <c r="M41" i="48"/>
  <c r="O41" i="48" s="1"/>
  <c r="P41" i="48" s="1"/>
  <c r="L41" i="48"/>
  <c r="K41" i="48"/>
  <c r="J41" i="48"/>
  <c r="I41" i="48"/>
  <c r="H41" i="48"/>
  <c r="G41" i="48"/>
  <c r="F41" i="48"/>
  <c r="E41" i="48"/>
  <c r="D41" i="48"/>
  <c r="O40" i="48"/>
  <c r="P40" i="48" s="1"/>
  <c r="O39" i="48"/>
  <c r="P39" i="48" s="1"/>
  <c r="O38" i="48"/>
  <c r="P38" i="48" s="1"/>
  <c r="O37" i="48"/>
  <c r="P37" i="48" s="1"/>
  <c r="O36" i="48"/>
  <c r="P36" i="48" s="1"/>
  <c r="P35" i="48"/>
  <c r="O35" i="48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P25" i="48"/>
  <c r="O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P15" i="48"/>
  <c r="O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P5" i="48"/>
  <c r="N5" i="48"/>
  <c r="M5" i="48"/>
  <c r="M326" i="48" s="1"/>
  <c r="L5" i="48"/>
  <c r="K5" i="48"/>
  <c r="J5" i="48"/>
  <c r="I5" i="48"/>
  <c r="H5" i="48"/>
  <c r="G5" i="48"/>
  <c r="F5" i="48"/>
  <c r="E5" i="48"/>
  <c r="D5" i="48"/>
  <c r="O5" i="48" s="1"/>
  <c r="O53" i="49" l="1"/>
  <c r="P53" i="49" s="1"/>
  <c r="O45" i="49"/>
  <c r="P45" i="49" s="1"/>
  <c r="J55" i="49"/>
  <c r="I55" i="49"/>
  <c r="K55" i="49"/>
  <c r="M55" i="49"/>
  <c r="O24" i="49"/>
  <c r="P24" i="49" s="1"/>
  <c r="L55" i="49"/>
  <c r="O14" i="49"/>
  <c r="P14" i="49" s="1"/>
  <c r="N55" i="49"/>
  <c r="E55" i="49"/>
  <c r="G55" i="49"/>
  <c r="F55" i="49"/>
  <c r="H55" i="49"/>
  <c r="O5" i="49"/>
  <c r="P5" i="49" s="1"/>
  <c r="O36" i="49"/>
  <c r="P36" i="49" s="1"/>
  <c r="D55" i="49"/>
  <c r="O41" i="49"/>
  <c r="P41" i="49" s="1"/>
  <c r="L326" i="48"/>
  <c r="G326" i="48"/>
  <c r="O282" i="48"/>
  <c r="P282" i="48" s="1"/>
  <c r="N326" i="48"/>
  <c r="D326" i="48"/>
  <c r="O326" i="48" s="1"/>
  <c r="P326" i="48" s="1"/>
  <c r="O53" i="46"/>
  <c r="P53" i="46" s="1"/>
  <c r="O52" i="46"/>
  <c r="P52" i="46" s="1"/>
  <c r="N51" i="46"/>
  <c r="M51" i="46"/>
  <c r="L51" i="46"/>
  <c r="K51" i="46"/>
  <c r="J51" i="46"/>
  <c r="I51" i="46"/>
  <c r="H51" i="46"/>
  <c r="O51" i="46" s="1"/>
  <c r="G51" i="46"/>
  <c r="F51" i="46"/>
  <c r="E51" i="46"/>
  <c r="D51" i="46"/>
  <c r="O50" i="46"/>
  <c r="P50" i="46" s="1"/>
  <c r="O49" i="46"/>
  <c r="P49" i="46" s="1"/>
  <c r="O48" i="46"/>
  <c r="P48" i="46"/>
  <c r="O47" i="46"/>
  <c r="P47" i="46"/>
  <c r="O46" i="46"/>
  <c r="P46" i="46" s="1"/>
  <c r="O45" i="46"/>
  <c r="P45" i="46" s="1"/>
  <c r="N44" i="46"/>
  <c r="M44" i="46"/>
  <c r="L44" i="46"/>
  <c r="K44" i="46"/>
  <c r="J44" i="46"/>
  <c r="I44" i="46"/>
  <c r="H44" i="46"/>
  <c r="G44" i="46"/>
  <c r="F44" i="46"/>
  <c r="E44" i="46"/>
  <c r="D44" i="46"/>
  <c r="O43" i="46"/>
  <c r="P43" i="46" s="1"/>
  <c r="O42" i="46"/>
  <c r="P42" i="46"/>
  <c r="O41" i="46"/>
  <c r="P41" i="46" s="1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/>
  <c r="O38" i="46"/>
  <c r="P38" i="46"/>
  <c r="O37" i="46"/>
  <c r="P37" i="46" s="1"/>
  <c r="O36" i="46"/>
  <c r="P36" i="46" s="1"/>
  <c r="N35" i="46"/>
  <c r="M35" i="46"/>
  <c r="L35" i="46"/>
  <c r="K35" i="46"/>
  <c r="J35" i="46"/>
  <c r="I35" i="46"/>
  <c r="H35" i="46"/>
  <c r="G35" i="46"/>
  <c r="F35" i="46"/>
  <c r="E35" i="46"/>
  <c r="D35" i="46"/>
  <c r="O34" i="46"/>
  <c r="P34" i="46" s="1"/>
  <c r="O33" i="46"/>
  <c r="P33" i="46" s="1"/>
  <c r="O32" i="46"/>
  <c r="P32" i="46" s="1"/>
  <c r="O31" i="46"/>
  <c r="P31" i="46" s="1"/>
  <c r="O30" i="46"/>
  <c r="P30" i="46" s="1"/>
  <c r="O29" i="46"/>
  <c r="P29" i="46" s="1"/>
  <c r="O28" i="46"/>
  <c r="P28" i="46" s="1"/>
  <c r="O27" i="46"/>
  <c r="P27" i="46"/>
  <c r="O26" i="46"/>
  <c r="P26" i="46" s="1"/>
  <c r="N25" i="46"/>
  <c r="M25" i="46"/>
  <c r="L25" i="46"/>
  <c r="K25" i="46"/>
  <c r="J25" i="46"/>
  <c r="I25" i="46"/>
  <c r="H25" i="46"/>
  <c r="G25" i="46"/>
  <c r="F25" i="46"/>
  <c r="E25" i="46"/>
  <c r="D25" i="46"/>
  <c r="O24" i="46"/>
  <c r="P24" i="46"/>
  <c r="O23" i="46"/>
  <c r="P23" i="46"/>
  <c r="O22" i="46"/>
  <c r="P22" i="46" s="1"/>
  <c r="O21" i="46"/>
  <c r="P21" i="46" s="1"/>
  <c r="O20" i="46"/>
  <c r="P20" i="46" s="1"/>
  <c r="O19" i="46"/>
  <c r="P19" i="46"/>
  <c r="O18" i="46"/>
  <c r="P18" i="46"/>
  <c r="O17" i="46"/>
  <c r="P17" i="46" s="1"/>
  <c r="O16" i="46"/>
  <c r="P16" i="46" s="1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 s="1"/>
  <c r="O13" i="46"/>
  <c r="P13" i="46" s="1"/>
  <c r="O12" i="46"/>
  <c r="P12" i="46" s="1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54" i="45"/>
  <c r="O54" i="45" s="1"/>
  <c r="N53" i="45"/>
  <c r="O53" i="45"/>
  <c r="M52" i="45"/>
  <c r="L52" i="45"/>
  <c r="K52" i="45"/>
  <c r="J52" i="45"/>
  <c r="I52" i="45"/>
  <c r="H52" i="45"/>
  <c r="G52" i="45"/>
  <c r="F52" i="45"/>
  <c r="E52" i="45"/>
  <c r="D52" i="45"/>
  <c r="N51" i="45"/>
  <c r="O51" i="45" s="1"/>
  <c r="N50" i="45"/>
  <c r="O50" i="45"/>
  <c r="N49" i="45"/>
  <c r="O49" i="45" s="1"/>
  <c r="N48" i="45"/>
  <c r="O48" i="45" s="1"/>
  <c r="N47" i="45"/>
  <c r="O47" i="45" s="1"/>
  <c r="N46" i="45"/>
  <c r="O46" i="45"/>
  <c r="M45" i="45"/>
  <c r="L45" i="45"/>
  <c r="K45" i="45"/>
  <c r="J45" i="45"/>
  <c r="I45" i="45"/>
  <c r="H45" i="45"/>
  <c r="G45" i="45"/>
  <c r="F45" i="45"/>
  <c r="E45" i="45"/>
  <c r="D45" i="45"/>
  <c r="N44" i="45"/>
  <c r="O44" i="45"/>
  <c r="N43" i="45"/>
  <c r="O43" i="45"/>
  <c r="N42" i="45"/>
  <c r="O42" i="45"/>
  <c r="N41" i="45"/>
  <c r="O41" i="45" s="1"/>
  <c r="M40" i="45"/>
  <c r="L40" i="45"/>
  <c r="K40" i="45"/>
  <c r="J40" i="45"/>
  <c r="I40" i="45"/>
  <c r="H40" i="45"/>
  <c r="G40" i="45"/>
  <c r="F40" i="45"/>
  <c r="E40" i="45"/>
  <c r="D40" i="45"/>
  <c r="N39" i="45"/>
  <c r="O39" i="45" s="1"/>
  <c r="N38" i="45"/>
  <c r="O38" i="45" s="1"/>
  <c r="N37" i="45"/>
  <c r="O37" i="45" s="1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/>
  <c r="N26" i="45"/>
  <c r="O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 s="1"/>
  <c r="N21" i="45"/>
  <c r="O21" i="45"/>
  <c r="N20" i="45"/>
  <c r="O20" i="45" s="1"/>
  <c r="N19" i="45"/>
  <c r="O19" i="45"/>
  <c r="N18" i="45"/>
  <c r="O18" i="45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/>
  <c r="N12" i="45"/>
  <c r="O12" i="45" s="1"/>
  <c r="N11" i="45"/>
  <c r="O11" i="45"/>
  <c r="N10" i="45"/>
  <c r="O10" i="45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53" i="44"/>
  <c r="O53" i="44" s="1"/>
  <c r="N52" i="44"/>
  <c r="O52" i="44"/>
  <c r="M51" i="44"/>
  <c r="L51" i="44"/>
  <c r="K51" i="44"/>
  <c r="J51" i="44"/>
  <c r="I51" i="44"/>
  <c r="H51" i="44"/>
  <c r="G51" i="44"/>
  <c r="F51" i="44"/>
  <c r="E51" i="44"/>
  <c r="D51" i="44"/>
  <c r="N50" i="44"/>
  <c r="O50" i="44" s="1"/>
  <c r="N49" i="44"/>
  <c r="O49" i="44" s="1"/>
  <c r="N48" i="44"/>
  <c r="O48" i="44" s="1"/>
  <c r="N47" i="44"/>
  <c r="O47" i="44" s="1"/>
  <c r="N46" i="44"/>
  <c r="O46" i="44"/>
  <c r="M45" i="44"/>
  <c r="L45" i="44"/>
  <c r="K45" i="44"/>
  <c r="J45" i="44"/>
  <c r="I45" i="44"/>
  <c r="H45" i="44"/>
  <c r="G45" i="44"/>
  <c r="F45" i="44"/>
  <c r="E45" i="44"/>
  <c r="D45" i="44"/>
  <c r="N44" i="44"/>
  <c r="O44" i="44" s="1"/>
  <c r="N43" i="44"/>
  <c r="O43" i="44" s="1"/>
  <c r="N42" i="44"/>
  <c r="O42" i="44"/>
  <c r="M41" i="44"/>
  <c r="L41" i="44"/>
  <c r="K41" i="44"/>
  <c r="J41" i="44"/>
  <c r="I41" i="44"/>
  <c r="H41" i="44"/>
  <c r="G41" i="44"/>
  <c r="F41" i="44"/>
  <c r="E41" i="44"/>
  <c r="D41" i="44"/>
  <c r="N40" i="44"/>
  <c r="O40" i="44" s="1"/>
  <c r="N39" i="44"/>
  <c r="O39" i="44" s="1"/>
  <c r="N38" i="44"/>
  <c r="O38" i="44" s="1"/>
  <c r="M37" i="44"/>
  <c r="L37" i="44"/>
  <c r="K37" i="44"/>
  <c r="J37" i="44"/>
  <c r="I37" i="44"/>
  <c r="H37" i="44"/>
  <c r="G37" i="44"/>
  <c r="F37" i="44"/>
  <c r="E37" i="44"/>
  <c r="D37" i="44"/>
  <c r="N36" i="44"/>
  <c r="O36" i="44" s="1"/>
  <c r="N35" i="44"/>
  <c r="O35" i="44" s="1"/>
  <c r="N34" i="44"/>
  <c r="O34" i="44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/>
  <c r="N23" i="44"/>
  <c r="O23" i="44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49" i="43"/>
  <c r="O49" i="43" s="1"/>
  <c r="M48" i="43"/>
  <c r="L48" i="43"/>
  <c r="K48" i="43"/>
  <c r="J48" i="43"/>
  <c r="I48" i="43"/>
  <c r="H48" i="43"/>
  <c r="G48" i="43"/>
  <c r="F48" i="43"/>
  <c r="E48" i="43"/>
  <c r="D48" i="43"/>
  <c r="N47" i="43"/>
  <c r="O47" i="43" s="1"/>
  <c r="N46" i="43"/>
  <c r="O46" i="43" s="1"/>
  <c r="N45" i="43"/>
  <c r="O45" i="43" s="1"/>
  <c r="N44" i="43"/>
  <c r="O44" i="43" s="1"/>
  <c r="N43" i="43"/>
  <c r="O43" i="43" s="1"/>
  <c r="M42" i="43"/>
  <c r="L42" i="43"/>
  <c r="K42" i="43"/>
  <c r="J42" i="43"/>
  <c r="I42" i="43"/>
  <c r="H42" i="43"/>
  <c r="G42" i="43"/>
  <c r="F42" i="43"/>
  <c r="E42" i="43"/>
  <c r="D42" i="43"/>
  <c r="N41" i="43"/>
  <c r="O41" i="43" s="1"/>
  <c r="N40" i="43"/>
  <c r="O40" i="43" s="1"/>
  <c r="N39" i="43"/>
  <c r="O39" i="43"/>
  <c r="M38" i="43"/>
  <c r="L38" i="43"/>
  <c r="K38" i="43"/>
  <c r="J38" i="43"/>
  <c r="I38" i="43"/>
  <c r="H38" i="43"/>
  <c r="G38" i="43"/>
  <c r="F38" i="43"/>
  <c r="E38" i="43"/>
  <c r="D38" i="43"/>
  <c r="N37" i="43"/>
  <c r="O37" i="43" s="1"/>
  <c r="N36" i="43"/>
  <c r="O36" i="43" s="1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3" i="43"/>
  <c r="O33" i="43" s="1"/>
  <c r="N32" i="43"/>
  <c r="O32" i="43"/>
  <c r="N31" i="43"/>
  <c r="O31" i="43" s="1"/>
  <c r="N30" i="43"/>
  <c r="O30" i="43" s="1"/>
  <c r="N29" i="43"/>
  <c r="O29" i="43"/>
  <c r="N28" i="43"/>
  <c r="O28" i="43" s="1"/>
  <c r="N27" i="43"/>
  <c r="O27" i="43" s="1"/>
  <c r="N26" i="43"/>
  <c r="O26" i="43"/>
  <c r="M25" i="43"/>
  <c r="L25" i="43"/>
  <c r="K25" i="43"/>
  <c r="J25" i="43"/>
  <c r="I25" i="43"/>
  <c r="H25" i="43"/>
  <c r="G25" i="43"/>
  <c r="F25" i="43"/>
  <c r="E25" i="43"/>
  <c r="N25" i="43" s="1"/>
  <c r="O25" i="43" s="1"/>
  <c r="D25" i="43"/>
  <c r="N24" i="43"/>
  <c r="O24" i="43"/>
  <c r="N23" i="43"/>
  <c r="O23" i="43" s="1"/>
  <c r="N22" i="43"/>
  <c r="O22" i="43" s="1"/>
  <c r="N21" i="43"/>
  <c r="O21" i="43"/>
  <c r="N20" i="43"/>
  <c r="O20" i="43" s="1"/>
  <c r="N19" i="43"/>
  <c r="O19" i="43" s="1"/>
  <c r="N18" i="43"/>
  <c r="O18" i="43"/>
  <c r="N17" i="43"/>
  <c r="O17" i="43" s="1"/>
  <c r="N16" i="43"/>
  <c r="O16" i="43" s="1"/>
  <c r="M15" i="43"/>
  <c r="L15" i="43"/>
  <c r="K15" i="43"/>
  <c r="J15" i="43"/>
  <c r="I15" i="43"/>
  <c r="H15" i="43"/>
  <c r="G15" i="43"/>
  <c r="G50" i="43" s="1"/>
  <c r="F15" i="43"/>
  <c r="E15" i="43"/>
  <c r="D15" i="43"/>
  <c r="N14" i="43"/>
  <c r="O14" i="43" s="1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I50" i="43" s="1"/>
  <c r="H5" i="43"/>
  <c r="G5" i="43"/>
  <c r="F5" i="43"/>
  <c r="E5" i="43"/>
  <c r="D5" i="43"/>
  <c r="N51" i="42"/>
  <c r="O51" i="42" s="1"/>
  <c r="M50" i="42"/>
  <c r="L50" i="42"/>
  <c r="K50" i="42"/>
  <c r="J50" i="42"/>
  <c r="I50" i="42"/>
  <c r="H50" i="42"/>
  <c r="G50" i="42"/>
  <c r="F50" i="42"/>
  <c r="E50" i="42"/>
  <c r="D50" i="42"/>
  <c r="N49" i="42"/>
  <c r="O49" i="42" s="1"/>
  <c r="N48" i="42"/>
  <c r="O48" i="42" s="1"/>
  <c r="N47" i="42"/>
  <c r="O47" i="42"/>
  <c r="N46" i="42"/>
  <c r="O46" i="42" s="1"/>
  <c r="N45" i="42"/>
  <c r="O45" i="42" s="1"/>
  <c r="M44" i="42"/>
  <c r="L44" i="42"/>
  <c r="K44" i="42"/>
  <c r="J44" i="42"/>
  <c r="I44" i="42"/>
  <c r="H44" i="42"/>
  <c r="G44" i="42"/>
  <c r="F44" i="42"/>
  <c r="E44" i="42"/>
  <c r="D44" i="42"/>
  <c r="N43" i="42"/>
  <c r="O43" i="42" s="1"/>
  <c r="N42" i="42"/>
  <c r="O42" i="42" s="1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39" i="42"/>
  <c r="O39" i="42" s="1"/>
  <c r="N38" i="42"/>
  <c r="O38" i="42" s="1"/>
  <c r="N37" i="42"/>
  <c r="O37" i="42"/>
  <c r="M36" i="42"/>
  <c r="L36" i="42"/>
  <c r="K36" i="42"/>
  <c r="J36" i="42"/>
  <c r="I36" i="42"/>
  <c r="H36" i="42"/>
  <c r="G36" i="42"/>
  <c r="F36" i="42"/>
  <c r="E36" i="42"/>
  <c r="D36" i="42"/>
  <c r="N35" i="42"/>
  <c r="O35" i="42"/>
  <c r="N34" i="42"/>
  <c r="O34" i="42" s="1"/>
  <c r="N33" i="42"/>
  <c r="O33" i="42" s="1"/>
  <c r="N32" i="42"/>
  <c r="O32" i="42"/>
  <c r="N31" i="42"/>
  <c r="O31" i="42" s="1"/>
  <c r="N30" i="42"/>
  <c r="O30" i="42" s="1"/>
  <c r="N29" i="42"/>
  <c r="O29" i="42"/>
  <c r="N28" i="42"/>
  <c r="O28" i="42" s="1"/>
  <c r="N27" i="42"/>
  <c r="O27" i="42" s="1"/>
  <c r="N26" i="42"/>
  <c r="O26" i="42"/>
  <c r="M25" i="42"/>
  <c r="L25" i="42"/>
  <c r="K25" i="42"/>
  <c r="J25" i="42"/>
  <c r="I25" i="42"/>
  <c r="H25" i="42"/>
  <c r="G25" i="42"/>
  <c r="F25" i="42"/>
  <c r="E25" i="42"/>
  <c r="D25" i="42"/>
  <c r="N24" i="42"/>
  <c r="O24" i="42"/>
  <c r="N23" i="42"/>
  <c r="O23" i="42" s="1"/>
  <c r="N22" i="42"/>
  <c r="O22" i="42" s="1"/>
  <c r="N21" i="42"/>
  <c r="O21" i="42"/>
  <c r="N20" i="42"/>
  <c r="O20" i="42" s="1"/>
  <c r="N19" i="42"/>
  <c r="O19" i="42" s="1"/>
  <c r="N18" i="42"/>
  <c r="O18" i="42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G52" i="42" s="1"/>
  <c r="F5" i="42"/>
  <c r="E5" i="42"/>
  <c r="E52" i="42" s="1"/>
  <c r="D5" i="42"/>
  <c r="N52" i="41"/>
  <c r="O52" i="41" s="1"/>
  <c r="M51" i="41"/>
  <c r="L51" i="41"/>
  <c r="K51" i="41"/>
  <c r="J51" i="41"/>
  <c r="I51" i="41"/>
  <c r="H51" i="41"/>
  <c r="G51" i="41"/>
  <c r="F51" i="41"/>
  <c r="E51" i="41"/>
  <c r="D51" i="41"/>
  <c r="N50" i="41"/>
  <c r="O50" i="41" s="1"/>
  <c r="N49" i="41"/>
  <c r="O49" i="41" s="1"/>
  <c r="N48" i="41"/>
  <c r="O48" i="41" s="1"/>
  <c r="N47" i="41"/>
  <c r="O47" i="41" s="1"/>
  <c r="N46" i="41"/>
  <c r="O46" i="41" s="1"/>
  <c r="M45" i="41"/>
  <c r="L45" i="41"/>
  <c r="K45" i="41"/>
  <c r="J45" i="41"/>
  <c r="I45" i="41"/>
  <c r="H45" i="41"/>
  <c r="G45" i="41"/>
  <c r="F45" i="41"/>
  <c r="E45" i="41"/>
  <c r="D45" i="41"/>
  <c r="N44" i="41"/>
  <c r="O44" i="41" s="1"/>
  <c r="N43" i="41"/>
  <c r="O43" i="41"/>
  <c r="N42" i="41"/>
  <c r="O42" i="41" s="1"/>
  <c r="N41" i="41"/>
  <c r="O41" i="41" s="1"/>
  <c r="M40" i="41"/>
  <c r="L40" i="41"/>
  <c r="K40" i="41"/>
  <c r="J40" i="41"/>
  <c r="I40" i="41"/>
  <c r="H40" i="41"/>
  <c r="G40" i="41"/>
  <c r="F40" i="41"/>
  <c r="E40" i="41"/>
  <c r="D40" i="41"/>
  <c r="N39" i="41"/>
  <c r="O39" i="41" s="1"/>
  <c r="N38" i="41"/>
  <c r="O38" i="41"/>
  <c r="N37" i="41"/>
  <c r="O37" i="41" s="1"/>
  <c r="M36" i="41"/>
  <c r="L36" i="41"/>
  <c r="K36" i="41"/>
  <c r="J36" i="41"/>
  <c r="I36" i="41"/>
  <c r="H36" i="41"/>
  <c r="G36" i="41"/>
  <c r="F36" i="41"/>
  <c r="E36" i="41"/>
  <c r="D36" i="4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/>
  <c r="N26" i="41"/>
  <c r="O26" i="41" s="1"/>
  <c r="M25" i="41"/>
  <c r="L25" i="41"/>
  <c r="K25" i="41"/>
  <c r="K53" i="41" s="1"/>
  <c r="J25" i="41"/>
  <c r="I25" i="41"/>
  <c r="H25" i="41"/>
  <c r="G25" i="41"/>
  <c r="F25" i="41"/>
  <c r="E25" i="41"/>
  <c r="D25" i="41"/>
  <c r="N24" i="41"/>
  <c r="O24" i="41" s="1"/>
  <c r="N23" i="41"/>
  <c r="O23" i="41" s="1"/>
  <c r="N22" i="41"/>
  <c r="O22" i="4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49" i="40"/>
  <c r="O49" i="40" s="1"/>
  <c r="N48" i="40"/>
  <c r="O48" i="40"/>
  <c r="N47" i="40"/>
  <c r="O47" i="40" s="1"/>
  <c r="N46" i="40"/>
  <c r="O46" i="40" s="1"/>
  <c r="N45" i="40"/>
  <c r="O45" i="40"/>
  <c r="M44" i="40"/>
  <c r="L44" i="40"/>
  <c r="K44" i="40"/>
  <c r="J44" i="40"/>
  <c r="I44" i="40"/>
  <c r="H44" i="40"/>
  <c r="G44" i="40"/>
  <c r="F44" i="40"/>
  <c r="E44" i="40"/>
  <c r="D44" i="40"/>
  <c r="N43" i="40"/>
  <c r="O43" i="40"/>
  <c r="N42" i="40"/>
  <c r="O42" i="40" s="1"/>
  <c r="N41" i="40"/>
  <c r="O41" i="40" s="1"/>
  <c r="N40" i="40"/>
  <c r="O40" i="40"/>
  <c r="N39" i="40"/>
  <c r="O39" i="40" s="1"/>
  <c r="M38" i="40"/>
  <c r="L38" i="40"/>
  <c r="K38" i="40"/>
  <c r="J38" i="40"/>
  <c r="I38" i="40"/>
  <c r="H38" i="40"/>
  <c r="G38" i="40"/>
  <c r="F38" i="40"/>
  <c r="E38" i="40"/>
  <c r="D38" i="40"/>
  <c r="N37" i="40"/>
  <c r="O37" i="40" s="1"/>
  <c r="N36" i="40"/>
  <c r="O36" i="40" s="1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3" i="40"/>
  <c r="O33" i="40" s="1"/>
  <c r="N32" i="40"/>
  <c r="O32" i="40" s="1"/>
  <c r="N31" i="40"/>
  <c r="O31" i="40" s="1"/>
  <c r="N30" i="40"/>
  <c r="O30" i="40"/>
  <c r="N29" i="40"/>
  <c r="O29" i="40" s="1"/>
  <c r="N28" i="40"/>
  <c r="O28" i="40" s="1"/>
  <c r="N27" i="40"/>
  <c r="O27" i="40" s="1"/>
  <c r="N26" i="40"/>
  <c r="O26" i="40" s="1"/>
  <c r="N25" i="40"/>
  <c r="O25" i="40" s="1"/>
  <c r="M24" i="40"/>
  <c r="L24" i="40"/>
  <c r="K24" i="40"/>
  <c r="K50" i="40" s="1"/>
  <c r="J24" i="40"/>
  <c r="I24" i="40"/>
  <c r="H24" i="40"/>
  <c r="G24" i="40"/>
  <c r="F24" i="40"/>
  <c r="E24" i="40"/>
  <c r="D24" i="40"/>
  <c r="N23" i="40"/>
  <c r="O23" i="40" s="1"/>
  <c r="N22" i="40"/>
  <c r="O22" i="40" s="1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M15" i="40"/>
  <c r="M50" i="40" s="1"/>
  <c r="L15" i="40"/>
  <c r="K15" i="40"/>
  <c r="J15" i="40"/>
  <c r="I15" i="40"/>
  <c r="H15" i="40"/>
  <c r="G15" i="40"/>
  <c r="F15" i="40"/>
  <c r="F50" i="40" s="1"/>
  <c r="E15" i="40"/>
  <c r="D15" i="40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J50" i="40" s="1"/>
  <c r="I5" i="40"/>
  <c r="I50" i="40" s="1"/>
  <c r="H5" i="40"/>
  <c r="G5" i="40"/>
  <c r="G50" i="40" s="1"/>
  <c r="F5" i="40"/>
  <c r="E5" i="40"/>
  <c r="N5" i="40" s="1"/>
  <c r="O5" i="40" s="1"/>
  <c r="D5" i="40"/>
  <c r="N49" i="39"/>
  <c r="O49" i="39" s="1"/>
  <c r="N48" i="39"/>
  <c r="O48" i="39" s="1"/>
  <c r="N47" i="39"/>
  <c r="O47" i="39" s="1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N44" i="39"/>
  <c r="O44" i="39" s="1"/>
  <c r="N43" i="39"/>
  <c r="O43" i="39" s="1"/>
  <c r="N42" i="39"/>
  <c r="O42" i="39" s="1"/>
  <c r="N41" i="39"/>
  <c r="O41" i="39" s="1"/>
  <c r="M40" i="39"/>
  <c r="L40" i="39"/>
  <c r="K40" i="39"/>
  <c r="J40" i="39"/>
  <c r="I40" i="39"/>
  <c r="H40" i="39"/>
  <c r="G40" i="39"/>
  <c r="F40" i="39"/>
  <c r="E40" i="39"/>
  <c r="D40" i="39"/>
  <c r="N39" i="39"/>
  <c r="O39" i="39" s="1"/>
  <c r="N38" i="39"/>
  <c r="O38" i="39" s="1"/>
  <c r="N37" i="39"/>
  <c r="O37" i="39" s="1"/>
  <c r="N36" i="39"/>
  <c r="O36" i="39" s="1"/>
  <c r="M35" i="39"/>
  <c r="L35" i="39"/>
  <c r="K35" i="39"/>
  <c r="J35" i="39"/>
  <c r="I35" i="39"/>
  <c r="H35" i="39"/>
  <c r="G35" i="39"/>
  <c r="F35" i="39"/>
  <c r="E35" i="39"/>
  <c r="D35" i="39"/>
  <c r="N34" i="39"/>
  <c r="O34" i="39" s="1"/>
  <c r="N33" i="39"/>
  <c r="O33" i="39"/>
  <c r="N32" i="39"/>
  <c r="O32" i="39" s="1"/>
  <c r="N31" i="39"/>
  <c r="O31" i="39"/>
  <c r="N30" i="39"/>
  <c r="O30" i="39" s="1"/>
  <c r="N29" i="39"/>
  <c r="O29" i="39" s="1"/>
  <c r="N28" i="39"/>
  <c r="O28" i="39" s="1"/>
  <c r="N27" i="39"/>
  <c r="O27" i="39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/>
  <c r="N22" i="39"/>
  <c r="O22" i="39"/>
  <c r="N21" i="39"/>
  <c r="O21" i="39" s="1"/>
  <c r="N20" i="39"/>
  <c r="O20" i="39" s="1"/>
  <c r="N19" i="39"/>
  <c r="O19" i="39" s="1"/>
  <c r="N18" i="39"/>
  <c r="O18" i="39" s="1"/>
  <c r="N17" i="39"/>
  <c r="O17" i="39"/>
  <c r="M16" i="39"/>
  <c r="L16" i="39"/>
  <c r="K16" i="39"/>
  <c r="J16" i="39"/>
  <c r="I16" i="39"/>
  <c r="H16" i="39"/>
  <c r="G16" i="39"/>
  <c r="G50" i="39" s="1"/>
  <c r="F16" i="39"/>
  <c r="E16" i="39"/>
  <c r="D16" i="39"/>
  <c r="N15" i="39"/>
  <c r="O15" i="39" s="1"/>
  <c r="N14" i="39"/>
  <c r="O14" i="39"/>
  <c r="N13" i="39"/>
  <c r="O13" i="39" s="1"/>
  <c r="N12" i="39"/>
  <c r="O12" i="39" s="1"/>
  <c r="N11" i="39"/>
  <c r="O11" i="39" s="1"/>
  <c r="N10" i="39"/>
  <c r="O10" i="39" s="1"/>
  <c r="N9" i="39"/>
  <c r="O9" i="39"/>
  <c r="N8" i="39"/>
  <c r="O8" i="39"/>
  <c r="N7" i="39"/>
  <c r="O7" i="39"/>
  <c r="N6" i="39"/>
  <c r="O6" i="39"/>
  <c r="M5" i="39"/>
  <c r="L5" i="39"/>
  <c r="K5" i="39"/>
  <c r="J5" i="39"/>
  <c r="I5" i="39"/>
  <c r="H5" i="39"/>
  <c r="H50" i="39" s="1"/>
  <c r="G5" i="39"/>
  <c r="F5" i="39"/>
  <c r="E5" i="39"/>
  <c r="E50" i="39" s="1"/>
  <c r="D5" i="39"/>
  <c r="D50" i="39" s="1"/>
  <c r="N50" i="38"/>
  <c r="O50" i="38" s="1"/>
  <c r="M49" i="38"/>
  <c r="L49" i="38"/>
  <c r="K49" i="38"/>
  <c r="J49" i="38"/>
  <c r="I49" i="38"/>
  <c r="H49" i="38"/>
  <c r="G49" i="38"/>
  <c r="F49" i="38"/>
  <c r="E49" i="38"/>
  <c r="D49" i="38"/>
  <c r="N49" i="38" s="1"/>
  <c r="O49" i="38" s="1"/>
  <c r="N48" i="38"/>
  <c r="O48" i="38" s="1"/>
  <c r="N47" i="38"/>
  <c r="O47" i="38"/>
  <c r="N46" i="38"/>
  <c r="O46" i="38"/>
  <c r="N45" i="38"/>
  <c r="O45" i="38"/>
  <c r="M44" i="38"/>
  <c r="L44" i="38"/>
  <c r="K44" i="38"/>
  <c r="J44" i="38"/>
  <c r="I44" i="38"/>
  <c r="H44" i="38"/>
  <c r="G44" i="38"/>
  <c r="G51" i="38" s="1"/>
  <c r="F44" i="38"/>
  <c r="E44" i="38"/>
  <c r="D44" i="38"/>
  <c r="N43" i="38"/>
  <c r="O43" i="38"/>
  <c r="N42" i="38"/>
  <c r="O42" i="38" s="1"/>
  <c r="N41" i="38"/>
  <c r="O41" i="38" s="1"/>
  <c r="N40" i="38"/>
  <c r="O40" i="38"/>
  <c r="M39" i="38"/>
  <c r="L39" i="38"/>
  <c r="K39" i="38"/>
  <c r="J39" i="38"/>
  <c r="I39" i="38"/>
  <c r="H39" i="38"/>
  <c r="G39" i="38"/>
  <c r="F39" i="38"/>
  <c r="E39" i="38"/>
  <c r="D39" i="38"/>
  <c r="N38" i="38"/>
  <c r="O38" i="38" s="1"/>
  <c r="N37" i="38"/>
  <c r="O37" i="38" s="1"/>
  <c r="N36" i="38"/>
  <c r="O36" i="38"/>
  <c r="N35" i="38"/>
  <c r="O35" i="38" s="1"/>
  <c r="M34" i="38"/>
  <c r="L34" i="38"/>
  <c r="K34" i="38"/>
  <c r="J34" i="38"/>
  <c r="I34" i="38"/>
  <c r="H34" i="38"/>
  <c r="G34" i="38"/>
  <c r="F34" i="38"/>
  <c r="E34" i="38"/>
  <c r="D34" i="38"/>
  <c r="N33" i="38"/>
  <c r="O33" i="38" s="1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 s="1"/>
  <c r="N26" i="38"/>
  <c r="O26" i="38" s="1"/>
  <c r="N25" i="38"/>
  <c r="O25" i="38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 s="1"/>
  <c r="N21" i="38"/>
  <c r="O21" i="38" s="1"/>
  <c r="N20" i="38"/>
  <c r="O20" i="38" s="1"/>
  <c r="N19" i="38"/>
  <c r="O19" i="38" s="1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 s="1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H5" i="38"/>
  <c r="G5" i="38"/>
  <c r="F5" i="38"/>
  <c r="F51" i="38" s="1"/>
  <c r="E5" i="38"/>
  <c r="D5" i="38"/>
  <c r="N37" i="37"/>
  <c r="O37" i="37" s="1"/>
  <c r="N36" i="37"/>
  <c r="O36" i="37"/>
  <c r="M35" i="37"/>
  <c r="L35" i="37"/>
  <c r="K35" i="37"/>
  <c r="J35" i="37"/>
  <c r="I35" i="37"/>
  <c r="H35" i="37"/>
  <c r="G35" i="37"/>
  <c r="F35" i="37"/>
  <c r="E35" i="37"/>
  <c r="D35" i="37"/>
  <c r="N34" i="37"/>
  <c r="O34" i="37"/>
  <c r="N33" i="37"/>
  <c r="O33" i="37" s="1"/>
  <c r="N32" i="37"/>
  <c r="O32" i="37" s="1"/>
  <c r="N31" i="37"/>
  <c r="O31" i="37" s="1"/>
  <c r="N30" i="37"/>
  <c r="O30" i="37" s="1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 s="1"/>
  <c r="N20" i="37"/>
  <c r="O20" i="37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 s="1"/>
  <c r="N15" i="37"/>
  <c r="O15" i="37" s="1"/>
  <c r="N14" i="37"/>
  <c r="O14" i="37"/>
  <c r="M13" i="37"/>
  <c r="L13" i="37"/>
  <c r="N13" i="37" s="1"/>
  <c r="O13" i="37" s="1"/>
  <c r="K13" i="37"/>
  <c r="J13" i="37"/>
  <c r="I13" i="37"/>
  <c r="H13" i="37"/>
  <c r="G13" i="37"/>
  <c r="G38" i="37" s="1"/>
  <c r="F13" i="37"/>
  <c r="E13" i="37"/>
  <c r="D13" i="37"/>
  <c r="N12" i="37"/>
  <c r="O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/>
  <c r="M5" i="37"/>
  <c r="M38" i="37" s="1"/>
  <c r="L5" i="37"/>
  <c r="K5" i="37"/>
  <c r="K38" i="37" s="1"/>
  <c r="J5" i="37"/>
  <c r="I5" i="37"/>
  <c r="I38" i="37" s="1"/>
  <c r="H5" i="37"/>
  <c r="G5" i="37"/>
  <c r="F5" i="37"/>
  <c r="N5" i="37" s="1"/>
  <c r="O5" i="37" s="1"/>
  <c r="E5" i="37"/>
  <c r="D5" i="37"/>
  <c r="D38" i="37" s="1"/>
  <c r="D5" i="36"/>
  <c r="N53" i="36"/>
  <c r="O53" i="36" s="1"/>
  <c r="M52" i="36"/>
  <c r="L52" i="36"/>
  <c r="K52" i="36"/>
  <c r="J52" i="36"/>
  <c r="I52" i="36"/>
  <c r="H52" i="36"/>
  <c r="G52" i="36"/>
  <c r="F52" i="36"/>
  <c r="E52" i="36"/>
  <c r="D52" i="36"/>
  <c r="N51" i="36"/>
  <c r="O51" i="36" s="1"/>
  <c r="N50" i="36"/>
  <c r="O50" i="36" s="1"/>
  <c r="N49" i="36"/>
  <c r="O49" i="36" s="1"/>
  <c r="N48" i="36"/>
  <c r="O48" i="36" s="1"/>
  <c r="M47" i="36"/>
  <c r="L47" i="36"/>
  <c r="K47" i="36"/>
  <c r="J47" i="36"/>
  <c r="I47" i="36"/>
  <c r="H47" i="36"/>
  <c r="G47" i="36"/>
  <c r="F47" i="36"/>
  <c r="E47" i="36"/>
  <c r="D47" i="36"/>
  <c r="N46" i="36"/>
  <c r="O46" i="36" s="1"/>
  <c r="N45" i="36"/>
  <c r="O45" i="36" s="1"/>
  <c r="N44" i="36"/>
  <c r="O44" i="36" s="1"/>
  <c r="N43" i="36"/>
  <c r="O43" i="36" s="1"/>
  <c r="M42" i="36"/>
  <c r="L42" i="36"/>
  <c r="K42" i="36"/>
  <c r="K54" i="36" s="1"/>
  <c r="J42" i="36"/>
  <c r="I42" i="36"/>
  <c r="H42" i="36"/>
  <c r="G42" i="36"/>
  <c r="F42" i="36"/>
  <c r="E42" i="36"/>
  <c r="D42" i="36"/>
  <c r="N41" i="36"/>
  <c r="O41" i="36" s="1"/>
  <c r="N40" i="36"/>
  <c r="O40" i="36" s="1"/>
  <c r="N39" i="36"/>
  <c r="O39" i="36"/>
  <c r="N38" i="36"/>
  <c r="O38" i="36" s="1"/>
  <c r="M37" i="36"/>
  <c r="L37" i="36"/>
  <c r="K37" i="36"/>
  <c r="J37" i="36"/>
  <c r="I37" i="36"/>
  <c r="H37" i="36"/>
  <c r="G37" i="36"/>
  <c r="F37" i="36"/>
  <c r="F54" i="36" s="1"/>
  <c r="E37" i="36"/>
  <c r="D37" i="36"/>
  <c r="N36" i="36"/>
  <c r="O36" i="36" s="1"/>
  <c r="N35" i="36"/>
  <c r="O35" i="36"/>
  <c r="N34" i="36"/>
  <c r="O34" i="36"/>
  <c r="N33" i="36"/>
  <c r="O33" i="36" s="1"/>
  <c r="N32" i="36"/>
  <c r="O32" i="36" s="1"/>
  <c r="N31" i="36"/>
  <c r="O31" i="36" s="1"/>
  <c r="N30" i="36"/>
  <c r="O30" i="36" s="1"/>
  <c r="N29" i="36"/>
  <c r="O29" i="36"/>
  <c r="N28" i="36"/>
  <c r="O28" i="36" s="1"/>
  <c r="N27" i="36"/>
  <c r="O27" i="36" s="1"/>
  <c r="N26" i="36"/>
  <c r="O26" i="36" s="1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 s="1"/>
  <c r="N20" i="36"/>
  <c r="O20" i="36"/>
  <c r="N19" i="36"/>
  <c r="O19" i="36" s="1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/>
  <c r="N12" i="36"/>
  <c r="O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N48" i="35"/>
  <c r="O48" i="35" s="1"/>
  <c r="N47" i="35"/>
  <c r="O47" i="35" s="1"/>
  <c r="M46" i="35"/>
  <c r="L46" i="35"/>
  <c r="K46" i="35"/>
  <c r="J46" i="35"/>
  <c r="I46" i="35"/>
  <c r="H46" i="35"/>
  <c r="G46" i="35"/>
  <c r="F46" i="35"/>
  <c r="E46" i="35"/>
  <c r="D46" i="35"/>
  <c r="N45" i="35"/>
  <c r="O45" i="35" s="1"/>
  <c r="N44" i="35"/>
  <c r="O44" i="35" s="1"/>
  <c r="N43" i="35"/>
  <c r="O43" i="35" s="1"/>
  <c r="M42" i="35"/>
  <c r="L42" i="35"/>
  <c r="K42" i="35"/>
  <c r="J42" i="35"/>
  <c r="I42" i="35"/>
  <c r="H42" i="35"/>
  <c r="G42" i="35"/>
  <c r="F42" i="35"/>
  <c r="E42" i="35"/>
  <c r="D42" i="35"/>
  <c r="N41" i="35"/>
  <c r="O41" i="35" s="1"/>
  <c r="N40" i="35"/>
  <c r="O40" i="35" s="1"/>
  <c r="M39" i="35"/>
  <c r="L39" i="35"/>
  <c r="K39" i="35"/>
  <c r="J39" i="35"/>
  <c r="I39" i="35"/>
  <c r="H39" i="35"/>
  <c r="G39" i="35"/>
  <c r="F39" i="35"/>
  <c r="E39" i="35"/>
  <c r="D39" i="35"/>
  <c r="N38" i="35"/>
  <c r="O38" i="35" s="1"/>
  <c r="N37" i="35"/>
  <c r="O37" i="35" s="1"/>
  <c r="N36" i="35"/>
  <c r="O36" i="35" s="1"/>
  <c r="N35" i="35"/>
  <c r="O35" i="35" s="1"/>
  <c r="N34" i="35"/>
  <c r="O34" i="35" s="1"/>
  <c r="M33" i="35"/>
  <c r="L33" i="35"/>
  <c r="K33" i="35"/>
  <c r="J33" i="35"/>
  <c r="J49" i="35" s="1"/>
  <c r="I33" i="35"/>
  <c r="H33" i="35"/>
  <c r="G33" i="35"/>
  <c r="F33" i="35"/>
  <c r="E33" i="35"/>
  <c r="D33" i="35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 s="1"/>
  <c r="N25" i="35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N21" i="35"/>
  <c r="O21" i="35" s="1"/>
  <c r="N20" i="35"/>
  <c r="O20" i="35" s="1"/>
  <c r="N19" i="35"/>
  <c r="O19" i="35" s="1"/>
  <c r="N18" i="35"/>
  <c r="O18" i="35" s="1"/>
  <c r="N17" i="35"/>
  <c r="O17" i="35" s="1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E49" i="35" s="1"/>
  <c r="D5" i="35"/>
  <c r="N48" i="34"/>
  <c r="O48" i="34" s="1"/>
  <c r="N47" i="34"/>
  <c r="O47" i="34" s="1"/>
  <c r="M46" i="34"/>
  <c r="L46" i="34"/>
  <c r="K46" i="34"/>
  <c r="J46" i="34"/>
  <c r="I46" i="34"/>
  <c r="H46" i="34"/>
  <c r="G46" i="34"/>
  <c r="F46" i="34"/>
  <c r="E46" i="34"/>
  <c r="D46" i="34"/>
  <c r="N45" i="34"/>
  <c r="O45" i="34" s="1"/>
  <c r="N44" i="34"/>
  <c r="O44" i="34" s="1"/>
  <c r="N43" i="34"/>
  <c r="O43" i="34" s="1"/>
  <c r="M42" i="34"/>
  <c r="L42" i="34"/>
  <c r="K42" i="34"/>
  <c r="J42" i="34"/>
  <c r="I42" i="34"/>
  <c r="H42" i="34"/>
  <c r="G42" i="34"/>
  <c r="F42" i="34"/>
  <c r="E42" i="34"/>
  <c r="E49" i="34" s="1"/>
  <c r="D42" i="34"/>
  <c r="N41" i="34"/>
  <c r="O41" i="34" s="1"/>
  <c r="M40" i="34"/>
  <c r="L40" i="34"/>
  <c r="K40" i="34"/>
  <c r="J40" i="34"/>
  <c r="I40" i="34"/>
  <c r="H40" i="34"/>
  <c r="G40" i="34"/>
  <c r="F40" i="34"/>
  <c r="E40" i="34"/>
  <c r="D40" i="34"/>
  <c r="N39" i="34"/>
  <c r="O39" i="34" s="1"/>
  <c r="N38" i="34"/>
  <c r="O38" i="34" s="1"/>
  <c r="N37" i="34"/>
  <c r="O37" i="34" s="1"/>
  <c r="N36" i="34"/>
  <c r="O36" i="34" s="1"/>
  <c r="M35" i="34"/>
  <c r="L35" i="34"/>
  <c r="K35" i="34"/>
  <c r="J35" i="34"/>
  <c r="I35" i="34"/>
  <c r="H35" i="34"/>
  <c r="G35" i="34"/>
  <c r="F35" i="34"/>
  <c r="E35" i="34"/>
  <c r="D35" i="34"/>
  <c r="N34" i="34"/>
  <c r="O34" i="34" s="1"/>
  <c r="N33" i="34"/>
  <c r="O33" i="34" s="1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 s="1"/>
  <c r="N23" i="34"/>
  <c r="O23" i="34" s="1"/>
  <c r="M22" i="34"/>
  <c r="L22" i="34"/>
  <c r="K22" i="34"/>
  <c r="J22" i="34"/>
  <c r="J49" i="34" s="1"/>
  <c r="I22" i="34"/>
  <c r="H22" i="34"/>
  <c r="G22" i="34"/>
  <c r="F22" i="34"/>
  <c r="E22" i="34"/>
  <c r="D22" i="34"/>
  <c r="N21" i="34"/>
  <c r="O21" i="34" s="1"/>
  <c r="N20" i="34"/>
  <c r="O20" i="34" s="1"/>
  <c r="N19" i="34"/>
  <c r="O19" i="34" s="1"/>
  <c r="N18" i="34"/>
  <c r="O18" i="34" s="1"/>
  <c r="N17" i="34"/>
  <c r="O17" i="34" s="1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L49" i="34" s="1"/>
  <c r="K5" i="34"/>
  <c r="J5" i="34"/>
  <c r="I5" i="34"/>
  <c r="H5" i="34"/>
  <c r="G5" i="34"/>
  <c r="F5" i="34"/>
  <c r="E5" i="34"/>
  <c r="D5" i="34"/>
  <c r="D49" i="34" s="1"/>
  <c r="N31" i="33"/>
  <c r="O31" i="33"/>
  <c r="N32" i="33"/>
  <c r="O32" i="33"/>
  <c r="N33" i="33"/>
  <c r="O33" i="33" s="1"/>
  <c r="N34" i="33"/>
  <c r="O34" i="33"/>
  <c r="N35" i="33"/>
  <c r="O35" i="33"/>
  <c r="N23" i="33"/>
  <c r="O23" i="33"/>
  <c r="N24" i="33"/>
  <c r="O24" i="33"/>
  <c r="N25" i="33"/>
  <c r="O25" i="33" s="1"/>
  <c r="N26" i="33"/>
  <c r="O26" i="33" s="1"/>
  <c r="N27" i="33"/>
  <c r="O27" i="33"/>
  <c r="N28" i="33"/>
  <c r="O28" i="33" s="1"/>
  <c r="N29" i="33"/>
  <c r="O29" i="33"/>
  <c r="E30" i="33"/>
  <c r="F30" i="33"/>
  <c r="G30" i="33"/>
  <c r="H30" i="33"/>
  <c r="I30" i="33"/>
  <c r="J30" i="33"/>
  <c r="K30" i="33"/>
  <c r="L30" i="33"/>
  <c r="M30" i="33"/>
  <c r="D30" i="33"/>
  <c r="E21" i="33"/>
  <c r="F21" i="33"/>
  <c r="G21" i="33"/>
  <c r="H21" i="33"/>
  <c r="I21" i="33"/>
  <c r="J21" i="33"/>
  <c r="K21" i="33"/>
  <c r="L21" i="33"/>
  <c r="M21" i="33"/>
  <c r="D21" i="33"/>
  <c r="E13" i="33"/>
  <c r="F13" i="33"/>
  <c r="G13" i="33"/>
  <c r="H13" i="33"/>
  <c r="I13" i="33"/>
  <c r="J13" i="33"/>
  <c r="K13" i="33"/>
  <c r="L13" i="33"/>
  <c r="M13" i="33"/>
  <c r="D13" i="33"/>
  <c r="N13" i="33" s="1"/>
  <c r="O13" i="33" s="1"/>
  <c r="E5" i="33"/>
  <c r="E45" i="33" s="1"/>
  <c r="F5" i="33"/>
  <c r="G5" i="33"/>
  <c r="H5" i="33"/>
  <c r="H45" i="33" s="1"/>
  <c r="I5" i="33"/>
  <c r="I45" i="33" s="1"/>
  <c r="J5" i="33"/>
  <c r="K5" i="33"/>
  <c r="L5" i="33"/>
  <c r="M5" i="33"/>
  <c r="D5" i="33"/>
  <c r="E43" i="33"/>
  <c r="F43" i="33"/>
  <c r="G43" i="33"/>
  <c r="H43" i="33"/>
  <c r="I43" i="33"/>
  <c r="J43" i="33"/>
  <c r="K43" i="33"/>
  <c r="L43" i="33"/>
  <c r="M43" i="33"/>
  <c r="D43" i="33"/>
  <c r="N44" i="33"/>
  <c r="O44" i="33" s="1"/>
  <c r="N41" i="33"/>
  <c r="O41" i="33" s="1"/>
  <c r="N42" i="33"/>
  <c r="O42" i="33" s="1"/>
  <c r="N40" i="33"/>
  <c r="O40" i="33" s="1"/>
  <c r="E39" i="33"/>
  <c r="F39" i="33"/>
  <c r="G39" i="33"/>
  <c r="H39" i="33"/>
  <c r="I39" i="33"/>
  <c r="J39" i="33"/>
  <c r="K39" i="33"/>
  <c r="L39" i="33"/>
  <c r="N39" i="33" s="1"/>
  <c r="O39" i="33" s="1"/>
  <c r="M39" i="33"/>
  <c r="D39" i="33"/>
  <c r="E37" i="33"/>
  <c r="F37" i="33"/>
  <c r="G37" i="33"/>
  <c r="H37" i="33"/>
  <c r="I37" i="33"/>
  <c r="J37" i="33"/>
  <c r="J45" i="33" s="1"/>
  <c r="K37" i="33"/>
  <c r="L37" i="33"/>
  <c r="M37" i="33"/>
  <c r="D37" i="33"/>
  <c r="N38" i="33"/>
  <c r="O38" i="33" s="1"/>
  <c r="N17" i="33"/>
  <c r="O17" i="33" s="1"/>
  <c r="N18" i="33"/>
  <c r="O18" i="33" s="1"/>
  <c r="N36" i="33"/>
  <c r="O36" i="33" s="1"/>
  <c r="N15" i="33"/>
  <c r="O15" i="33" s="1"/>
  <c r="N16" i="33"/>
  <c r="O16" i="33"/>
  <c r="N19" i="33"/>
  <c r="O19" i="33"/>
  <c r="N20" i="33"/>
  <c r="O20" i="33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/>
  <c r="N6" i="33"/>
  <c r="O6" i="33" s="1"/>
  <c r="N22" i="33"/>
  <c r="O22" i="33" s="1"/>
  <c r="N14" i="33"/>
  <c r="O14" i="33" s="1"/>
  <c r="H54" i="36"/>
  <c r="N52" i="36"/>
  <c r="O52" i="36" s="1"/>
  <c r="G54" i="36"/>
  <c r="D54" i="36"/>
  <c r="N5" i="36"/>
  <c r="O5" i="36" s="1"/>
  <c r="E38" i="37"/>
  <c r="L51" i="38"/>
  <c r="K51" i="38"/>
  <c r="M51" i="38"/>
  <c r="N44" i="38"/>
  <c r="O44" i="38" s="1"/>
  <c r="N40" i="39"/>
  <c r="O40" i="39" s="1"/>
  <c r="N5" i="39"/>
  <c r="O5" i="39" s="1"/>
  <c r="I53" i="41"/>
  <c r="M53" i="41"/>
  <c r="G53" i="41"/>
  <c r="E53" i="41"/>
  <c r="N15" i="41"/>
  <c r="O15" i="41" s="1"/>
  <c r="M52" i="42"/>
  <c r="K52" i="42"/>
  <c r="N36" i="42"/>
  <c r="O36" i="42"/>
  <c r="I52" i="42"/>
  <c r="M50" i="43"/>
  <c r="K50" i="43"/>
  <c r="J54" i="44"/>
  <c r="L54" i="44"/>
  <c r="M54" i="44"/>
  <c r="K54" i="44"/>
  <c r="F54" i="44"/>
  <c r="G54" i="44"/>
  <c r="I54" i="44"/>
  <c r="E54" i="44"/>
  <c r="M55" i="45"/>
  <c r="K55" i="45"/>
  <c r="I55" i="45"/>
  <c r="H55" i="45"/>
  <c r="G55" i="45"/>
  <c r="E55" i="45"/>
  <c r="P51" i="46"/>
  <c r="O44" i="46"/>
  <c r="P44" i="46" s="1"/>
  <c r="O35" i="46"/>
  <c r="P35" i="46" s="1"/>
  <c r="G54" i="46"/>
  <c r="K54" i="46"/>
  <c r="M54" i="46"/>
  <c r="E54" i="46"/>
  <c r="H54" i="46"/>
  <c r="I54" i="46"/>
  <c r="L54" i="46"/>
  <c r="N54" i="46"/>
  <c r="F54" i="46"/>
  <c r="D54" i="46"/>
  <c r="O54" i="46" s="1"/>
  <c r="P54" i="46" s="1"/>
  <c r="O5" i="46"/>
  <c r="P5" i="46" s="1"/>
  <c r="J54" i="46"/>
  <c r="O55" i="49" l="1"/>
  <c r="P55" i="49" s="1"/>
  <c r="N15" i="40"/>
  <c r="O15" i="40" s="1"/>
  <c r="E50" i="40"/>
  <c r="N45" i="41"/>
  <c r="O45" i="41" s="1"/>
  <c r="M45" i="33"/>
  <c r="N35" i="34"/>
  <c r="O35" i="34" s="1"/>
  <c r="N39" i="35"/>
  <c r="O39" i="35" s="1"/>
  <c r="I54" i="36"/>
  <c r="N45" i="45"/>
  <c r="O45" i="45" s="1"/>
  <c r="O25" i="46"/>
  <c r="P25" i="46" s="1"/>
  <c r="O40" i="46"/>
  <c r="P40" i="46" s="1"/>
  <c r="H53" i="41"/>
  <c r="H49" i="34"/>
  <c r="N42" i="34"/>
  <c r="O42" i="34" s="1"/>
  <c r="J50" i="39"/>
  <c r="N44" i="40"/>
  <c r="O44" i="40" s="1"/>
  <c r="N42" i="36"/>
  <c r="O42" i="36" s="1"/>
  <c r="K50" i="39"/>
  <c r="N33" i="35"/>
  <c r="O33" i="35" s="1"/>
  <c r="M54" i="36"/>
  <c r="D51" i="38"/>
  <c r="L50" i="39"/>
  <c r="N23" i="35"/>
  <c r="O23" i="35" s="1"/>
  <c r="N46" i="35"/>
  <c r="O46" i="35" s="1"/>
  <c r="N23" i="36"/>
  <c r="O23" i="36" s="1"/>
  <c r="N26" i="37"/>
  <c r="O26" i="37" s="1"/>
  <c r="M50" i="39"/>
  <c r="I49" i="34"/>
  <c r="D49" i="35"/>
  <c r="L38" i="37"/>
  <c r="N51" i="41"/>
  <c r="O51" i="41" s="1"/>
  <c r="N45" i="44"/>
  <c r="O45" i="44" s="1"/>
  <c r="O15" i="46"/>
  <c r="P15" i="46" s="1"/>
  <c r="M49" i="34"/>
  <c r="F49" i="35"/>
  <c r="N35" i="45"/>
  <c r="O35" i="45" s="1"/>
  <c r="K49" i="35"/>
  <c r="J51" i="38"/>
  <c r="N24" i="39"/>
  <c r="O24" i="39" s="1"/>
  <c r="N51" i="44"/>
  <c r="O51" i="44" s="1"/>
  <c r="N34" i="38"/>
  <c r="O34" i="38" s="1"/>
  <c r="E50" i="43"/>
  <c r="N40" i="34"/>
  <c r="O40" i="34" s="1"/>
  <c r="H49" i="35"/>
  <c r="N42" i="35"/>
  <c r="O42" i="35" s="1"/>
  <c r="I51" i="38"/>
  <c r="I49" i="35"/>
  <c r="N16" i="38"/>
  <c r="O16" i="38" s="1"/>
  <c r="N18" i="37"/>
  <c r="O18" i="37" s="1"/>
  <c r="N48" i="43"/>
  <c r="O48" i="43" s="1"/>
  <c r="N37" i="44"/>
  <c r="O37" i="44" s="1"/>
  <c r="N46" i="34"/>
  <c r="O46" i="34" s="1"/>
  <c r="N35" i="37"/>
  <c r="O35" i="37" s="1"/>
  <c r="E54" i="36"/>
  <c r="N35" i="39"/>
  <c r="O35" i="39" s="1"/>
  <c r="N50" i="42"/>
  <c r="O50" i="42" s="1"/>
  <c r="N25" i="44"/>
  <c r="O25" i="44" s="1"/>
  <c r="N22" i="34"/>
  <c r="O22" i="34" s="1"/>
  <c r="L49" i="35"/>
  <c r="M49" i="35"/>
  <c r="N41" i="44"/>
  <c r="O41" i="44" s="1"/>
  <c r="N40" i="45"/>
  <c r="O40" i="45" s="1"/>
  <c r="K49" i="34"/>
  <c r="N47" i="36"/>
  <c r="O47" i="36" s="1"/>
  <c r="N37" i="33"/>
  <c r="O37" i="33" s="1"/>
  <c r="K45" i="33"/>
  <c r="L50" i="40"/>
  <c r="N24" i="40"/>
  <c r="O24" i="40" s="1"/>
  <c r="H54" i="44"/>
  <c r="N5" i="44"/>
  <c r="O5" i="44" s="1"/>
  <c r="J53" i="41"/>
  <c r="N36" i="41"/>
  <c r="O36" i="41" s="1"/>
  <c r="E51" i="38"/>
  <c r="N5" i="38"/>
  <c r="O5" i="38" s="1"/>
  <c r="D50" i="40"/>
  <c r="N38" i="40"/>
  <c r="O38" i="40" s="1"/>
  <c r="J55" i="45"/>
  <c r="N5" i="45"/>
  <c r="O5" i="45" s="1"/>
  <c r="L55" i="45"/>
  <c r="N52" i="45"/>
  <c r="O52" i="45" s="1"/>
  <c r="G49" i="34"/>
  <c r="N5" i="35"/>
  <c r="O5" i="35" s="1"/>
  <c r="G49" i="35"/>
  <c r="N37" i="36"/>
  <c r="O37" i="36" s="1"/>
  <c r="J54" i="36"/>
  <c r="D52" i="42"/>
  <c r="N5" i="42"/>
  <c r="O5" i="42" s="1"/>
  <c r="H52" i="42"/>
  <c r="N25" i="42"/>
  <c r="O25" i="42" s="1"/>
  <c r="D50" i="43"/>
  <c r="N42" i="43"/>
  <c r="O42" i="43" s="1"/>
  <c r="L45" i="33"/>
  <c r="N30" i="33"/>
  <c r="O30" i="33" s="1"/>
  <c r="N43" i="33"/>
  <c r="O43" i="33" s="1"/>
  <c r="G45" i="33"/>
  <c r="F38" i="37"/>
  <c r="H51" i="38"/>
  <c r="N39" i="38"/>
  <c r="O39" i="38" s="1"/>
  <c r="H50" i="40"/>
  <c r="N34" i="40"/>
  <c r="O34" i="40" s="1"/>
  <c r="D55" i="45"/>
  <c r="N24" i="45"/>
  <c r="O24" i="45" s="1"/>
  <c r="N5" i="33"/>
  <c r="O5" i="33" s="1"/>
  <c r="F45" i="33"/>
  <c r="N24" i="38"/>
  <c r="O24" i="38" s="1"/>
  <c r="F52" i="42"/>
  <c r="N44" i="42"/>
  <c r="O44" i="42" s="1"/>
  <c r="H50" i="43"/>
  <c r="N38" i="43"/>
  <c r="O38" i="43" s="1"/>
  <c r="N15" i="44"/>
  <c r="O15" i="44" s="1"/>
  <c r="D54" i="44"/>
  <c r="N40" i="41"/>
  <c r="O40" i="41" s="1"/>
  <c r="F53" i="41"/>
  <c r="N5" i="43"/>
  <c r="O5" i="43" s="1"/>
  <c r="J50" i="43"/>
  <c r="D45" i="33"/>
  <c r="N45" i="33" s="1"/>
  <c r="O45" i="33" s="1"/>
  <c r="N21" i="33"/>
  <c r="O21" i="33" s="1"/>
  <c r="I50" i="39"/>
  <c r="N45" i="39"/>
  <c r="O45" i="39" s="1"/>
  <c r="N15" i="43"/>
  <c r="O15" i="43" s="1"/>
  <c r="F50" i="43"/>
  <c r="J38" i="37"/>
  <c r="N23" i="37"/>
  <c r="O23" i="37" s="1"/>
  <c r="N5" i="34"/>
  <c r="O5" i="34" s="1"/>
  <c r="F49" i="34"/>
  <c r="N15" i="34"/>
  <c r="O15" i="34" s="1"/>
  <c r="N15" i="36"/>
  <c r="O15" i="36" s="1"/>
  <c r="L54" i="36"/>
  <c r="N28" i="37"/>
  <c r="O28" i="37" s="1"/>
  <c r="J52" i="42"/>
  <c r="N40" i="42"/>
  <c r="O40" i="42" s="1"/>
  <c r="L50" i="43"/>
  <c r="N34" i="43"/>
  <c r="O34" i="43" s="1"/>
  <c r="N15" i="35"/>
  <c r="O15" i="35" s="1"/>
  <c r="H38" i="37"/>
  <c r="F50" i="39"/>
  <c r="N16" i="39"/>
  <c r="O16" i="39" s="1"/>
  <c r="N5" i="41"/>
  <c r="O5" i="41" s="1"/>
  <c r="L53" i="41"/>
  <c r="D53" i="41"/>
  <c r="N25" i="41"/>
  <c r="O25" i="41" s="1"/>
  <c r="L52" i="42"/>
  <c r="N15" i="42"/>
  <c r="O15" i="42" s="1"/>
  <c r="F55" i="45"/>
  <c r="N15" i="45"/>
  <c r="O15" i="45" s="1"/>
  <c r="N38" i="37" l="1"/>
  <c r="O38" i="37" s="1"/>
  <c r="N49" i="34"/>
  <c r="O49" i="34" s="1"/>
  <c r="N54" i="36"/>
  <c r="O54" i="36" s="1"/>
  <c r="N51" i="38"/>
  <c r="O51" i="38" s="1"/>
  <c r="N53" i="41"/>
  <c r="O53" i="41" s="1"/>
  <c r="N49" i="35"/>
  <c r="O49" i="35" s="1"/>
  <c r="N50" i="43"/>
  <c r="O50" i="43" s="1"/>
  <c r="N55" i="45"/>
  <c r="O55" i="45" s="1"/>
  <c r="N50" i="39"/>
  <c r="O50" i="39" s="1"/>
  <c r="N54" i="44"/>
  <c r="O54" i="44" s="1"/>
  <c r="N50" i="40"/>
  <c r="O50" i="40" s="1"/>
  <c r="N52" i="42"/>
  <c r="O52" i="42" s="1"/>
</calcChain>
</file>

<file path=xl/sharedStrings.xml><?xml version="1.0" encoding="utf-8"?>
<sst xmlns="http://schemas.openxmlformats.org/spreadsheetml/2006/main" count="1345" uniqueCount="400">
  <si>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</si>
  <si>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</si>
  <si>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</si>
  <si>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</si>
  <si>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</si>
  <si>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</si>
  <si>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</si>
  <si>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</si>
  <si>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</si>
  <si>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</si>
  <si>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</si>
  <si>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</si>
  <si>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</si>
  <si>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</si>
  <si>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</si>
  <si>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</si>
  <si>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</si>
  <si>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</si>
  <si>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</si>
  <si>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Solid Waste</t>
  </si>
  <si>
    <t>Impact Fees - Commercial - Public Safety</t>
  </si>
  <si>
    <t>Impact Fees - Commercial - Physical Environment</t>
  </si>
  <si>
    <t>Impact Fees - Commercial - Transportation</t>
  </si>
  <si>
    <t>Other Permits, Fees, and Special Assessments</t>
  </si>
  <si>
    <t>Federal Grant - General Government</t>
  </si>
  <si>
    <t>Intergovernmental Revenue</t>
  </si>
  <si>
    <t>State Grant - General Government</t>
  </si>
  <si>
    <t>State Grant - Public Safety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</si>
  <si>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</si>
  <si>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</si>
  <si>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</si>
  <si>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Grants from Other Local Units - General Government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</si>
  <si>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</si>
  <si>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</si>
  <si>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</si>
  <si>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</si>
  <si>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</si>
  <si>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</si>
  <si>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</si>
  <si>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</si>
  <si>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</si>
  <si>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</si>
  <si>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Public Safety - Other Public Safety Charges and Fees</t>
  </si>
  <si>
    <t>Physical Environment - Conservation and Resource Management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</si>
  <si>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</si>
  <si>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</si>
  <si>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</si>
  <si>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</si>
  <si>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Interest and Other Earnings - Interest</t>
  </si>
  <si>
    <t>Interest and Other Earnings - Net Increase (Decrease) in Fair Value of Investments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</si>
  <si>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</si>
  <si>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</si>
  <si>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</si>
  <si>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</si>
  <si>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</si>
  <si>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</si>
  <si>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</si>
  <si>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</si>
  <si>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</si>
  <si>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Doral Revenues Reported by Account Code and Fund Type</t>
  </si>
  <si>
    <t>Local Fiscal Year Ended September 30, 2010</t>
  </si>
  <si>
    <t>Second Local Option Fuel Tax (1 to 5 Cents)</t>
  </si>
  <si>
    <t>Utility Service Tax - Telecommunications</t>
  </si>
  <si>
    <t>Other General Taxes</t>
  </si>
  <si>
    <t>Impact Fees - Commercial - Culture / Recreation</t>
  </si>
  <si>
    <t>Federal Grant - Public Safety</t>
  </si>
  <si>
    <t>State Grant - Transportation - Other Transportation</t>
  </si>
  <si>
    <t>Grants from Other Local Units - Physical Environment</t>
  </si>
  <si>
    <t>Grants from Other Local Units - Culture / Recreation</t>
  </si>
  <si>
    <t>Culture / Recreation - Special Events</t>
  </si>
  <si>
    <t>Other Miscellaneous Revenues - Settlements</t>
  </si>
  <si>
    <t>Proceeds - Debt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</si>
  <si>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</si>
  <si>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</si>
  <si>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</si>
  <si>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Franchise Fee - Other</t>
  </si>
  <si>
    <t>Federal Grant - Transportation - Other Transportation</t>
  </si>
  <si>
    <t>Grants from Other Local Units - Transportation</t>
  </si>
  <si>
    <t>Public Safety - Protective Inspection Fees</t>
  </si>
  <si>
    <t>Physical Environment - Water Utility</t>
  </si>
  <si>
    <t>Court-Ordered Judgments and Fines - As Decided by Traffic Court</t>
  </si>
  <si>
    <t>Fines - Local Ordinance Violations</t>
  </si>
  <si>
    <t>2011 Municipal Population:</t>
  </si>
  <si>
    <t>Local Fiscal Year Ended September 30, 2012</t>
  </si>
  <si>
    <t>Impact Fees - Residential - Public Safety</t>
  </si>
  <si>
    <t>Impact Fees - Residential - Culture / Recreation</t>
  </si>
  <si>
    <t>Federal Grant - Physical Environment - Sewer / Wastewater</t>
  </si>
  <si>
    <t>State Grant - Physical Environment - Stormwater Management</t>
  </si>
  <si>
    <t>Grants from Other Local Units - Public Safety</t>
  </si>
  <si>
    <t>Federal Fines and Forfeits</t>
  </si>
  <si>
    <t>State Fines and Forfeits</t>
  </si>
  <si>
    <t>Contributions and Donations from Private Sources</t>
  </si>
  <si>
    <t>2012 Municipal Population:</t>
  </si>
  <si>
    <t>Local Fiscal Year Ended September 30, 2008</t>
  </si>
  <si>
    <t>Local Option Taxes</t>
  </si>
  <si>
    <t>Permits and Franchise Fees</t>
  </si>
  <si>
    <t>Other Permits and Fees</t>
  </si>
  <si>
    <t>Impact Fees - Public Safety</t>
  </si>
  <si>
    <t>Impact Fees - Transportation</t>
  </si>
  <si>
    <t>Impact Fees - Culture / Recreation</t>
  </si>
  <si>
    <t>Proprietary Non-Operating Sources - State Grants and Donations</t>
  </si>
  <si>
    <t>2008 Municipal Population:</t>
  </si>
  <si>
    <t>Local Fiscal Year Ended September 30, 2013</t>
  </si>
  <si>
    <t>Discretionary Sales Surtaxes</t>
  </si>
  <si>
    <t>Communications Services Taxes (Chapter 202, F.S.)</t>
  </si>
  <si>
    <t>Local Business Tax (Chapter 205, F.S.)</t>
  </si>
  <si>
    <t>Federal Grant - Other Federal Grants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</si>
  <si>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</si>
  <si>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</si>
  <si>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</si>
  <si>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</si>
  <si>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2013 Municipal Population:</t>
  </si>
  <si>
    <t>Local Fiscal Year Ended September 30, 2014</t>
  </si>
  <si>
    <t>Federal Grant - Transportation - Mass Transit</t>
  </si>
  <si>
    <t>2014 Municipal Population:</t>
  </si>
  <si>
    <t>Local Fiscal Year Ended September 30, 2015</t>
  </si>
  <si>
    <t>Other Judgments, Fines, and Forfeits</t>
  </si>
  <si>
    <t>2015 Municipal Population:</t>
  </si>
  <si>
    <t>Local Fiscal Year Ended September 30, 2016</t>
  </si>
  <si>
    <t>Licenses</t>
  </si>
  <si>
    <t>Federal Grant - Physical Environment - Other Physical Environment</t>
  </si>
  <si>
    <t>State Grant - Physical Environment - Other Physical Environment</t>
  </si>
  <si>
    <t>State Grant - Culture / Recreation</t>
  </si>
  <si>
    <t>2016 Municipal Population:</t>
  </si>
  <si>
    <t>Local Fiscal Year Ended September 30, 2017</t>
  </si>
  <si>
    <t>2017 Municipal Population:</t>
  </si>
  <si>
    <t>Local Fiscal Year Ended September 30, 2018</t>
  </si>
  <si>
    <t>Grants from Other Local Units - Economic Environment</t>
  </si>
  <si>
    <t>2018 Municipal Population:</t>
  </si>
  <si>
    <t>Local Fiscal Year Ended September 30, 2019</t>
  </si>
  <si>
    <t>2019 Municipal Population:</t>
  </si>
  <si>
    <t>Local Fiscal Year Ended September 30, 2020</t>
  </si>
  <si>
    <t>General Government - Fees Remitted to County from Sheriff</t>
  </si>
  <si>
    <t>Court-Ordered Judgments and Fines - As Decided by Circuit Court Criminal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</si>
  <si>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</si>
  <si>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</si>
  <si>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</si>
  <si>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</si>
  <si>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</si>
  <si>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</si>
  <si>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</si>
  <si>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</si>
  <si>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Charter County Transportation System Surtax</t>
  </si>
  <si>
    <t>State Communications Services Taxes</t>
  </si>
  <si>
    <t>Building Permits (Buildling Permit Fees)</t>
  </si>
  <si>
    <t>Impact Fees - Commercial - Other</t>
  </si>
  <si>
    <t>Other Fees and Special Assessments</t>
  </si>
  <si>
    <t>Intergovernmental Revenues</t>
  </si>
  <si>
    <t>State Shared Revenues - General Government - Local Government Half-Cent Sales Tax Program</t>
  </si>
  <si>
    <t>State Shared Revenues - Other</t>
  </si>
  <si>
    <t>2021 Municipal Population:</t>
  </si>
  <si>
    <t>Local Fiscal Year Ended September 30, 2022</t>
  </si>
  <si>
    <t>State Shared Revenues - Transportation - Fuel Tax Refunds and Credits</t>
  </si>
  <si>
    <t>State Shared Revenues - Transportation - Other Transportation</t>
  </si>
  <si>
    <t>Rents and Royalties</t>
  </si>
  <si>
    <t>2022 Municipal Population:</t>
  </si>
  <si>
    <t>Local Option Food and Beverage Taxes</t>
  </si>
  <si>
    <t>Municipal Resort Taxes</t>
  </si>
  <si>
    <t>Tourist Development Taxes</t>
  </si>
  <si>
    <t>Convention Development Taxes</t>
  </si>
  <si>
    <t>Consolidated County Development Tax</t>
  </si>
  <si>
    <t>Charter County Convention Development Tax</t>
  </si>
  <si>
    <t>Special District, Subcounty, and Special Convention Development Tax</t>
  </si>
  <si>
    <t>County Ninth-Cent Voted Fuel Tax</t>
  </si>
  <si>
    <t>Second Local Option Fuel Tax (1 to 5 Cents Local Option Fuel Tax) - County Proceeds</t>
  </si>
  <si>
    <t>Insurance Premium Tax for Firefighters' Pension</t>
  </si>
  <si>
    <t>Insurance Premium Tax for Police Officers' Retirement</t>
  </si>
  <si>
    <t>Discretionary Surtax on Documents</t>
  </si>
  <si>
    <t>Local Government Infrastructure Surtax</t>
  </si>
  <si>
    <t>Small County Surtax</t>
  </si>
  <si>
    <t>Indigent Care and Trauma Surtax</t>
  </si>
  <si>
    <t>County Public Hospital Surtax</t>
  </si>
  <si>
    <t>School Capital Outlay Surtax</t>
  </si>
  <si>
    <t>Voter-Approved Indigent Care Surtax</t>
  </si>
  <si>
    <t>Utility Service Tax - Fuel Oil</t>
  </si>
  <si>
    <t>Utility Service Tax - Propane</t>
  </si>
  <si>
    <t>Utility Service Tax - Other</t>
  </si>
  <si>
    <t>Local Communications Services Taxes</t>
  </si>
  <si>
    <t>Gross Receipts Tax on Commercial Hazardous Waste Facilities</t>
  </si>
  <si>
    <t>Municipal Pari-Mutuel Tax</t>
  </si>
  <si>
    <t>Municipal Parking Facility Space Surcharges</t>
  </si>
  <si>
    <t>Permits - Other</t>
  </si>
  <si>
    <t>Franchise Fee - Telecommunications</t>
  </si>
  <si>
    <t>Franchise Fee - Water</t>
  </si>
  <si>
    <t>Franchise Fee - Gas</t>
  </si>
  <si>
    <t>Franchise Fee - Cable Television</t>
  </si>
  <si>
    <t>Franchise Fee - Sewer</t>
  </si>
  <si>
    <t>Impact Fees - Residential - Physical Environment</t>
  </si>
  <si>
    <t>Impact Fees - Residential - Transportation</t>
  </si>
  <si>
    <t>Impact Fees - Residential - Economic Environment</t>
  </si>
  <si>
    <t>Impact Fees - Commercial - Economic Environment</t>
  </si>
  <si>
    <t>Impact Fees - Residential - Human Services</t>
  </si>
  <si>
    <t>Impact Fees - Commercial - Human Services</t>
  </si>
  <si>
    <t>Impact Fees - Residential - School</t>
  </si>
  <si>
    <t>Impact Fees - Commercial - School</t>
  </si>
  <si>
    <t>Impact Fees - Residential - Other</t>
  </si>
  <si>
    <t>324.XXX</t>
  </si>
  <si>
    <t>Impact Fees - Total</t>
  </si>
  <si>
    <t>Special Assessments - Capital Improvement</t>
  </si>
  <si>
    <t>Special Assessments - Charges for Public Services</t>
  </si>
  <si>
    <t>Inspection Fee</t>
  </si>
  <si>
    <t>Stormwater Fee</t>
  </si>
  <si>
    <t>Green Utility Fee</t>
  </si>
  <si>
    <t>Vessel Registration Fee</t>
  </si>
  <si>
    <t>Federal Grant - Physical Environment - Water Supply System</t>
  </si>
  <si>
    <t>Federal Grant - Physical Environment - Electric Supply System</t>
  </si>
  <si>
    <t>Federal Grant - Physical Environment - Gas Supply System</t>
  </si>
  <si>
    <t>Federal Grant - Physical Environment - Garbage / Solid Waste</t>
  </si>
  <si>
    <t>Federal Grant - Transportation - Airport Development</t>
  </si>
  <si>
    <t>Federal Grant - Economic Environment</t>
  </si>
  <si>
    <t>Federal Grant - American Rescue Plan Act Funds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</si>
  <si>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</si>
  <si>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</si>
  <si>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</si>
  <si>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</si>
  <si>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Culture / Recreation</t>
  </si>
  <si>
    <t>Federal Grant - Court-Related Grants - Process Servers</t>
  </si>
  <si>
    <t>Federal Grant - Court-Related Grants - Drug Court Management</t>
  </si>
  <si>
    <t>Federal Grant - Court-Related Grants - Hearing Officer</t>
  </si>
  <si>
    <t>Federal Grant - Court-Related Grants - Other Court-Related</t>
  </si>
  <si>
    <t>Other Financial Assistance - Federal Source</t>
  </si>
  <si>
    <t>Other Financial Assistance - State Source</t>
  </si>
  <si>
    <t>Federal Payments in Lieu of Taxes</t>
  </si>
  <si>
    <t>State Grant - Physical Environment - Water Supply System</t>
  </si>
  <si>
    <t>State Grant - Physical Environment - Electric Supply System</t>
  </si>
  <si>
    <t>State Grant - Physical Environment - Gas Supply System</t>
  </si>
  <si>
    <t>State Grant - Physical Environment - Garbage / Solid Waste</t>
  </si>
  <si>
    <t>State Grant - Physical Environment - Sewer / Wastewater</t>
  </si>
  <si>
    <t>State Grant - Transportation - Airport Development</t>
  </si>
  <si>
    <t>State Grant - Transportation - Mass Transit</t>
  </si>
  <si>
    <t>State Grant - Economic Environment</t>
  </si>
  <si>
    <t>State Grant - Human Services - Health or Hospitals</t>
  </si>
  <si>
    <t>State Grant - Human Services - Public Welfare</t>
  </si>
  <si>
    <t>State Grant - Human Services - Other Human Services</t>
  </si>
  <si>
    <t>State Grant - Court-Related Grants - Conflict Cases</t>
  </si>
  <si>
    <t>State Grant - Court-Related Grants - County Article V Trust Fund</t>
  </si>
  <si>
    <t>State Grant - Court-Related Grants - Child Dependency</t>
  </si>
  <si>
    <t>State Grant - Court-Related Grants - Other Court-Related</t>
  </si>
  <si>
    <t>State Grant - Other</t>
  </si>
  <si>
    <t>State Shared Revenues - General Government - County Revenue Sharing Program</t>
  </si>
  <si>
    <t>State Shared Revenues - General Government - Municipal Revenue Sharing Program</t>
  </si>
  <si>
    <t>State Shared Revenues - General Government - Insurance License Tax</t>
  </si>
  <si>
    <t>State Shared Revenues - General Government - Mobile Home License Tax</t>
  </si>
  <si>
    <t>State Shared Revenues - General Government - Distribution of Sales and Use Taxes to Counties</t>
  </si>
  <si>
    <t>State Shared Revenues - General Government - Cardroom Tax</t>
  </si>
  <si>
    <t>State Shared Revenues - General Government - Other General Government</t>
  </si>
  <si>
    <t>State Shared Revenues - Public Safety - Firefighter Supplemental Compensation</t>
  </si>
  <si>
    <t>State Shared Revenues - Public Safety - Enhanced 911 Fee</t>
  </si>
  <si>
    <t>State Shared Revenues - Public Safety - Emergency Management Assistance</t>
  </si>
  <si>
    <t>State Shared Revenues - Public Safety - Other Public Safety</t>
  </si>
  <si>
    <t>State Shared Revenues - Physical Environment - Water Supply System</t>
  </si>
  <si>
    <t>State Shared Revenues - Physical Environment - Electric Supply System</t>
  </si>
  <si>
    <t>State Shared Revenues - Physical Environment - Gas Supply System</t>
  </si>
  <si>
    <t>State Shared Revenues - Physical Environment - Garbage / Solid Waste</t>
  </si>
  <si>
    <t>State Shared Revenues - Physical Environment - Sewer / Wastewater</t>
  </si>
  <si>
    <t>State Shared Revenues - Physical Environment - Phosphate Rock Severance Tax</t>
  </si>
  <si>
    <t>State Shared Revenues - Physical Environment - Other Physical Environment</t>
  </si>
  <si>
    <t>State Shared Revenues - Transportation - Airport Development</t>
  </si>
  <si>
    <t>State Shared Revenues - Transportation - Mass Transit</t>
  </si>
  <si>
    <t>State Shared Revenues - Transportation - Constitutional Fuel Tax (2 Cents Fuel Tax)</t>
  </si>
  <si>
    <t>State Shared Revenues - Transportation - County Fuel Tax (1 Cent Fuel Tax)</t>
  </si>
  <si>
    <t>State Shared Revenues - Transportation - Oil, Gas, and Sulfur Production Tax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</si>
  <si>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</si>
  <si>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</si>
  <si>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</si>
  <si>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</si>
  <si>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</si>
  <si>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Payments in Lieu of Taxes</t>
  </si>
  <si>
    <t>Grants from Other Local Units - Human Services</t>
  </si>
  <si>
    <t>Grants from Other Local Units - Other</t>
  </si>
  <si>
    <t>Payments from Other Local Units in Lieu of Taxes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</si>
  <si>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</si>
  <si>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</si>
  <si>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</si>
  <si>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</si>
  <si>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</si>
  <si>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</si>
  <si>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Clerk of Circuit Court</t>
  </si>
  <si>
    <t>General Government - Fees Remitted to County from Clerk of County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</si>
  <si>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</si>
  <si>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</si>
  <si>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</si>
  <si>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Public Safety - Fire Protection</t>
  </si>
  <si>
    <t>Public Safety - Housing for Prisoners</t>
  </si>
  <si>
    <t>Public Safety - Emergency Management Service Fees / Charges</t>
  </si>
  <si>
    <t>Public Safety - Ambulance Fees</t>
  </si>
  <si>
    <t>Physical Environment - Electric Utility</t>
  </si>
  <si>
    <t>Physical Environment - Gas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</si>
  <si>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</si>
  <si>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</si>
  <si>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</si>
  <si>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Cemetary</t>
  </si>
  <si>
    <t>Physical Environment - Other Physical Environment Charges</t>
  </si>
  <si>
    <t>Transportation - Airports</t>
  </si>
  <si>
    <t>Transportation - Water Ports and Terminals</t>
  </si>
  <si>
    <t>Transportation - Mass Transit</t>
  </si>
  <si>
    <t>Transportation - Railroads</t>
  </si>
  <si>
    <t>Transportation - Parking Facilities</t>
  </si>
  <si>
    <t>Transportation - Tolls (Ferry, Road, Bridge, etc.)</t>
  </si>
  <si>
    <t>Transportation - Other Transportation Charges</t>
  </si>
  <si>
    <t>Economic Environment - Housing</t>
  </si>
  <si>
    <t>Economic Environment - Other Economic Environment Charges</t>
  </si>
  <si>
    <t>Human Services - Health Inspection Fees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</si>
  <si>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</si>
  <si>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</si>
  <si>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</si>
  <si>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</si>
  <si>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</si>
  <si>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Cultural Services</t>
  </si>
  <si>
    <t>Culture / Recreation - Special Recreation Facilities</t>
  </si>
  <si>
    <t>Culture / Recreation - Charter Schools</t>
  </si>
  <si>
    <t>Culture / Recreation - Other Culture / Recreation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</si>
  <si>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</si>
  <si>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</si>
  <si>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</si>
  <si>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</si>
  <si>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</si>
  <si>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</si>
  <si>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</si>
  <si>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</si>
  <si>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</si>
  <si>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</si>
  <si>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</si>
  <si>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</si>
  <si>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</si>
  <si>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</si>
  <si>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Circuit Court Civil - Fees and Service Charges</t>
  </si>
  <si>
    <t>Court-Related Revenues - Traffic Court - Filing Fees</t>
  </si>
  <si>
    <t>Court-Related Revenues - Traffic Court - Service Charges</t>
  </si>
  <si>
    <t>Court-Related Revenues - Traffic Court - Court Costs</t>
  </si>
  <si>
    <t>Court-Related Revenues - Traffic Court - Non-Local Fines and Forfeitures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</si>
  <si>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</si>
  <si>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</si>
  <si>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</si>
  <si>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Juvenile Court - Non-Local Fines and Forfeitures</t>
  </si>
  <si>
    <t>Court-Related Revenues - Probate Court - Filing Fees</t>
  </si>
  <si>
    <t>Court-Related Revenues - Probate Court - Service Charges</t>
  </si>
  <si>
    <t>Court-Related Revenues - Probate Court - Court Costs</t>
  </si>
  <si>
    <t>Court-Related Revenues - Probate Court - Non-Local Fines and Forfeitures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</si>
  <si>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</si>
  <si>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</si>
  <si>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</si>
  <si>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Court Service Reimbursement - Public Defender Liens</t>
  </si>
  <si>
    <t>Court-Related Revenues - Court Service Reimbursement - Probation / Alternatives</t>
  </si>
  <si>
    <t>Court-Related Revenues - Court Service Reimbursement - Pro Se Litigant Service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</si>
  <si>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</si>
  <si>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</si>
  <si>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</si>
  <si>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</si>
  <si>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</si>
  <si>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</si>
  <si>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</si>
  <si>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</si>
  <si>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</si>
  <si>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Other Charges for Services (Not Court-Related)</t>
  </si>
  <si>
    <t>Court-Ordered Judgments and Fines - As Decided by County Court Civil</t>
  </si>
  <si>
    <t>Court-Ordered Judgments and Fines - As Decided by Circuit Court Civil</t>
  </si>
  <si>
    <t>Court-Ordered Judgments and Fines - As Decided by Juvenile Court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</si>
  <si>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</si>
  <si>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</si>
  <si>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- 10% of Fines to Fine and Forfeiture Fund</t>
  </si>
  <si>
    <t>Court-Ordered Judgments and Fines - Other</t>
  </si>
  <si>
    <t>Fines - Library</t>
  </si>
  <si>
    <t>Fines - Pollution Control Violations</t>
  </si>
  <si>
    <t>Confiscation of Deposits or Bonds Held as Performance Guarantees</t>
  </si>
  <si>
    <t>Sale of Contraband Property Seized by Law Enforcement</t>
  </si>
  <si>
    <t>Interest and Other Earnings - Dividends</t>
  </si>
  <si>
    <t>Interest and Other Earnings - Gain (Loss) on Sale of Investments</t>
  </si>
  <si>
    <t>Sales - Disposition of Fixed Assets</t>
  </si>
  <si>
    <t>Sales - Sale of Surplus Materials and Scrap</t>
  </si>
  <si>
    <t>Pension Fund Contributions</t>
  </si>
  <si>
    <t>Other Miscellaneous Revenues - Bank Fee Refunds</t>
  </si>
  <si>
    <t>Other Miscellaneous Revenues - Repayments from Small Business Loans</t>
  </si>
  <si>
    <t>Other Miscellaneous Revenues - Slot Machine Proceeds - Counties</t>
  </si>
  <si>
    <t>Other Miscellaneous Revenues - Slot Machine Proceeds - Municipalities</t>
  </si>
  <si>
    <t>Other Miscellaneous Revenues - Deferred Compensation Contributions</t>
  </si>
  <si>
    <t>Contributions from Enterprise Operations</t>
  </si>
  <si>
    <t>Proceeds - Leases - Financial Agreements</t>
  </si>
  <si>
    <t>Proceeds - Leases</t>
  </si>
  <si>
    <t>Proceeds - Proceeds from Refunding Bonds</t>
  </si>
  <si>
    <t>Intragovernmental Transfers from Constitutional Fee Officers - Clerk to the BOCC</t>
  </si>
  <si>
    <t>Intragovernmental Transfers from Constitutional Fee Officers - County Comptroller to the BOCC</t>
  </si>
  <si>
    <t>Intragovernmental Transfers from Constitutional Fee Officers - Sheriff to the BOCC</t>
  </si>
  <si>
    <t>Intragovernmental Transfers from Constitutional Fee Officers - Property Appraiser to the BOCC</t>
  </si>
  <si>
    <t>Intragovernmental Transfers from Constitutional Fee Officers - Tax Collector to the BOCC</t>
  </si>
  <si>
    <t>Intragovernmental Transfers from Constitutional Fee Officers - Supervisor of Elections to the BOCC</t>
  </si>
  <si>
    <t>Proceeds of General Capital Asset Dispositions - Sales</t>
  </si>
  <si>
    <t>Proceeds of General Capital Asset Dispositions - Compensation for Loss</t>
  </si>
  <si>
    <t>Proprietary Non-Operating Sources - Interest</t>
  </si>
  <si>
    <t>Proprietary Non-Operating Sources - Federal Grants and Donations</t>
  </si>
  <si>
    <t>Proprietary Non-Operating Sources - Other Grants and Donations</t>
  </si>
  <si>
    <t>Proprietary Non-Operating Sources - Capital Contributions from Federal Government</t>
  </si>
  <si>
    <t>Proprietary Non-Operating Sources - Capital Contributions from State Government</t>
  </si>
  <si>
    <t>Proprietary Non-Operating Sources - Capital Contributions from Other Public Source</t>
  </si>
  <si>
    <t>Proprietary Non-Operating Sources - Capital Contributions from Private Source</t>
  </si>
  <si>
    <t>Proprietary Non-Operating Sources - Other Non-Operating Sources</t>
  </si>
  <si>
    <t>Proprietary Non-Operating Sources - Extraordinary Items (Gain)</t>
  </si>
  <si>
    <t>Proprietary Non-Operating Sources - Special Items (Gain)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</si>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</sst>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64" fontId="3" fillId="0" borderId="35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97D7C-9C2E-4419-B227-0A85018019EF}">
  <sheetPr>
    <pageSetUpPr fitToPage="1"/>
  </sheetPr>
  <dimension ref="A1:ED59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5" customWidth="1"/>
    <col min="6" max="7" width="15.77734375" style="95" customWidth="1"/>
    <col min="8" max="8" width="13.77734375" style="95" customWidth="1"/>
    <col min="9" max="10" width="15.77734375" style="95" customWidth="1"/>
    <col min="11" max="14" width="13.77734375" style="95" customWidth="1"/>
    <col min="15" max="15" width="16.77734375" style="95" customWidth="1"/>
    <col min="16" max="16" width="13.77734375" style="62" customWidth="1"/>
    <col min="17" max="18" width="9.77734375" style="62"/>
  </cols>
  <sheetData>
    <row r="1" spans="1:134" ht="27.75">
      <c r="A1" s="103" t="s">
        <v>59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5"/>
      <c r="Q1" s="48"/>
      <c r="R1"/>
    </row>
    <row r="2" spans="1:134" ht="24" thickBot="1">
      <c r="A2" s="106" t="s">
        <v>398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8"/>
      <c r="Q2" s="48"/>
      <c r="R2"/>
    </row>
    <row r="3" spans="1:134" ht="18" customHeight="1">
      <c r="A3" s="109" t="s">
        <v>52</v>
      </c>
      <c r="B3" s="110"/>
      <c r="C3" s="111"/>
      <c r="D3" s="115" t="s">
        <v>33</v>
      </c>
      <c r="E3" s="116"/>
      <c r="F3" s="116"/>
      <c r="G3" s="116"/>
      <c r="H3" s="117"/>
      <c r="I3" s="115" t="s">
        <v>34</v>
      </c>
      <c r="J3" s="117"/>
      <c r="K3" s="115" t="s">
        <v>36</v>
      </c>
      <c r="L3" s="116"/>
      <c r="M3" s="117"/>
      <c r="N3" s="49"/>
      <c r="O3" s="50"/>
      <c r="P3" s="118" t="s">
        <v>136</v>
      </c>
      <c r="Q3" s="51"/>
      <c r="R3"/>
    </row>
    <row r="4" spans="1:134" ht="32.25" customHeight="1" thickBot="1">
      <c r="A4" s="112"/>
      <c r="B4" s="113"/>
      <c r="C4" s="114"/>
      <c r="D4" s="52" t="s">
        <v>5</v>
      </c>
      <c r="E4" s="52" t="s">
        <v>53</v>
      </c>
      <c r="F4" s="52" t="s">
        <v>54</v>
      </c>
      <c r="G4" s="52" t="s">
        <v>55</v>
      </c>
      <c r="H4" s="52" t="s">
        <v>6</v>
      </c>
      <c r="I4" s="52" t="s">
        <v>7</v>
      </c>
      <c r="J4" s="53" t="s">
        <v>56</v>
      </c>
      <c r="K4" s="53" t="s">
        <v>8</v>
      </c>
      <c r="L4" s="53" t="s">
        <v>9</v>
      </c>
      <c r="M4" s="53" t="s">
        <v>137</v>
      </c>
      <c r="N4" s="53" t="s">
        <v>10</v>
      </c>
      <c r="O4" s="53" t="s">
        <v>138</v>
      </c>
      <c r="P4" s="119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139</v>
      </c>
      <c r="B5" s="57"/>
      <c r="C5" s="57"/>
      <c r="D5" s="58">
        <f>SUM(D6:D13)</f>
        <v>47525019</v>
      </c>
      <c r="E5" s="58">
        <f>SUM(E6:E13)</f>
        <v>1230805</v>
      </c>
      <c r="F5" s="58">
        <f>SUM(F6:F13)</f>
        <v>7617057</v>
      </c>
      <c r="G5" s="58">
        <f>SUM(G6:G13)</f>
        <v>0</v>
      </c>
      <c r="H5" s="58">
        <f>SUM(H6:H13)</f>
        <v>0</v>
      </c>
      <c r="I5" s="58">
        <f>SUM(I6:I13)</f>
        <v>4133360</v>
      </c>
      <c r="J5" s="58">
        <f>SUM(J6:J13)</f>
        <v>0</v>
      </c>
      <c r="K5" s="58">
        <f>SUM(K6:K13)</f>
        <v>0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60506241</v>
      </c>
      <c r="P5" s="60">
        <f>(O5/P$57)</f>
        <v>744.06946801446179</v>
      </c>
      <c r="Q5" s="61"/>
    </row>
    <row r="6" spans="1:134">
      <c r="A6" s="63"/>
      <c r="B6" s="64">
        <v>311</v>
      </c>
      <c r="C6" s="65" t="s">
        <v>3</v>
      </c>
      <c r="D6" s="66">
        <v>27123159</v>
      </c>
      <c r="E6" s="66">
        <v>0</v>
      </c>
      <c r="F6" s="66">
        <v>7617057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34740216</v>
      </c>
      <c r="P6" s="67">
        <f>(O6/P$57)</f>
        <v>427.21434368774442</v>
      </c>
      <c r="Q6" s="68"/>
    </row>
    <row r="7" spans="1:134">
      <c r="A7" s="63"/>
      <c r="B7" s="64">
        <v>312.41000000000003</v>
      </c>
      <c r="C7" s="65" t="s">
        <v>140</v>
      </c>
      <c r="D7" s="66">
        <v>0</v>
      </c>
      <c r="E7" s="66">
        <v>893648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893648</v>
      </c>
      <c r="P7" s="67">
        <f>(O7/P$57)</f>
        <v>10.989547209719865</v>
      </c>
      <c r="Q7" s="68"/>
    </row>
    <row r="8" spans="1:134">
      <c r="A8" s="63"/>
      <c r="B8" s="64">
        <v>312.43</v>
      </c>
      <c r="C8" s="65" t="s">
        <v>141</v>
      </c>
      <c r="D8" s="66">
        <v>0</v>
      </c>
      <c r="E8" s="66">
        <v>337157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337157</v>
      </c>
      <c r="P8" s="67">
        <f>(O8/P$57)</f>
        <v>4.1461546029169432</v>
      </c>
      <c r="Q8" s="68"/>
    </row>
    <row r="9" spans="1:134">
      <c r="A9" s="63"/>
      <c r="B9" s="64">
        <v>314.10000000000002</v>
      </c>
      <c r="C9" s="65" t="s">
        <v>12</v>
      </c>
      <c r="D9" s="66">
        <v>12762588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12762588</v>
      </c>
      <c r="P9" s="67">
        <f>(O9/P$57)</f>
        <v>156.94665387737032</v>
      </c>
      <c r="Q9" s="68"/>
    </row>
    <row r="10" spans="1:134">
      <c r="A10" s="63"/>
      <c r="B10" s="64">
        <v>314.3</v>
      </c>
      <c r="C10" s="65" t="s">
        <v>13</v>
      </c>
      <c r="D10" s="66">
        <v>1617140</v>
      </c>
      <c r="E10" s="66">
        <v>0</v>
      </c>
      <c r="F10" s="66">
        <v>0</v>
      </c>
      <c r="G10" s="66">
        <v>0</v>
      </c>
      <c r="H10" s="66">
        <v>0</v>
      </c>
      <c r="I10" s="66">
        <v>4133360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5750500</v>
      </c>
      <c r="P10" s="67">
        <f>(O10/P$57)</f>
        <v>70.716200595194181</v>
      </c>
      <c r="Q10" s="68"/>
    </row>
    <row r="11" spans="1:134">
      <c r="A11" s="63"/>
      <c r="B11" s="64">
        <v>314.39999999999998</v>
      </c>
      <c r="C11" s="65" t="s">
        <v>14</v>
      </c>
      <c r="D11" s="66">
        <v>223636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223636</v>
      </c>
      <c r="P11" s="67">
        <f>(O11/P$57)</f>
        <v>2.7501414201037901</v>
      </c>
      <c r="Q11" s="68"/>
    </row>
    <row r="12" spans="1:134">
      <c r="A12" s="63"/>
      <c r="B12" s="64">
        <v>315.10000000000002</v>
      </c>
      <c r="C12" s="65" t="s">
        <v>143</v>
      </c>
      <c r="D12" s="66">
        <v>4139355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4139355</v>
      </c>
      <c r="P12" s="67">
        <f>(O12/P$57)</f>
        <v>50.903305541208589</v>
      </c>
      <c r="Q12" s="68"/>
    </row>
    <row r="13" spans="1:134">
      <c r="A13" s="63"/>
      <c r="B13" s="64">
        <v>316</v>
      </c>
      <c r="C13" s="65" t="s">
        <v>105</v>
      </c>
      <c r="D13" s="66">
        <v>1659141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1659141</v>
      </c>
      <c r="P13" s="67">
        <f>(O13/P$57)</f>
        <v>20.403121080203643</v>
      </c>
      <c r="Q13" s="68"/>
    </row>
    <row r="14" spans="1:134" ht="15.75">
      <c r="A14" s="69" t="s">
        <v>17</v>
      </c>
      <c r="B14" s="70"/>
      <c r="C14" s="71"/>
      <c r="D14" s="72">
        <f>SUM(D15:D23)</f>
        <v>12193672</v>
      </c>
      <c r="E14" s="72">
        <f>SUM(E15:E23)</f>
        <v>7825924</v>
      </c>
      <c r="F14" s="72">
        <f>SUM(F15:F23)</f>
        <v>6350</v>
      </c>
      <c r="G14" s="72">
        <f>SUM(G15:G23)</f>
        <v>2634644</v>
      </c>
      <c r="H14" s="72">
        <f>SUM(H15:H23)</f>
        <v>0</v>
      </c>
      <c r="I14" s="72">
        <f>SUM(I15:I23)</f>
        <v>0</v>
      </c>
      <c r="J14" s="72">
        <f>SUM(J15:J23)</f>
        <v>0</v>
      </c>
      <c r="K14" s="72">
        <f>SUM(K15:K23)</f>
        <v>0</v>
      </c>
      <c r="L14" s="72">
        <f>SUM(L15:L23)</f>
        <v>0</v>
      </c>
      <c r="M14" s="72">
        <f>SUM(M15:M23)</f>
        <v>0</v>
      </c>
      <c r="N14" s="72">
        <f>SUM(N15:N23)</f>
        <v>0</v>
      </c>
      <c r="O14" s="73">
        <f>SUM(D14:N14)</f>
        <v>22660590</v>
      </c>
      <c r="P14" s="74">
        <f>(O14/P$57)</f>
        <v>278.66634693425812</v>
      </c>
      <c r="Q14" s="75"/>
    </row>
    <row r="15" spans="1:134">
      <c r="A15" s="63"/>
      <c r="B15" s="64">
        <v>322</v>
      </c>
      <c r="C15" s="65" t="s">
        <v>144</v>
      </c>
      <c r="D15" s="66">
        <v>0</v>
      </c>
      <c r="E15" s="66">
        <v>5762536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5762536</v>
      </c>
      <c r="P15" s="67">
        <f>(O15/P$57)</f>
        <v>70.864212105560881</v>
      </c>
      <c r="Q15" s="68"/>
    </row>
    <row r="16" spans="1:134">
      <c r="A16" s="63"/>
      <c r="B16" s="64">
        <v>323.10000000000002</v>
      </c>
      <c r="C16" s="65" t="s">
        <v>18</v>
      </c>
      <c r="D16" s="66">
        <v>9481089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3" si="1">SUM(D16:N16)</f>
        <v>9481089</v>
      </c>
      <c r="P16" s="67">
        <f>(O16/P$57)</f>
        <v>116.59274699328562</v>
      </c>
      <c r="Q16" s="68"/>
    </row>
    <row r="17" spans="1:17">
      <c r="A17" s="63"/>
      <c r="B17" s="64">
        <v>323.7</v>
      </c>
      <c r="C17" s="65" t="s">
        <v>19</v>
      </c>
      <c r="D17" s="66">
        <v>2047104</v>
      </c>
      <c r="E17" s="66">
        <v>0</v>
      </c>
      <c r="F17" s="66">
        <v>6350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2053454</v>
      </c>
      <c r="P17" s="67">
        <f>(O17/P$57)</f>
        <v>25.252145896357511</v>
      </c>
      <c r="Q17" s="68"/>
    </row>
    <row r="18" spans="1:17">
      <c r="A18" s="63"/>
      <c r="B18" s="64">
        <v>323.89999999999998</v>
      </c>
      <c r="C18" s="65" t="s">
        <v>75</v>
      </c>
      <c r="D18" s="66">
        <v>10938</v>
      </c>
      <c r="E18" s="66">
        <v>43375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54313</v>
      </c>
      <c r="P18" s="67">
        <f>(O18/P$57)</f>
        <v>0.66790870409995329</v>
      </c>
      <c r="Q18" s="68"/>
    </row>
    <row r="19" spans="1:17">
      <c r="A19" s="63"/>
      <c r="B19" s="64">
        <v>324.11</v>
      </c>
      <c r="C19" s="65" t="s">
        <v>84</v>
      </c>
      <c r="D19" s="66">
        <v>0</v>
      </c>
      <c r="E19" s="66">
        <v>0</v>
      </c>
      <c r="F19" s="66">
        <v>0</v>
      </c>
      <c r="G19" s="66">
        <v>293220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293220</v>
      </c>
      <c r="P19" s="67">
        <f>(O19/P$57)</f>
        <v>3.6058437246366117</v>
      </c>
      <c r="Q19" s="68"/>
    </row>
    <row r="20" spans="1:17">
      <c r="A20" s="63"/>
      <c r="B20" s="64">
        <v>324.32</v>
      </c>
      <c r="C20" s="65" t="s">
        <v>22</v>
      </c>
      <c r="D20" s="66">
        <v>0</v>
      </c>
      <c r="E20" s="66">
        <v>1705773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1705773</v>
      </c>
      <c r="P20" s="67">
        <f>(O20/P$57)</f>
        <v>20.976573452372168</v>
      </c>
      <c r="Q20" s="68"/>
    </row>
    <row r="21" spans="1:17">
      <c r="A21" s="63"/>
      <c r="B21" s="64">
        <v>324.61</v>
      </c>
      <c r="C21" s="65" t="s">
        <v>85</v>
      </c>
      <c r="D21" s="66">
        <v>0</v>
      </c>
      <c r="E21" s="66">
        <v>0</v>
      </c>
      <c r="F21" s="66">
        <v>0</v>
      </c>
      <c r="G21" s="66">
        <v>2341424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2341424</v>
      </c>
      <c r="P21" s="67">
        <f>(O21/P$57)</f>
        <v>28.793428269263877</v>
      </c>
      <c r="Q21" s="68"/>
    </row>
    <row r="22" spans="1:17">
      <c r="A22" s="63"/>
      <c r="B22" s="64">
        <v>324.92</v>
      </c>
      <c r="C22" s="65" t="s">
        <v>145</v>
      </c>
      <c r="D22" s="66">
        <v>0</v>
      </c>
      <c r="E22" s="66">
        <v>60188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60188</v>
      </c>
      <c r="P22" s="67">
        <f>(O22/P$57)</f>
        <v>0.74015593103617894</v>
      </c>
      <c r="Q22" s="68"/>
    </row>
    <row r="23" spans="1:17">
      <c r="A23" s="63"/>
      <c r="B23" s="64">
        <v>329.5</v>
      </c>
      <c r="C23" s="65" t="s">
        <v>146</v>
      </c>
      <c r="D23" s="66">
        <v>654541</v>
      </c>
      <c r="E23" s="66">
        <v>254052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908593</v>
      </c>
      <c r="P23" s="67">
        <f>(O23/P$57)</f>
        <v>11.173331857645294</v>
      </c>
      <c r="Q23" s="68"/>
    </row>
    <row r="24" spans="1:17" ht="15.75">
      <c r="A24" s="69" t="s">
        <v>147</v>
      </c>
      <c r="B24" s="70"/>
      <c r="C24" s="71"/>
      <c r="D24" s="72">
        <f>SUM(D25:D35)</f>
        <v>11059614</v>
      </c>
      <c r="E24" s="72">
        <f>SUM(E25:E35)</f>
        <v>6986184</v>
      </c>
      <c r="F24" s="72">
        <f>SUM(F25:F35)</f>
        <v>0</v>
      </c>
      <c r="G24" s="72">
        <f>SUM(G25:G35)</f>
        <v>0</v>
      </c>
      <c r="H24" s="72">
        <f>SUM(H25:H35)</f>
        <v>0</v>
      </c>
      <c r="I24" s="72">
        <f>SUM(I25:I35)</f>
        <v>1098861</v>
      </c>
      <c r="J24" s="72">
        <f>SUM(J25:J35)</f>
        <v>0</v>
      </c>
      <c r="K24" s="72">
        <f>SUM(K25:K35)</f>
        <v>0</v>
      </c>
      <c r="L24" s="72">
        <f>SUM(L25:L35)</f>
        <v>0</v>
      </c>
      <c r="M24" s="72">
        <f>SUM(M25:M35)</f>
        <v>0</v>
      </c>
      <c r="N24" s="72">
        <f>SUM(N25:N35)</f>
        <v>0</v>
      </c>
      <c r="O24" s="73">
        <f>SUM(D24:N24)</f>
        <v>19144659</v>
      </c>
      <c r="P24" s="74">
        <f>(O24/P$57)</f>
        <v>235.42953589611156</v>
      </c>
      <c r="Q24" s="75"/>
    </row>
    <row r="25" spans="1:17">
      <c r="A25" s="63"/>
      <c r="B25" s="64">
        <v>331.1</v>
      </c>
      <c r="C25" s="65" t="s">
        <v>24</v>
      </c>
      <c r="D25" s="66">
        <v>0</v>
      </c>
      <c r="E25" s="66">
        <v>595494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>SUM(D25:N25)</f>
        <v>595494</v>
      </c>
      <c r="P25" s="67">
        <f>(O25/P$57)</f>
        <v>7.3230281118571536</v>
      </c>
      <c r="Q25" s="68"/>
    </row>
    <row r="26" spans="1:17">
      <c r="A26" s="63"/>
      <c r="B26" s="64">
        <v>331.2</v>
      </c>
      <c r="C26" s="65" t="s">
        <v>65</v>
      </c>
      <c r="D26" s="66">
        <v>50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>SUM(D26:N26)</f>
        <v>50</v>
      </c>
      <c r="P26" s="67">
        <f>(O26/P$57)</f>
        <v>6.1487001647851647E-4</v>
      </c>
      <c r="Q26" s="68"/>
    </row>
    <row r="27" spans="1:17">
      <c r="A27" s="63"/>
      <c r="B27" s="64">
        <v>331.49</v>
      </c>
      <c r="C27" s="65" t="s">
        <v>76</v>
      </c>
      <c r="D27" s="66">
        <v>0</v>
      </c>
      <c r="E27" s="66">
        <v>165999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ref="O27:O31" si="2">SUM(D27:N27)</f>
        <v>165999</v>
      </c>
      <c r="P27" s="67">
        <f>(O27/P$57)</f>
        <v>2.041356157308345</v>
      </c>
      <c r="Q27" s="68"/>
    </row>
    <row r="28" spans="1:17">
      <c r="A28" s="63"/>
      <c r="B28" s="64">
        <v>334.1</v>
      </c>
      <c r="C28" s="65" t="s">
        <v>26</v>
      </c>
      <c r="D28" s="66">
        <v>0</v>
      </c>
      <c r="E28" s="66">
        <v>1350317</v>
      </c>
      <c r="F28" s="66">
        <v>0</v>
      </c>
      <c r="G28" s="66">
        <v>0</v>
      </c>
      <c r="H28" s="66">
        <v>0</v>
      </c>
      <c r="I28" s="66">
        <v>1098861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2449178</v>
      </c>
      <c r="P28" s="67">
        <f>(O28/P$57)</f>
        <v>30.118522344376398</v>
      </c>
      <c r="Q28" s="68"/>
    </row>
    <row r="29" spans="1:17">
      <c r="A29" s="63"/>
      <c r="B29" s="64">
        <v>334.7</v>
      </c>
      <c r="C29" s="65" t="s">
        <v>122</v>
      </c>
      <c r="D29" s="66">
        <v>25920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25920</v>
      </c>
      <c r="P29" s="67">
        <f>(O29/P$57)</f>
        <v>0.31874861654246295</v>
      </c>
      <c r="Q29" s="68"/>
    </row>
    <row r="30" spans="1:17">
      <c r="A30" s="63"/>
      <c r="B30" s="64">
        <v>335.15</v>
      </c>
      <c r="C30" s="65" t="s">
        <v>108</v>
      </c>
      <c r="D30" s="66">
        <v>95501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95501</v>
      </c>
      <c r="P30" s="67">
        <f>(O30/P$57)</f>
        <v>1.1744140288742959</v>
      </c>
      <c r="Q30" s="68"/>
    </row>
    <row r="31" spans="1:17">
      <c r="A31" s="63"/>
      <c r="B31" s="64">
        <v>335.18</v>
      </c>
      <c r="C31" s="65" t="s">
        <v>148</v>
      </c>
      <c r="D31" s="66">
        <v>8612518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8612518</v>
      </c>
      <c r="P31" s="67">
        <f>(O31/P$57)</f>
        <v>105.91158169163039</v>
      </c>
      <c r="Q31" s="68"/>
    </row>
    <row r="32" spans="1:17">
      <c r="A32" s="63"/>
      <c r="B32" s="64">
        <v>335.45</v>
      </c>
      <c r="C32" s="65" t="s">
        <v>152</v>
      </c>
      <c r="D32" s="66">
        <v>0</v>
      </c>
      <c r="E32" s="66">
        <v>15776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ref="O32:O35" si="3">SUM(D32:N32)</f>
        <v>15776</v>
      </c>
      <c r="P32" s="67">
        <f>(O32/P$57)</f>
        <v>0.19400378759930151</v>
      </c>
      <c r="Q32" s="68"/>
    </row>
    <row r="33" spans="1:17">
      <c r="A33" s="63"/>
      <c r="B33" s="64">
        <v>335.48</v>
      </c>
      <c r="C33" s="65" t="s">
        <v>153</v>
      </c>
      <c r="D33" s="66">
        <v>0</v>
      </c>
      <c r="E33" s="66">
        <v>4857190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3"/>
        <v>4857190</v>
      </c>
      <c r="P33" s="67">
        <f>(O33/P$57)</f>
        <v>59.730809906785709</v>
      </c>
      <c r="Q33" s="68"/>
    </row>
    <row r="34" spans="1:17">
      <c r="A34" s="63"/>
      <c r="B34" s="64">
        <v>335.9</v>
      </c>
      <c r="C34" s="65" t="s">
        <v>149</v>
      </c>
      <c r="D34" s="66">
        <v>2325625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3"/>
        <v>2325625</v>
      </c>
      <c r="P34" s="67">
        <f>(O34/P$57)</f>
        <v>28.599141641456995</v>
      </c>
      <c r="Q34" s="68"/>
    </row>
    <row r="35" spans="1:17">
      <c r="A35" s="63"/>
      <c r="B35" s="64">
        <v>337.1</v>
      </c>
      <c r="C35" s="65" t="s">
        <v>31</v>
      </c>
      <c r="D35" s="66">
        <v>0</v>
      </c>
      <c r="E35" s="66">
        <v>1408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3"/>
        <v>1408</v>
      </c>
      <c r="P35" s="67">
        <f>(O35/P$57)</f>
        <v>1.7314739664035024E-2</v>
      </c>
      <c r="Q35" s="68"/>
    </row>
    <row r="36" spans="1:17" ht="15.75">
      <c r="A36" s="69" t="s">
        <v>37</v>
      </c>
      <c r="B36" s="70"/>
      <c r="C36" s="71"/>
      <c r="D36" s="72">
        <f>SUM(D37:D40)</f>
        <v>3919732</v>
      </c>
      <c r="E36" s="72">
        <f>SUM(E37:E40)</f>
        <v>551668</v>
      </c>
      <c r="F36" s="72">
        <f>SUM(F37:F40)</f>
        <v>0</v>
      </c>
      <c r="G36" s="72">
        <f>SUM(G37:G40)</f>
        <v>0</v>
      </c>
      <c r="H36" s="72">
        <f>SUM(H37:H40)</f>
        <v>0</v>
      </c>
      <c r="I36" s="72">
        <f>SUM(I37:I40)</f>
        <v>252760</v>
      </c>
      <c r="J36" s="72">
        <f>SUM(J37:J40)</f>
        <v>0</v>
      </c>
      <c r="K36" s="72">
        <f>SUM(K37:K40)</f>
        <v>0</v>
      </c>
      <c r="L36" s="72">
        <f>SUM(L37:L40)</f>
        <v>0</v>
      </c>
      <c r="M36" s="72">
        <f>SUM(M37:M40)</f>
        <v>0</v>
      </c>
      <c r="N36" s="72">
        <f>SUM(N37:N40)</f>
        <v>0</v>
      </c>
      <c r="O36" s="72">
        <f>SUM(D36:N36)</f>
        <v>4724160</v>
      </c>
      <c r="P36" s="74">
        <f>(O36/P$57)</f>
        <v>58.094886740942968</v>
      </c>
      <c r="Q36" s="75"/>
    </row>
    <row r="37" spans="1:17">
      <c r="A37" s="63"/>
      <c r="B37" s="64">
        <v>341.9</v>
      </c>
      <c r="C37" s="65" t="s">
        <v>110</v>
      </c>
      <c r="D37" s="66">
        <v>265197</v>
      </c>
      <c r="E37" s="66">
        <v>551668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ref="O37:O40" si="4">SUM(D37:N37)</f>
        <v>816865</v>
      </c>
      <c r="P37" s="67">
        <f>(O37/P$57)</f>
        <v>10.045315920214467</v>
      </c>
      <c r="Q37" s="68"/>
    </row>
    <row r="38" spans="1:17">
      <c r="A38" s="63"/>
      <c r="B38" s="64">
        <v>342.1</v>
      </c>
      <c r="C38" s="65" t="s">
        <v>41</v>
      </c>
      <c r="D38" s="66">
        <v>2315604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4"/>
        <v>2315604</v>
      </c>
      <c r="P38" s="67">
        <f>(O38/P$57)</f>
        <v>28.475909392754371</v>
      </c>
      <c r="Q38" s="68"/>
    </row>
    <row r="39" spans="1:17">
      <c r="A39" s="63"/>
      <c r="B39" s="64">
        <v>344.5</v>
      </c>
      <c r="C39" s="65" t="s">
        <v>297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252760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4"/>
        <v>252760</v>
      </c>
      <c r="P39" s="67">
        <f>(O39/P$57)</f>
        <v>3.1082909073021963</v>
      </c>
      <c r="Q39" s="68"/>
    </row>
    <row r="40" spans="1:17">
      <c r="A40" s="63"/>
      <c r="B40" s="64">
        <v>347.2</v>
      </c>
      <c r="C40" s="65" t="s">
        <v>44</v>
      </c>
      <c r="D40" s="66">
        <v>1338931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4"/>
        <v>1338931</v>
      </c>
      <c r="P40" s="67">
        <f>(O40/P$57)</f>
        <v>16.465370520671929</v>
      </c>
      <c r="Q40" s="68"/>
    </row>
    <row r="41" spans="1:17" ht="15.75">
      <c r="A41" s="69" t="s">
        <v>38</v>
      </c>
      <c r="B41" s="70"/>
      <c r="C41" s="71"/>
      <c r="D41" s="72">
        <f>SUM(D42:D44)</f>
        <v>1793051</v>
      </c>
      <c r="E41" s="72">
        <f>SUM(E42:E44)</f>
        <v>204759</v>
      </c>
      <c r="F41" s="72">
        <f>SUM(F42:F44)</f>
        <v>0</v>
      </c>
      <c r="G41" s="72">
        <f>SUM(G42:G44)</f>
        <v>0</v>
      </c>
      <c r="H41" s="72">
        <f>SUM(H42:H44)</f>
        <v>0</v>
      </c>
      <c r="I41" s="72">
        <f>SUM(I42:I44)</f>
        <v>0</v>
      </c>
      <c r="J41" s="72">
        <f>SUM(J42:J44)</f>
        <v>0</v>
      </c>
      <c r="K41" s="72">
        <f>SUM(K42:K44)</f>
        <v>0</v>
      </c>
      <c r="L41" s="72">
        <f>SUM(L42:L44)</f>
        <v>0</v>
      </c>
      <c r="M41" s="72">
        <f>SUM(M42:M44)</f>
        <v>0</v>
      </c>
      <c r="N41" s="72">
        <f>SUM(N42:N44)</f>
        <v>0</v>
      </c>
      <c r="O41" s="72">
        <f>SUM(D41:N41)</f>
        <v>1997810</v>
      </c>
      <c r="P41" s="74">
        <f>(O41/P$57)</f>
        <v>24.567869352418899</v>
      </c>
      <c r="Q41" s="75"/>
    </row>
    <row r="42" spans="1:17">
      <c r="A42" s="76"/>
      <c r="B42" s="77">
        <v>351.1</v>
      </c>
      <c r="C42" s="78" t="s">
        <v>47</v>
      </c>
      <c r="D42" s="66">
        <v>1163842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>SUM(D42:N42)</f>
        <v>1163842</v>
      </c>
      <c r="P42" s="67">
        <f>(O42/P$57)</f>
        <v>14.312230994367791</v>
      </c>
      <c r="Q42" s="68"/>
    </row>
    <row r="43" spans="1:17">
      <c r="A43" s="76"/>
      <c r="B43" s="77">
        <v>354</v>
      </c>
      <c r="C43" s="78" t="s">
        <v>81</v>
      </c>
      <c r="D43" s="66">
        <v>629209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ref="O43:O44" si="5">SUM(D43:N43)</f>
        <v>629209</v>
      </c>
      <c r="P43" s="67">
        <f>(O43/P$57)</f>
        <v>7.7376349639686168</v>
      </c>
      <c r="Q43" s="68"/>
    </row>
    <row r="44" spans="1:17">
      <c r="A44" s="76"/>
      <c r="B44" s="77">
        <v>359</v>
      </c>
      <c r="C44" s="78" t="s">
        <v>116</v>
      </c>
      <c r="D44" s="66">
        <v>0</v>
      </c>
      <c r="E44" s="66">
        <v>204759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5"/>
        <v>204759</v>
      </c>
      <c r="P44" s="67">
        <f>(O44/P$57)</f>
        <v>2.5180033940824909</v>
      </c>
      <c r="Q44" s="68"/>
    </row>
    <row r="45" spans="1:17" ht="15.75">
      <c r="A45" s="69" t="s">
        <v>4</v>
      </c>
      <c r="B45" s="70"/>
      <c r="C45" s="71"/>
      <c r="D45" s="72">
        <f>SUM(D46:D52)</f>
        <v>2937231</v>
      </c>
      <c r="E45" s="72">
        <f>SUM(E46:E52)</f>
        <v>653772</v>
      </c>
      <c r="F45" s="72">
        <f>SUM(F46:F52)</f>
        <v>0</v>
      </c>
      <c r="G45" s="72">
        <f>SUM(G46:G52)</f>
        <v>5547747</v>
      </c>
      <c r="H45" s="72">
        <f>SUM(H46:H52)</f>
        <v>0</v>
      </c>
      <c r="I45" s="72">
        <f>SUM(I46:I52)</f>
        <v>293768</v>
      </c>
      <c r="J45" s="72">
        <f>SUM(J46:J52)</f>
        <v>0</v>
      </c>
      <c r="K45" s="72">
        <f>SUM(K46:K52)</f>
        <v>564471</v>
      </c>
      <c r="L45" s="72">
        <f>SUM(L46:L52)</f>
        <v>0</v>
      </c>
      <c r="M45" s="72">
        <f>SUM(M46:M52)</f>
        <v>0</v>
      </c>
      <c r="N45" s="72">
        <f>SUM(N46:N52)</f>
        <v>0</v>
      </c>
      <c r="O45" s="72">
        <f>SUM(D45:N45)</f>
        <v>9996989</v>
      </c>
      <c r="P45" s="74">
        <f>(O45/P$57)</f>
        <v>122.93697582331095</v>
      </c>
      <c r="Q45" s="75"/>
    </row>
    <row r="46" spans="1:17">
      <c r="A46" s="63"/>
      <c r="B46" s="64">
        <v>361.1</v>
      </c>
      <c r="C46" s="65" t="s">
        <v>48</v>
      </c>
      <c r="D46" s="66">
        <v>2332531</v>
      </c>
      <c r="E46" s="66">
        <v>487143</v>
      </c>
      <c r="F46" s="66">
        <v>0</v>
      </c>
      <c r="G46" s="66">
        <v>4874202</v>
      </c>
      <c r="H46" s="66">
        <v>0</v>
      </c>
      <c r="I46" s="66">
        <v>255930</v>
      </c>
      <c r="J46" s="66">
        <v>0</v>
      </c>
      <c r="K46" s="66">
        <v>18243</v>
      </c>
      <c r="L46" s="66">
        <v>0</v>
      </c>
      <c r="M46" s="66">
        <v>0</v>
      </c>
      <c r="N46" s="66">
        <v>0</v>
      </c>
      <c r="O46" s="66">
        <f>SUM(D46:N46)</f>
        <v>7968049</v>
      </c>
      <c r="P46" s="67">
        <f>(O46/P$57)</f>
        <v>97.986288398632524</v>
      </c>
      <c r="Q46" s="68"/>
    </row>
    <row r="47" spans="1:17">
      <c r="A47" s="63"/>
      <c r="B47" s="64">
        <v>361.3</v>
      </c>
      <c r="C47" s="65" t="s">
        <v>49</v>
      </c>
      <c r="D47" s="66">
        <v>295752</v>
      </c>
      <c r="E47" s="66">
        <v>62101</v>
      </c>
      <c r="F47" s="66">
        <v>0</v>
      </c>
      <c r="G47" s="66">
        <v>123545</v>
      </c>
      <c r="H47" s="66">
        <v>0</v>
      </c>
      <c r="I47" s="66">
        <v>37838</v>
      </c>
      <c r="J47" s="66">
        <v>0</v>
      </c>
      <c r="K47" s="66">
        <v>46228</v>
      </c>
      <c r="L47" s="66">
        <v>0</v>
      </c>
      <c r="M47" s="66">
        <v>0</v>
      </c>
      <c r="N47" s="66">
        <v>0</v>
      </c>
      <c r="O47" s="66">
        <f t="shared" ref="O47:O54" si="6">SUM(D47:N47)</f>
        <v>565464</v>
      </c>
      <c r="P47" s="67">
        <f>(O47/P$57)</f>
        <v>6.9537371799601564</v>
      </c>
      <c r="Q47" s="68"/>
    </row>
    <row r="48" spans="1:17">
      <c r="A48" s="63"/>
      <c r="B48" s="64">
        <v>366</v>
      </c>
      <c r="C48" s="65" t="s">
        <v>91</v>
      </c>
      <c r="D48" s="66">
        <v>500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6"/>
        <v>500</v>
      </c>
      <c r="P48" s="67">
        <f>(O48/P$57)</f>
        <v>6.1487001647851647E-3</v>
      </c>
      <c r="Q48" s="68"/>
    </row>
    <row r="49" spans="1:120">
      <c r="A49" s="63"/>
      <c r="B49" s="64">
        <v>367</v>
      </c>
      <c r="C49" s="65" t="s">
        <v>119</v>
      </c>
      <c r="D49" s="66">
        <v>115402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6"/>
        <v>115402</v>
      </c>
      <c r="P49" s="67">
        <f>(O49/P$57)</f>
        <v>1.419144592833075</v>
      </c>
      <c r="Q49" s="68"/>
    </row>
    <row r="50" spans="1:120">
      <c r="A50" s="63"/>
      <c r="B50" s="64">
        <v>368</v>
      </c>
      <c r="C50" s="65" t="s">
        <v>370</v>
      </c>
      <c r="D50" s="66">
        <v>0</v>
      </c>
      <c r="E50" s="66">
        <v>130000</v>
      </c>
      <c r="F50" s="66">
        <v>0</v>
      </c>
      <c r="G50" s="66">
        <v>550000</v>
      </c>
      <c r="H50" s="66">
        <v>0</v>
      </c>
      <c r="I50" s="66">
        <v>0</v>
      </c>
      <c r="J50" s="66">
        <v>0</v>
      </c>
      <c r="K50" s="66">
        <v>500000</v>
      </c>
      <c r="L50" s="66">
        <v>0</v>
      </c>
      <c r="M50" s="66">
        <v>0</v>
      </c>
      <c r="N50" s="66">
        <v>0</v>
      </c>
      <c r="O50" s="66">
        <f t="shared" si="6"/>
        <v>1180000</v>
      </c>
      <c r="P50" s="67">
        <f>(O50/P$57)</f>
        <v>14.510932388892988</v>
      </c>
      <c r="Q50" s="68"/>
    </row>
    <row r="51" spans="1:120">
      <c r="A51" s="63"/>
      <c r="B51" s="64">
        <v>369.3</v>
      </c>
      <c r="C51" s="65" t="s">
        <v>70</v>
      </c>
      <c r="D51" s="66">
        <v>107839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>SUM(D51:N51)</f>
        <v>107839</v>
      </c>
      <c r="P51" s="67">
        <f>(O51/P$57)</f>
        <v>1.3261393541405346</v>
      </c>
      <c r="Q51" s="68"/>
    </row>
    <row r="52" spans="1:120">
      <c r="A52" s="63"/>
      <c r="B52" s="64">
        <v>369.9</v>
      </c>
      <c r="C52" s="65" t="s">
        <v>50</v>
      </c>
      <c r="D52" s="66">
        <v>85207</v>
      </c>
      <c r="E52" s="66">
        <v>-25472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6"/>
        <v>59735</v>
      </c>
      <c r="P52" s="67">
        <f>(O52/P$57)</f>
        <v>0.7345852086868836</v>
      </c>
      <c r="Q52" s="68"/>
    </row>
    <row r="53" spans="1:120" ht="15.75">
      <c r="A53" s="69" t="s">
        <v>39</v>
      </c>
      <c r="B53" s="70"/>
      <c r="C53" s="71"/>
      <c r="D53" s="72">
        <f>SUM(D54:D54)</f>
        <v>1850706</v>
      </c>
      <c r="E53" s="72">
        <f>SUM(E54:E54)</f>
        <v>0</v>
      </c>
      <c r="F53" s="72">
        <f>SUM(F54:F54)</f>
        <v>0</v>
      </c>
      <c r="G53" s="72">
        <f>SUM(G54:G54)</f>
        <v>0</v>
      </c>
      <c r="H53" s="72">
        <f>SUM(H54:H54)</f>
        <v>0</v>
      </c>
      <c r="I53" s="72">
        <f>SUM(I54:I54)</f>
        <v>0</v>
      </c>
      <c r="J53" s="72">
        <f>SUM(J54:J54)</f>
        <v>0</v>
      </c>
      <c r="K53" s="72">
        <f>SUM(K54:K54)</f>
        <v>0</v>
      </c>
      <c r="L53" s="72">
        <f>SUM(L54:L54)</f>
        <v>0</v>
      </c>
      <c r="M53" s="72">
        <f>SUM(M54:M54)</f>
        <v>0</v>
      </c>
      <c r="N53" s="72">
        <f>SUM(N54:N54)</f>
        <v>0</v>
      </c>
      <c r="O53" s="72">
        <f t="shared" si="6"/>
        <v>1850706</v>
      </c>
      <c r="P53" s="74">
        <f>(O53/P$57)</f>
        <v>22.758872574337786</v>
      </c>
      <c r="Q53" s="68"/>
    </row>
    <row r="54" spans="1:120" ht="15.75" thickBot="1">
      <c r="A54" s="63"/>
      <c r="B54" s="64">
        <v>384</v>
      </c>
      <c r="C54" s="65" t="s">
        <v>71</v>
      </c>
      <c r="D54" s="66">
        <v>1850706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6"/>
        <v>1850706</v>
      </c>
      <c r="P54" s="67">
        <f>(O54/P$57)</f>
        <v>22.758872574337786</v>
      </c>
      <c r="Q54" s="68"/>
    </row>
    <row r="55" spans="1:120" ht="16.5" thickBot="1">
      <c r="A55" s="81" t="s">
        <v>45</v>
      </c>
      <c r="B55" s="82"/>
      <c r="C55" s="83"/>
      <c r="D55" s="84">
        <f>SUM(D5,D14,D24,D36,D41,D45,D53)</f>
        <v>81279025</v>
      </c>
      <c r="E55" s="84">
        <f>SUM(E5,E14,E24,E36,E41,E45,E53)</f>
        <v>17453112</v>
      </c>
      <c r="F55" s="84">
        <f>SUM(F5,F14,F24,F36,F41,F45,F53)</f>
        <v>7623407</v>
      </c>
      <c r="G55" s="84">
        <f>SUM(G5,G14,G24,G36,G41,G45,G53)</f>
        <v>8182391</v>
      </c>
      <c r="H55" s="84">
        <f>SUM(H5,H14,H24,H36,H41,H45,H53)</f>
        <v>0</v>
      </c>
      <c r="I55" s="84">
        <f>SUM(I5,I14,I24,I36,I41,I45,I53)</f>
        <v>5778749</v>
      </c>
      <c r="J55" s="84">
        <f>SUM(J5,J14,J24,J36,J41,J45,J53)</f>
        <v>0</v>
      </c>
      <c r="K55" s="84">
        <f>SUM(K5,K14,K24,K36,K41,K45,K53)</f>
        <v>564471</v>
      </c>
      <c r="L55" s="84">
        <f>SUM(L5,L14,L24,L36,L41,L45,L53)</f>
        <v>0</v>
      </c>
      <c r="M55" s="84">
        <f>SUM(M5,M14,M24,M36,M41,M45,M53)</f>
        <v>0</v>
      </c>
      <c r="N55" s="84">
        <f>SUM(N5,N14,N24,N36,N41,N45,N53)</f>
        <v>0</v>
      </c>
      <c r="O55" s="84">
        <f>SUM(D55:N55)</f>
        <v>120881155</v>
      </c>
      <c r="P55" s="85">
        <f>(O55/P$57)</f>
        <v>1486.5239553358419</v>
      </c>
      <c r="Q55" s="61"/>
      <c r="R55" s="86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</row>
    <row r="56" spans="1:120">
      <c r="A56" s="87"/>
      <c r="B56" s="88"/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90"/>
    </row>
    <row r="57" spans="1:120">
      <c r="A57" s="91"/>
      <c r="B57" s="92"/>
      <c r="C57" s="92"/>
      <c r="D57" s="93"/>
      <c r="E57" s="93"/>
      <c r="F57" s="93"/>
      <c r="G57" s="93"/>
      <c r="H57" s="93"/>
      <c r="I57" s="93"/>
      <c r="J57" s="93"/>
      <c r="K57" s="93"/>
      <c r="L57" s="93"/>
      <c r="M57" s="96" t="s">
        <v>399</v>
      </c>
      <c r="N57" s="96"/>
      <c r="O57" s="96"/>
      <c r="P57" s="94">
        <v>81318</v>
      </c>
    </row>
    <row r="58" spans="1:120">
      <c r="A58" s="97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9"/>
    </row>
    <row r="59" spans="1:120" ht="15.75" customHeight="1" thickBot="1">
      <c r="A59" s="100" t="s">
        <v>73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2"/>
    </row>
  </sheetData>
  <mergeCells count="10">
    <mergeCell ref="M57:O57"/>
    <mergeCell ref="A58:P58"/>
    <mergeCell ref="A59:P5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112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52</v>
      </c>
      <c r="B3" s="110"/>
      <c r="C3" s="111"/>
      <c r="D3" s="130" t="s">
        <v>33</v>
      </c>
      <c r="E3" s="131"/>
      <c r="F3" s="131"/>
      <c r="G3" s="131"/>
      <c r="H3" s="132"/>
      <c r="I3" s="130" t="s">
        <v>34</v>
      </c>
      <c r="J3" s="132"/>
      <c r="K3" s="130" t="s">
        <v>36</v>
      </c>
      <c r="L3" s="132"/>
      <c r="M3" s="36"/>
      <c r="N3" s="37"/>
      <c r="O3" s="133" t="s">
        <v>57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10</v>
      </c>
      <c r="N4" s="35" t="s">
        <v>35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31626752</v>
      </c>
      <c r="E5" s="27">
        <f t="shared" si="0"/>
        <v>2516333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3733062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37876147</v>
      </c>
      <c r="O5" s="33">
        <f t="shared" ref="O5:O50" si="1">(N5/O$52)</f>
        <v>716.14413205014273</v>
      </c>
      <c r="P5" s="6"/>
    </row>
    <row r="6" spans="1:133">
      <c r="A6" s="12"/>
      <c r="B6" s="25">
        <v>311</v>
      </c>
      <c r="C6" s="20" t="s">
        <v>3</v>
      </c>
      <c r="D6" s="46">
        <v>15383682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15383682</v>
      </c>
      <c r="O6" s="47">
        <f t="shared" si="1"/>
        <v>290.86732590897918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536648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536648</v>
      </c>
      <c r="O7" s="47">
        <f t="shared" si="1"/>
        <v>10.146684565788727</v>
      </c>
      <c r="P7" s="9"/>
    </row>
    <row r="8" spans="1:133">
      <c r="A8" s="12"/>
      <c r="B8" s="25">
        <v>312.42</v>
      </c>
      <c r="C8" s="20" t="s">
        <v>61</v>
      </c>
      <c r="D8" s="46">
        <v>0</v>
      </c>
      <c r="E8" s="46">
        <v>211885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211885</v>
      </c>
      <c r="O8" s="47">
        <f t="shared" si="1"/>
        <v>4.0062205751668589</v>
      </c>
      <c r="P8" s="9"/>
    </row>
    <row r="9" spans="1:133">
      <c r="A9" s="12"/>
      <c r="B9" s="25">
        <v>312.60000000000002</v>
      </c>
      <c r="C9" s="20" t="s">
        <v>103</v>
      </c>
      <c r="D9" s="46">
        <v>0</v>
      </c>
      <c r="E9" s="46">
        <v>1767800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1767800</v>
      </c>
      <c r="O9" s="47">
        <f t="shared" si="1"/>
        <v>33.424719695967028</v>
      </c>
      <c r="P9" s="9"/>
    </row>
    <row r="10" spans="1:133">
      <c r="A10" s="12"/>
      <c r="B10" s="25">
        <v>314.10000000000002</v>
      </c>
      <c r="C10" s="20" t="s">
        <v>12</v>
      </c>
      <c r="D10" s="46">
        <v>7095364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7095364</v>
      </c>
      <c r="O10" s="47">
        <f t="shared" si="1"/>
        <v>134.15576017697441</v>
      </c>
      <c r="P10" s="9"/>
    </row>
    <row r="11" spans="1:133">
      <c r="A11" s="12"/>
      <c r="B11" s="25">
        <v>314.3</v>
      </c>
      <c r="C11" s="20" t="s">
        <v>13</v>
      </c>
      <c r="D11" s="46">
        <v>756834</v>
      </c>
      <c r="E11" s="46">
        <v>0</v>
      </c>
      <c r="F11" s="46">
        <v>0</v>
      </c>
      <c r="G11" s="46">
        <v>0</v>
      </c>
      <c r="H11" s="46">
        <v>0</v>
      </c>
      <c r="I11" s="46">
        <v>3733062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4489896</v>
      </c>
      <c r="O11" s="47">
        <f t="shared" si="1"/>
        <v>84.892813250392336</v>
      </c>
      <c r="P11" s="9"/>
    </row>
    <row r="12" spans="1:133">
      <c r="A12" s="12"/>
      <c r="B12" s="25">
        <v>314.39999999999998</v>
      </c>
      <c r="C12" s="20" t="s">
        <v>14</v>
      </c>
      <c r="D12" s="46">
        <v>63430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63430</v>
      </c>
      <c r="O12" s="47">
        <f t="shared" si="1"/>
        <v>1.1993042031424304</v>
      </c>
      <c r="P12" s="9"/>
    </row>
    <row r="13" spans="1:133">
      <c r="A13" s="12"/>
      <c r="B13" s="25">
        <v>315</v>
      </c>
      <c r="C13" s="20" t="s">
        <v>104</v>
      </c>
      <c r="D13" s="46">
        <v>5519464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5519464</v>
      </c>
      <c r="O13" s="47">
        <f t="shared" si="1"/>
        <v>104.35939420295335</v>
      </c>
      <c r="P13" s="9"/>
    </row>
    <row r="14" spans="1:133">
      <c r="A14" s="12"/>
      <c r="B14" s="25">
        <v>316</v>
      </c>
      <c r="C14" s="20" t="s">
        <v>105</v>
      </c>
      <c r="D14" s="46">
        <v>1089558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1089558</v>
      </c>
      <c r="O14" s="47">
        <f t="shared" si="1"/>
        <v>20.600843275539336</v>
      </c>
      <c r="P14" s="9"/>
    </row>
    <row r="15" spans="1:133">
      <c r="A15" s="12"/>
      <c r="B15" s="25">
        <v>319</v>
      </c>
      <c r="C15" s="20" t="s">
        <v>63</v>
      </c>
      <c r="D15" s="46">
        <v>1718420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1718420</v>
      </c>
      <c r="O15" s="47">
        <f t="shared" si="1"/>
        <v>32.491066195239085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SUM(D17:D23)</f>
        <v>10216742</v>
      </c>
      <c r="E16" s="32">
        <f t="shared" si="3"/>
        <v>3727757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13944499</v>
      </c>
      <c r="O16" s="45">
        <f t="shared" si="1"/>
        <v>263.65593979844579</v>
      </c>
      <c r="P16" s="10"/>
    </row>
    <row r="17" spans="1:16">
      <c r="A17" s="12"/>
      <c r="B17" s="25">
        <v>322</v>
      </c>
      <c r="C17" s="20" t="s">
        <v>0</v>
      </c>
      <c r="D17" s="46">
        <v>6228335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6228335</v>
      </c>
      <c r="O17" s="47">
        <f t="shared" si="1"/>
        <v>117.76238915464464</v>
      </c>
      <c r="P17" s="9"/>
    </row>
    <row r="18" spans="1:16">
      <c r="A18" s="12"/>
      <c r="B18" s="25">
        <v>323.10000000000002</v>
      </c>
      <c r="C18" s="20" t="s">
        <v>18</v>
      </c>
      <c r="D18" s="46">
        <v>2893883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2893883</v>
      </c>
      <c r="O18" s="47">
        <f t="shared" si="1"/>
        <v>54.71616026016752</v>
      </c>
      <c r="P18" s="9"/>
    </row>
    <row r="19" spans="1:16">
      <c r="A19" s="12"/>
      <c r="B19" s="25">
        <v>323.7</v>
      </c>
      <c r="C19" s="20" t="s">
        <v>19</v>
      </c>
      <c r="D19" s="46">
        <v>1059797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1059797</v>
      </c>
      <c r="O19" s="47">
        <f t="shared" si="1"/>
        <v>20.038136474503204</v>
      </c>
      <c r="P19" s="9"/>
    </row>
    <row r="20" spans="1:16">
      <c r="A20" s="12"/>
      <c r="B20" s="25">
        <v>323.89999999999998</v>
      </c>
      <c r="C20" s="20" t="s">
        <v>75</v>
      </c>
      <c r="D20" s="46">
        <v>34727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34727</v>
      </c>
      <c r="O20" s="47">
        <f t="shared" si="1"/>
        <v>0.65660156176142492</v>
      </c>
      <c r="P20" s="9"/>
    </row>
    <row r="21" spans="1:16">
      <c r="A21" s="12"/>
      <c r="B21" s="25">
        <v>324.11</v>
      </c>
      <c r="C21" s="20" t="s">
        <v>84</v>
      </c>
      <c r="D21" s="46">
        <v>0</v>
      </c>
      <c r="E21" s="46">
        <v>234859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234859</v>
      </c>
      <c r="O21" s="47">
        <f t="shared" si="1"/>
        <v>4.4406020155419839</v>
      </c>
      <c r="P21" s="9"/>
    </row>
    <row r="22" spans="1:16">
      <c r="A22" s="12"/>
      <c r="B22" s="25">
        <v>324.32</v>
      </c>
      <c r="C22" s="20" t="s">
        <v>22</v>
      </c>
      <c r="D22" s="46">
        <v>0</v>
      </c>
      <c r="E22" s="46">
        <v>2432085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2432085</v>
      </c>
      <c r="O22" s="47">
        <f t="shared" si="1"/>
        <v>45.98470381364745</v>
      </c>
      <c r="P22" s="9"/>
    </row>
    <row r="23" spans="1:16">
      <c r="A23" s="12"/>
      <c r="B23" s="25">
        <v>324.61</v>
      </c>
      <c r="C23" s="20" t="s">
        <v>85</v>
      </c>
      <c r="D23" s="46">
        <v>0</v>
      </c>
      <c r="E23" s="46">
        <v>1060813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1060813</v>
      </c>
      <c r="O23" s="47">
        <f t="shared" si="1"/>
        <v>20.057346518179585</v>
      </c>
      <c r="P23" s="9"/>
    </row>
    <row r="24" spans="1:16" ht="15.75">
      <c r="A24" s="29" t="s">
        <v>25</v>
      </c>
      <c r="B24" s="30"/>
      <c r="C24" s="31"/>
      <c r="D24" s="32">
        <f t="shared" ref="D24:M24" si="5">SUM(D25:D34)</f>
        <v>4626347</v>
      </c>
      <c r="E24" s="32">
        <f t="shared" si="5"/>
        <v>727029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505486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ref="N24:N50" si="6">SUM(D24:M24)</f>
        <v>5858862</v>
      </c>
      <c r="O24" s="45">
        <f t="shared" si="1"/>
        <v>110.77656979712228</v>
      </c>
      <c r="P24" s="10"/>
    </row>
    <row r="25" spans="1:16">
      <c r="A25" s="12"/>
      <c r="B25" s="25">
        <v>331.2</v>
      </c>
      <c r="C25" s="20" t="s">
        <v>65</v>
      </c>
      <c r="D25" s="46">
        <v>13994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13994</v>
      </c>
      <c r="O25" s="47">
        <f t="shared" si="1"/>
        <v>0.26459188110949344</v>
      </c>
      <c r="P25" s="9"/>
    </row>
    <row r="26" spans="1:16">
      <c r="A26" s="12"/>
      <c r="B26" s="25">
        <v>331.42</v>
      </c>
      <c r="C26" s="20" t="s">
        <v>113</v>
      </c>
      <c r="D26" s="46">
        <v>0</v>
      </c>
      <c r="E26" s="46">
        <v>689728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689728</v>
      </c>
      <c r="O26" s="47">
        <f t="shared" si="1"/>
        <v>13.041048233091947</v>
      </c>
      <c r="P26" s="9"/>
    </row>
    <row r="27" spans="1:16">
      <c r="A27" s="12"/>
      <c r="B27" s="25">
        <v>334.36</v>
      </c>
      <c r="C27" s="20" t="s">
        <v>87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505486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505486</v>
      </c>
      <c r="O27" s="47">
        <f t="shared" si="1"/>
        <v>9.5574883246043605</v>
      </c>
      <c r="P27" s="9"/>
    </row>
    <row r="28" spans="1:16">
      <c r="A28" s="12"/>
      <c r="B28" s="25">
        <v>335.12</v>
      </c>
      <c r="C28" s="20" t="s">
        <v>107</v>
      </c>
      <c r="D28" s="46">
        <v>1094837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1094837</v>
      </c>
      <c r="O28" s="47">
        <f t="shared" si="1"/>
        <v>20.700656091058633</v>
      </c>
      <c r="P28" s="9"/>
    </row>
    <row r="29" spans="1:16">
      <c r="A29" s="12"/>
      <c r="B29" s="25">
        <v>335.15</v>
      </c>
      <c r="C29" s="20" t="s">
        <v>108</v>
      </c>
      <c r="D29" s="46">
        <v>56959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56959</v>
      </c>
      <c r="O29" s="47">
        <f t="shared" si="1"/>
        <v>1.0769536198453364</v>
      </c>
      <c r="P29" s="9"/>
    </row>
    <row r="30" spans="1:16">
      <c r="A30" s="12"/>
      <c r="B30" s="25">
        <v>335.18</v>
      </c>
      <c r="C30" s="20" t="s">
        <v>109</v>
      </c>
      <c r="D30" s="46">
        <v>3406264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3406264</v>
      </c>
      <c r="O30" s="47">
        <f t="shared" si="1"/>
        <v>64.404015957949667</v>
      </c>
      <c r="P30" s="9"/>
    </row>
    <row r="31" spans="1:16">
      <c r="A31" s="12"/>
      <c r="B31" s="25">
        <v>337.2</v>
      </c>
      <c r="C31" s="20" t="s">
        <v>88</v>
      </c>
      <c r="D31" s="46">
        <v>9118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9118</v>
      </c>
      <c r="O31" s="47">
        <f t="shared" si="1"/>
        <v>0.1723987974815179</v>
      </c>
      <c r="P31" s="9"/>
    </row>
    <row r="32" spans="1:16">
      <c r="A32" s="12"/>
      <c r="B32" s="25">
        <v>337.4</v>
      </c>
      <c r="C32" s="20" t="s">
        <v>77</v>
      </c>
      <c r="D32" s="46">
        <v>0</v>
      </c>
      <c r="E32" s="46">
        <v>37301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37301</v>
      </c>
      <c r="O32" s="47">
        <f t="shared" si="1"/>
        <v>0.70526952674469168</v>
      </c>
      <c r="P32" s="9"/>
    </row>
    <row r="33" spans="1:16">
      <c r="A33" s="12"/>
      <c r="B33" s="25">
        <v>337.7</v>
      </c>
      <c r="C33" s="20" t="s">
        <v>68</v>
      </c>
      <c r="D33" s="46">
        <v>2671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2671</v>
      </c>
      <c r="O33" s="47">
        <f t="shared" si="1"/>
        <v>5.050199474370852E-2</v>
      </c>
      <c r="P33" s="9"/>
    </row>
    <row r="34" spans="1:16">
      <c r="A34" s="12"/>
      <c r="B34" s="25">
        <v>338</v>
      </c>
      <c r="C34" s="20" t="s">
        <v>32</v>
      </c>
      <c r="D34" s="46">
        <v>42504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42504</v>
      </c>
      <c r="O34" s="47">
        <f t="shared" si="1"/>
        <v>0.80364537049291918</v>
      </c>
      <c r="P34" s="9"/>
    </row>
    <row r="35" spans="1:16" ht="15.75">
      <c r="A35" s="29" t="s">
        <v>37</v>
      </c>
      <c r="B35" s="30"/>
      <c r="C35" s="31"/>
      <c r="D35" s="32">
        <f t="shared" ref="D35:M35" si="7">SUM(D36:D39)</f>
        <v>1723706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6"/>
        <v>1723706</v>
      </c>
      <c r="O35" s="45">
        <f t="shared" si="1"/>
        <v>32.591011363421508</v>
      </c>
      <c r="P35" s="10"/>
    </row>
    <row r="36" spans="1:16">
      <c r="A36" s="12"/>
      <c r="B36" s="25">
        <v>341.9</v>
      </c>
      <c r="C36" s="20" t="s">
        <v>110</v>
      </c>
      <c r="D36" s="46">
        <v>275619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275619</v>
      </c>
      <c r="O36" s="47">
        <f t="shared" si="1"/>
        <v>5.2112726653935599</v>
      </c>
      <c r="P36" s="9"/>
    </row>
    <row r="37" spans="1:16">
      <c r="A37" s="12"/>
      <c r="B37" s="25">
        <v>342.1</v>
      </c>
      <c r="C37" s="20" t="s">
        <v>41</v>
      </c>
      <c r="D37" s="46">
        <v>832729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832729</v>
      </c>
      <c r="O37" s="47">
        <f t="shared" si="1"/>
        <v>15.744842973018963</v>
      </c>
      <c r="P37" s="9"/>
    </row>
    <row r="38" spans="1:16">
      <c r="A38" s="12"/>
      <c r="B38" s="25">
        <v>342.5</v>
      </c>
      <c r="C38" s="20" t="s">
        <v>78</v>
      </c>
      <c r="D38" s="46">
        <v>2450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2450</v>
      </c>
      <c r="O38" s="47">
        <f t="shared" si="1"/>
        <v>4.6323432093630053E-2</v>
      </c>
      <c r="P38" s="9"/>
    </row>
    <row r="39" spans="1:16">
      <c r="A39" s="12"/>
      <c r="B39" s="25">
        <v>347.2</v>
      </c>
      <c r="C39" s="20" t="s">
        <v>44</v>
      </c>
      <c r="D39" s="46">
        <v>612908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612908</v>
      </c>
      <c r="O39" s="47">
        <f t="shared" si="1"/>
        <v>11.588572292915352</v>
      </c>
      <c r="P39" s="9"/>
    </row>
    <row r="40" spans="1:16" ht="15.75">
      <c r="A40" s="29" t="s">
        <v>38</v>
      </c>
      <c r="B40" s="30"/>
      <c r="C40" s="31"/>
      <c r="D40" s="32">
        <f t="shared" ref="D40:M40" si="8">SUM(D41:D44)</f>
        <v>859959</v>
      </c>
      <c r="E40" s="32">
        <f t="shared" si="8"/>
        <v>125662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6"/>
        <v>985621</v>
      </c>
      <c r="O40" s="45">
        <f t="shared" si="1"/>
        <v>18.635652025941123</v>
      </c>
      <c r="P40" s="10"/>
    </row>
    <row r="41" spans="1:16">
      <c r="A41" s="13"/>
      <c r="B41" s="39">
        <v>351.5</v>
      </c>
      <c r="C41" s="21" t="s">
        <v>80</v>
      </c>
      <c r="D41" s="46">
        <v>445813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445813</v>
      </c>
      <c r="O41" s="47">
        <f t="shared" si="1"/>
        <v>8.4292196865132638</v>
      </c>
      <c r="P41" s="9"/>
    </row>
    <row r="42" spans="1:16">
      <c r="A42" s="13"/>
      <c r="B42" s="39">
        <v>354</v>
      </c>
      <c r="C42" s="21" t="s">
        <v>81</v>
      </c>
      <c r="D42" s="46">
        <v>414146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414146</v>
      </c>
      <c r="O42" s="47">
        <f t="shared" si="1"/>
        <v>7.8304751460606177</v>
      </c>
      <c r="P42" s="9"/>
    </row>
    <row r="43" spans="1:16">
      <c r="A43" s="13"/>
      <c r="B43" s="39">
        <v>355</v>
      </c>
      <c r="C43" s="21" t="s">
        <v>89</v>
      </c>
      <c r="D43" s="46">
        <v>0</v>
      </c>
      <c r="E43" s="46">
        <v>118519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118519</v>
      </c>
      <c r="O43" s="47">
        <f t="shared" si="1"/>
        <v>2.24090075441018</v>
      </c>
      <c r="P43" s="9"/>
    </row>
    <row r="44" spans="1:16">
      <c r="A44" s="13"/>
      <c r="B44" s="39">
        <v>356</v>
      </c>
      <c r="C44" s="21" t="s">
        <v>90</v>
      </c>
      <c r="D44" s="46">
        <v>0</v>
      </c>
      <c r="E44" s="46">
        <v>7143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7143</v>
      </c>
      <c r="O44" s="47">
        <f t="shared" si="1"/>
        <v>0.13505643895706101</v>
      </c>
      <c r="P44" s="9"/>
    </row>
    <row r="45" spans="1:16" ht="15.75">
      <c r="A45" s="29" t="s">
        <v>4</v>
      </c>
      <c r="B45" s="30"/>
      <c r="C45" s="31"/>
      <c r="D45" s="32">
        <f t="shared" ref="D45:M45" si="9">SUM(D46:D49)</f>
        <v>1057743</v>
      </c>
      <c r="E45" s="32">
        <f t="shared" si="9"/>
        <v>506521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42310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6"/>
        <v>1606574</v>
      </c>
      <c r="O45" s="45">
        <f t="shared" si="1"/>
        <v>30.376335343833311</v>
      </c>
      <c r="P45" s="10"/>
    </row>
    <row r="46" spans="1:16">
      <c r="A46" s="12"/>
      <c r="B46" s="25">
        <v>361.1</v>
      </c>
      <c r="C46" s="20" t="s">
        <v>48</v>
      </c>
      <c r="D46" s="46">
        <v>584486</v>
      </c>
      <c r="E46" s="46">
        <v>0</v>
      </c>
      <c r="F46" s="46">
        <v>0</v>
      </c>
      <c r="G46" s="46">
        <v>0</v>
      </c>
      <c r="H46" s="46">
        <v>0</v>
      </c>
      <c r="I46" s="46">
        <v>72971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6"/>
        <v>657457</v>
      </c>
      <c r="O46" s="47">
        <f t="shared" si="1"/>
        <v>12.430883548563974</v>
      </c>
      <c r="P46" s="9"/>
    </row>
    <row r="47" spans="1:16">
      <c r="A47" s="12"/>
      <c r="B47" s="25">
        <v>361.3</v>
      </c>
      <c r="C47" s="20" t="s">
        <v>49</v>
      </c>
      <c r="D47" s="46">
        <v>-226144</v>
      </c>
      <c r="E47" s="46">
        <v>0</v>
      </c>
      <c r="F47" s="46">
        <v>0</v>
      </c>
      <c r="G47" s="46">
        <v>0</v>
      </c>
      <c r="H47" s="46">
        <v>0</v>
      </c>
      <c r="I47" s="46">
        <v>-30661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6"/>
        <v>-256805</v>
      </c>
      <c r="O47" s="47">
        <f t="shared" si="1"/>
        <v>-4.855546521961088</v>
      </c>
      <c r="P47" s="9"/>
    </row>
    <row r="48" spans="1:16">
      <c r="A48" s="12"/>
      <c r="B48" s="25">
        <v>366</v>
      </c>
      <c r="C48" s="20" t="s">
        <v>91</v>
      </c>
      <c r="D48" s="46">
        <v>3000</v>
      </c>
      <c r="E48" s="46">
        <v>388366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6"/>
        <v>391366</v>
      </c>
      <c r="O48" s="47">
        <f t="shared" si="1"/>
        <v>7.3997617652063754</v>
      </c>
      <c r="P48" s="9"/>
    </row>
    <row r="49" spans="1:119" ht="15.75" thickBot="1">
      <c r="A49" s="12"/>
      <c r="B49" s="25">
        <v>369.9</v>
      </c>
      <c r="C49" s="20" t="s">
        <v>50</v>
      </c>
      <c r="D49" s="46">
        <v>696401</v>
      </c>
      <c r="E49" s="46">
        <v>118155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6"/>
        <v>814556</v>
      </c>
      <c r="O49" s="47">
        <f t="shared" si="1"/>
        <v>15.40123655202405</v>
      </c>
      <c r="P49" s="9"/>
    </row>
    <row r="50" spans="1:119" ht="16.5" thickBot="1">
      <c r="A50" s="14" t="s">
        <v>45</v>
      </c>
      <c r="B50" s="23"/>
      <c r="C50" s="22"/>
      <c r="D50" s="15">
        <f>SUM(D5,D16,D24,D35,D40,D45)</f>
        <v>50111249</v>
      </c>
      <c r="E50" s="15">
        <f t="shared" ref="E50:M50" si="10">SUM(E5,E16,E24,E35,E40,E45)</f>
        <v>7603302</v>
      </c>
      <c r="F50" s="15">
        <f t="shared" si="10"/>
        <v>0</v>
      </c>
      <c r="G50" s="15">
        <f t="shared" si="10"/>
        <v>0</v>
      </c>
      <c r="H50" s="15">
        <f t="shared" si="10"/>
        <v>0</v>
      </c>
      <c r="I50" s="15">
        <f t="shared" si="10"/>
        <v>4280858</v>
      </c>
      <c r="J50" s="15">
        <f t="shared" si="10"/>
        <v>0</v>
      </c>
      <c r="K50" s="15">
        <f t="shared" si="10"/>
        <v>0</v>
      </c>
      <c r="L50" s="15">
        <f t="shared" si="10"/>
        <v>0</v>
      </c>
      <c r="M50" s="15">
        <f t="shared" si="10"/>
        <v>0</v>
      </c>
      <c r="N50" s="15">
        <f t="shared" si="6"/>
        <v>61995409</v>
      </c>
      <c r="O50" s="38">
        <f t="shared" si="1"/>
        <v>1172.1796403789067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20" t="s">
        <v>114</v>
      </c>
      <c r="M52" s="120"/>
      <c r="N52" s="120"/>
      <c r="O52" s="43">
        <v>52889</v>
      </c>
    </row>
    <row r="53" spans="1:119">
      <c r="A53" s="121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9"/>
    </row>
    <row r="54" spans="1:119" ht="15.75" customHeight="1" thickBot="1">
      <c r="A54" s="122" t="s">
        <v>73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2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102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52</v>
      </c>
      <c r="B3" s="110"/>
      <c r="C3" s="111"/>
      <c r="D3" s="130" t="s">
        <v>33</v>
      </c>
      <c r="E3" s="131"/>
      <c r="F3" s="131"/>
      <c r="G3" s="131"/>
      <c r="H3" s="132"/>
      <c r="I3" s="130" t="s">
        <v>34</v>
      </c>
      <c r="J3" s="132"/>
      <c r="K3" s="130" t="s">
        <v>36</v>
      </c>
      <c r="L3" s="132"/>
      <c r="M3" s="36"/>
      <c r="N3" s="37"/>
      <c r="O3" s="133" t="s">
        <v>57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10</v>
      </c>
      <c r="N4" s="35" t="s">
        <v>35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31463742</v>
      </c>
      <c r="E5" s="27">
        <f t="shared" si="0"/>
        <v>2394648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3848250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37706640</v>
      </c>
      <c r="O5" s="33">
        <f t="shared" ref="O5:O51" si="1">(N5/O$53)</f>
        <v>765.57042210626764</v>
      </c>
      <c r="P5" s="6"/>
    </row>
    <row r="6" spans="1:133">
      <c r="A6" s="12"/>
      <c r="B6" s="25">
        <v>311</v>
      </c>
      <c r="C6" s="20" t="s">
        <v>3</v>
      </c>
      <c r="D6" s="46">
        <v>17031372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17031372</v>
      </c>
      <c r="O6" s="47">
        <f t="shared" si="1"/>
        <v>345.79359632915759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524714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524714</v>
      </c>
      <c r="O7" s="47">
        <f t="shared" si="1"/>
        <v>10.653442429902746</v>
      </c>
      <c r="P7" s="9"/>
    </row>
    <row r="8" spans="1:133">
      <c r="A8" s="12"/>
      <c r="B8" s="25">
        <v>312.42</v>
      </c>
      <c r="C8" s="20" t="s">
        <v>61</v>
      </c>
      <c r="D8" s="46">
        <v>0</v>
      </c>
      <c r="E8" s="46">
        <v>202885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202885</v>
      </c>
      <c r="O8" s="47">
        <f t="shared" si="1"/>
        <v>4.1192414675248212</v>
      </c>
      <c r="P8" s="9"/>
    </row>
    <row r="9" spans="1:133">
      <c r="A9" s="12"/>
      <c r="B9" s="25">
        <v>312.60000000000002</v>
      </c>
      <c r="C9" s="20" t="s">
        <v>103</v>
      </c>
      <c r="D9" s="46">
        <v>0</v>
      </c>
      <c r="E9" s="46">
        <v>1667049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1667049</v>
      </c>
      <c r="O9" s="47">
        <f t="shared" si="1"/>
        <v>33.846648935090251</v>
      </c>
      <c r="P9" s="9"/>
    </row>
    <row r="10" spans="1:133">
      <c r="A10" s="12"/>
      <c r="B10" s="25">
        <v>314.10000000000002</v>
      </c>
      <c r="C10" s="20" t="s">
        <v>12</v>
      </c>
      <c r="D10" s="46">
        <v>6492296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6492296</v>
      </c>
      <c r="O10" s="47">
        <f t="shared" si="1"/>
        <v>131.81523968083164</v>
      </c>
      <c r="P10" s="9"/>
    </row>
    <row r="11" spans="1:133">
      <c r="A11" s="12"/>
      <c r="B11" s="25">
        <v>314.3</v>
      </c>
      <c r="C11" s="20" t="s">
        <v>13</v>
      </c>
      <c r="D11" s="46">
        <v>716385</v>
      </c>
      <c r="E11" s="46">
        <v>0</v>
      </c>
      <c r="F11" s="46">
        <v>0</v>
      </c>
      <c r="G11" s="46">
        <v>0</v>
      </c>
      <c r="H11" s="46">
        <v>0</v>
      </c>
      <c r="I11" s="46">
        <v>3848250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4564635</v>
      </c>
      <c r="O11" s="47">
        <f t="shared" si="1"/>
        <v>92.67729884474042</v>
      </c>
      <c r="P11" s="9"/>
    </row>
    <row r="12" spans="1:133">
      <c r="A12" s="12"/>
      <c r="B12" s="25">
        <v>314.39999999999998</v>
      </c>
      <c r="C12" s="20" t="s">
        <v>14</v>
      </c>
      <c r="D12" s="46">
        <v>62589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62589</v>
      </c>
      <c r="O12" s="47">
        <f t="shared" si="1"/>
        <v>1.2707652325746654</v>
      </c>
      <c r="P12" s="9"/>
    </row>
    <row r="13" spans="1:133">
      <c r="A13" s="12"/>
      <c r="B13" s="25">
        <v>315</v>
      </c>
      <c r="C13" s="20" t="s">
        <v>104</v>
      </c>
      <c r="D13" s="46">
        <v>4980273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4980273</v>
      </c>
      <c r="O13" s="47">
        <f t="shared" si="1"/>
        <v>101.11613505776297</v>
      </c>
      <c r="P13" s="9"/>
    </row>
    <row r="14" spans="1:133">
      <c r="A14" s="12"/>
      <c r="B14" s="25">
        <v>316</v>
      </c>
      <c r="C14" s="20" t="s">
        <v>105</v>
      </c>
      <c r="D14" s="46">
        <v>879594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879594</v>
      </c>
      <c r="O14" s="47">
        <f t="shared" si="1"/>
        <v>17.858688810833858</v>
      </c>
      <c r="P14" s="9"/>
    </row>
    <row r="15" spans="1:133">
      <c r="A15" s="12"/>
      <c r="B15" s="25">
        <v>319</v>
      </c>
      <c r="C15" s="20" t="s">
        <v>63</v>
      </c>
      <c r="D15" s="46">
        <v>1301233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1301233</v>
      </c>
      <c r="O15" s="47">
        <f t="shared" si="1"/>
        <v>26.419365317848658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SUM(D17:D23)</f>
        <v>10910660</v>
      </c>
      <c r="E16" s="32">
        <f t="shared" si="3"/>
        <v>3545951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14456611</v>
      </c>
      <c r="O16" s="45">
        <f t="shared" si="1"/>
        <v>293.51736950033501</v>
      </c>
      <c r="P16" s="10"/>
    </row>
    <row r="17" spans="1:16">
      <c r="A17" s="12"/>
      <c r="B17" s="25">
        <v>322</v>
      </c>
      <c r="C17" s="20" t="s">
        <v>0</v>
      </c>
      <c r="D17" s="46">
        <v>6312809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6312809</v>
      </c>
      <c r="O17" s="47">
        <f t="shared" si="1"/>
        <v>128.17105557021907</v>
      </c>
      <c r="P17" s="9"/>
    </row>
    <row r="18" spans="1:16">
      <c r="A18" s="12"/>
      <c r="B18" s="25">
        <v>323.10000000000002</v>
      </c>
      <c r="C18" s="20" t="s">
        <v>18</v>
      </c>
      <c r="D18" s="46">
        <v>3804585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3804585</v>
      </c>
      <c r="O18" s="47">
        <f t="shared" si="1"/>
        <v>77.245751527825718</v>
      </c>
      <c r="P18" s="9"/>
    </row>
    <row r="19" spans="1:16">
      <c r="A19" s="12"/>
      <c r="B19" s="25">
        <v>323.7</v>
      </c>
      <c r="C19" s="20" t="s">
        <v>19</v>
      </c>
      <c r="D19" s="46">
        <v>761534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761534</v>
      </c>
      <c r="O19" s="47">
        <f t="shared" si="1"/>
        <v>15.461677461271394</v>
      </c>
      <c r="P19" s="9"/>
    </row>
    <row r="20" spans="1:16">
      <c r="A20" s="12"/>
      <c r="B20" s="25">
        <v>323.89999999999998</v>
      </c>
      <c r="C20" s="20" t="s">
        <v>75</v>
      </c>
      <c r="D20" s="46">
        <v>31732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31732</v>
      </c>
      <c r="O20" s="47">
        <f t="shared" si="1"/>
        <v>0.64426532393965852</v>
      </c>
      <c r="P20" s="9"/>
    </row>
    <row r="21" spans="1:16">
      <c r="A21" s="12"/>
      <c r="B21" s="25">
        <v>324.11</v>
      </c>
      <c r="C21" s="20" t="s">
        <v>84</v>
      </c>
      <c r="D21" s="46">
        <v>0</v>
      </c>
      <c r="E21" s="46">
        <v>144703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144703</v>
      </c>
      <c r="O21" s="47">
        <f t="shared" si="1"/>
        <v>2.9379530180902687</v>
      </c>
      <c r="P21" s="9"/>
    </row>
    <row r="22" spans="1:16">
      <c r="A22" s="12"/>
      <c r="B22" s="25">
        <v>324.32</v>
      </c>
      <c r="C22" s="20" t="s">
        <v>22</v>
      </c>
      <c r="D22" s="46">
        <v>0</v>
      </c>
      <c r="E22" s="46">
        <v>1707975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1707975</v>
      </c>
      <c r="O22" s="47">
        <f t="shared" si="1"/>
        <v>34.677583091385294</v>
      </c>
      <c r="P22" s="9"/>
    </row>
    <row r="23" spans="1:16">
      <c r="A23" s="12"/>
      <c r="B23" s="25">
        <v>324.61</v>
      </c>
      <c r="C23" s="20" t="s">
        <v>85</v>
      </c>
      <c r="D23" s="46">
        <v>0</v>
      </c>
      <c r="E23" s="46">
        <v>1693273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1693273</v>
      </c>
      <c r="O23" s="47">
        <f t="shared" si="1"/>
        <v>34.379083507603596</v>
      </c>
      <c r="P23" s="9"/>
    </row>
    <row r="24" spans="1:16" ht="15.75">
      <c r="A24" s="29" t="s">
        <v>25</v>
      </c>
      <c r="B24" s="30"/>
      <c r="C24" s="31"/>
      <c r="D24" s="32">
        <f t="shared" ref="D24:M24" si="5">SUM(D25:D33)</f>
        <v>4334183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257523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ref="N24:N51" si="6">SUM(D24:M24)</f>
        <v>4591706</v>
      </c>
      <c r="O24" s="45">
        <f t="shared" si="1"/>
        <v>93.226930339268677</v>
      </c>
      <c r="P24" s="10"/>
    </row>
    <row r="25" spans="1:16">
      <c r="A25" s="12"/>
      <c r="B25" s="25">
        <v>331.2</v>
      </c>
      <c r="C25" s="20" t="s">
        <v>65</v>
      </c>
      <c r="D25" s="46">
        <v>14704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14704</v>
      </c>
      <c r="O25" s="47">
        <f t="shared" si="1"/>
        <v>0.29854019044525204</v>
      </c>
      <c r="P25" s="9"/>
    </row>
    <row r="26" spans="1:16">
      <c r="A26" s="12"/>
      <c r="B26" s="25">
        <v>331.35</v>
      </c>
      <c r="C26" s="20" t="s">
        <v>86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196925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196925</v>
      </c>
      <c r="O26" s="47">
        <f t="shared" si="1"/>
        <v>3.9982336101354234</v>
      </c>
      <c r="P26" s="9"/>
    </row>
    <row r="27" spans="1:16">
      <c r="A27" s="12"/>
      <c r="B27" s="25">
        <v>331.9</v>
      </c>
      <c r="C27" s="20" t="s">
        <v>106</v>
      </c>
      <c r="D27" s="46">
        <v>8281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8281</v>
      </c>
      <c r="O27" s="47">
        <f t="shared" si="1"/>
        <v>0.16813189044322174</v>
      </c>
      <c r="P27" s="9"/>
    </row>
    <row r="28" spans="1:16">
      <c r="A28" s="12"/>
      <c r="B28" s="25">
        <v>334.36</v>
      </c>
      <c r="C28" s="20" t="s">
        <v>87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60598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60598</v>
      </c>
      <c r="O28" s="47">
        <f t="shared" si="1"/>
        <v>1.2303412990071672</v>
      </c>
      <c r="P28" s="9"/>
    </row>
    <row r="29" spans="1:16">
      <c r="A29" s="12"/>
      <c r="B29" s="25">
        <v>335.12</v>
      </c>
      <c r="C29" s="20" t="s">
        <v>107</v>
      </c>
      <c r="D29" s="46">
        <v>1039799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1039799</v>
      </c>
      <c r="O29" s="47">
        <f t="shared" si="1"/>
        <v>21.11138407812722</v>
      </c>
      <c r="P29" s="9"/>
    </row>
    <row r="30" spans="1:16">
      <c r="A30" s="12"/>
      <c r="B30" s="25">
        <v>335.15</v>
      </c>
      <c r="C30" s="20" t="s">
        <v>108</v>
      </c>
      <c r="D30" s="46">
        <v>51372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51372</v>
      </c>
      <c r="O30" s="47">
        <f t="shared" si="1"/>
        <v>1.0430227600349218</v>
      </c>
      <c r="P30" s="9"/>
    </row>
    <row r="31" spans="1:16">
      <c r="A31" s="12"/>
      <c r="B31" s="25">
        <v>335.18</v>
      </c>
      <c r="C31" s="20" t="s">
        <v>109</v>
      </c>
      <c r="D31" s="46">
        <v>3192945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3192945</v>
      </c>
      <c r="O31" s="47">
        <f t="shared" si="1"/>
        <v>64.827421679897668</v>
      </c>
      <c r="P31" s="9"/>
    </row>
    <row r="32" spans="1:16">
      <c r="A32" s="12"/>
      <c r="B32" s="25">
        <v>337.2</v>
      </c>
      <c r="C32" s="20" t="s">
        <v>88</v>
      </c>
      <c r="D32" s="46">
        <v>6282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6282</v>
      </c>
      <c r="O32" s="47">
        <f t="shared" si="1"/>
        <v>0.12754553022150936</v>
      </c>
      <c r="P32" s="9"/>
    </row>
    <row r="33" spans="1:16">
      <c r="A33" s="12"/>
      <c r="B33" s="25">
        <v>338</v>
      </c>
      <c r="C33" s="20" t="s">
        <v>32</v>
      </c>
      <c r="D33" s="46">
        <v>20800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20800</v>
      </c>
      <c r="O33" s="47">
        <f t="shared" si="1"/>
        <v>0.42230930095628694</v>
      </c>
      <c r="P33" s="9"/>
    </row>
    <row r="34" spans="1:16" ht="15.75">
      <c r="A34" s="29" t="s">
        <v>37</v>
      </c>
      <c r="B34" s="30"/>
      <c r="C34" s="31"/>
      <c r="D34" s="32">
        <f t="shared" ref="D34:M34" si="7">SUM(D35:D38)</f>
        <v>1583685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6"/>
        <v>1583685</v>
      </c>
      <c r="O34" s="45">
        <f t="shared" si="1"/>
        <v>32.154081984853711</v>
      </c>
      <c r="P34" s="10"/>
    </row>
    <row r="35" spans="1:16">
      <c r="A35" s="12"/>
      <c r="B35" s="25">
        <v>341.9</v>
      </c>
      <c r="C35" s="20" t="s">
        <v>110</v>
      </c>
      <c r="D35" s="46">
        <v>268464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268464</v>
      </c>
      <c r="O35" s="47">
        <f t="shared" si="1"/>
        <v>5.4507136621119523</v>
      </c>
      <c r="P35" s="9"/>
    </row>
    <row r="36" spans="1:16">
      <c r="A36" s="12"/>
      <c r="B36" s="25">
        <v>342.1</v>
      </c>
      <c r="C36" s="20" t="s">
        <v>41</v>
      </c>
      <c r="D36" s="46">
        <v>776582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776582</v>
      </c>
      <c r="O36" s="47">
        <f t="shared" si="1"/>
        <v>15.767201997847847</v>
      </c>
      <c r="P36" s="9"/>
    </row>
    <row r="37" spans="1:16">
      <c r="A37" s="12"/>
      <c r="B37" s="25">
        <v>342.5</v>
      </c>
      <c r="C37" s="20" t="s">
        <v>78</v>
      </c>
      <c r="D37" s="46">
        <v>512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512</v>
      </c>
      <c r="O37" s="47">
        <f t="shared" si="1"/>
        <v>1.0395305869693217E-2</v>
      </c>
      <c r="P37" s="9"/>
    </row>
    <row r="38" spans="1:16">
      <c r="A38" s="12"/>
      <c r="B38" s="25">
        <v>347.2</v>
      </c>
      <c r="C38" s="20" t="s">
        <v>44</v>
      </c>
      <c r="D38" s="46">
        <v>538127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538127</v>
      </c>
      <c r="O38" s="47">
        <f t="shared" si="1"/>
        <v>10.925771019024221</v>
      </c>
      <c r="P38" s="9"/>
    </row>
    <row r="39" spans="1:16" ht="15.75">
      <c r="A39" s="29" t="s">
        <v>38</v>
      </c>
      <c r="B39" s="30"/>
      <c r="C39" s="31"/>
      <c r="D39" s="32">
        <f t="shared" ref="D39:M39" si="8">SUM(D40:D43)</f>
        <v>817094</v>
      </c>
      <c r="E39" s="32">
        <f t="shared" si="8"/>
        <v>54296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6"/>
        <v>871390</v>
      </c>
      <c r="O39" s="45">
        <f t="shared" si="1"/>
        <v>17.692120276937445</v>
      </c>
      <c r="P39" s="10"/>
    </row>
    <row r="40" spans="1:16">
      <c r="A40" s="13"/>
      <c r="B40" s="39">
        <v>351.5</v>
      </c>
      <c r="C40" s="21" t="s">
        <v>80</v>
      </c>
      <c r="D40" s="46">
        <v>655725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655725</v>
      </c>
      <c r="O40" s="47">
        <f t="shared" si="1"/>
        <v>13.313402229305829</v>
      </c>
      <c r="P40" s="9"/>
    </row>
    <row r="41" spans="1:16">
      <c r="A41" s="13"/>
      <c r="B41" s="39">
        <v>354</v>
      </c>
      <c r="C41" s="21" t="s">
        <v>81</v>
      </c>
      <c r="D41" s="46">
        <v>161369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161369</v>
      </c>
      <c r="O41" s="47">
        <f t="shared" si="1"/>
        <v>3.2763283454814935</v>
      </c>
      <c r="P41" s="9"/>
    </row>
    <row r="42" spans="1:16">
      <c r="A42" s="13"/>
      <c r="B42" s="39">
        <v>355</v>
      </c>
      <c r="C42" s="21" t="s">
        <v>89</v>
      </c>
      <c r="D42" s="46">
        <v>0</v>
      </c>
      <c r="E42" s="46">
        <v>43056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43056</v>
      </c>
      <c r="O42" s="47">
        <f t="shared" si="1"/>
        <v>0.87418025297951396</v>
      </c>
      <c r="P42" s="9"/>
    </row>
    <row r="43" spans="1:16">
      <c r="A43" s="13"/>
      <c r="B43" s="39">
        <v>356</v>
      </c>
      <c r="C43" s="21" t="s">
        <v>90</v>
      </c>
      <c r="D43" s="46">
        <v>0</v>
      </c>
      <c r="E43" s="46">
        <v>11240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11240</v>
      </c>
      <c r="O43" s="47">
        <f t="shared" si="1"/>
        <v>0.2282094491706089</v>
      </c>
      <c r="P43" s="9"/>
    </row>
    <row r="44" spans="1:16" ht="15.75">
      <c r="A44" s="29" t="s">
        <v>4</v>
      </c>
      <c r="B44" s="30"/>
      <c r="C44" s="31"/>
      <c r="D44" s="32">
        <f t="shared" ref="D44:M44" si="9">SUM(D45:D48)</f>
        <v>898792</v>
      </c>
      <c r="E44" s="32">
        <f t="shared" si="9"/>
        <v>204866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18154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6"/>
        <v>1121812</v>
      </c>
      <c r="O44" s="45">
        <f t="shared" si="1"/>
        <v>22.776521227133372</v>
      </c>
      <c r="P44" s="10"/>
    </row>
    <row r="45" spans="1:16">
      <c r="A45" s="12"/>
      <c r="B45" s="25">
        <v>361.1</v>
      </c>
      <c r="C45" s="20" t="s">
        <v>48</v>
      </c>
      <c r="D45" s="46">
        <v>591123</v>
      </c>
      <c r="E45" s="46">
        <v>0</v>
      </c>
      <c r="F45" s="46">
        <v>0</v>
      </c>
      <c r="G45" s="46">
        <v>0</v>
      </c>
      <c r="H45" s="46">
        <v>0</v>
      </c>
      <c r="I45" s="46">
        <v>66081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6"/>
        <v>657204</v>
      </c>
      <c r="O45" s="47">
        <f t="shared" si="1"/>
        <v>13.343430857003634</v>
      </c>
      <c r="P45" s="9"/>
    </row>
    <row r="46" spans="1:16">
      <c r="A46" s="12"/>
      <c r="B46" s="25">
        <v>361.3</v>
      </c>
      <c r="C46" s="20" t="s">
        <v>49</v>
      </c>
      <c r="D46" s="46">
        <v>-391397</v>
      </c>
      <c r="E46" s="46">
        <v>0</v>
      </c>
      <c r="F46" s="46">
        <v>0</v>
      </c>
      <c r="G46" s="46">
        <v>0</v>
      </c>
      <c r="H46" s="46">
        <v>0</v>
      </c>
      <c r="I46" s="46">
        <v>-47927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6"/>
        <v>-439324</v>
      </c>
      <c r="O46" s="47">
        <f t="shared" si="1"/>
        <v>-8.9197409294865295</v>
      </c>
      <c r="P46" s="9"/>
    </row>
    <row r="47" spans="1:16">
      <c r="A47" s="12"/>
      <c r="B47" s="25">
        <v>366</v>
      </c>
      <c r="C47" s="20" t="s">
        <v>91</v>
      </c>
      <c r="D47" s="46">
        <v>5590</v>
      </c>
      <c r="E47" s="46">
        <v>204866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6"/>
        <v>210456</v>
      </c>
      <c r="O47" s="47">
        <f t="shared" si="1"/>
        <v>4.2729579924065542</v>
      </c>
      <c r="P47" s="9"/>
    </row>
    <row r="48" spans="1:16">
      <c r="A48" s="12"/>
      <c r="B48" s="25">
        <v>369.9</v>
      </c>
      <c r="C48" s="20" t="s">
        <v>50</v>
      </c>
      <c r="D48" s="46">
        <v>693476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6"/>
        <v>693476</v>
      </c>
      <c r="O48" s="47">
        <f t="shared" si="1"/>
        <v>14.079873307209713</v>
      </c>
      <c r="P48" s="9"/>
    </row>
    <row r="49" spans="1:119" ht="15.75">
      <c r="A49" s="29" t="s">
        <v>39</v>
      </c>
      <c r="B49" s="30"/>
      <c r="C49" s="31"/>
      <c r="D49" s="32">
        <f t="shared" ref="D49:M49" si="10">SUM(D50:D50)</f>
        <v>224635</v>
      </c>
      <c r="E49" s="32">
        <f t="shared" si="10"/>
        <v>2000000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6"/>
        <v>2224635</v>
      </c>
      <c r="O49" s="45">
        <f t="shared" si="1"/>
        <v>45.167502487158146</v>
      </c>
      <c r="P49" s="9"/>
    </row>
    <row r="50" spans="1:119" ht="15.75" thickBot="1">
      <c r="A50" s="12"/>
      <c r="B50" s="25">
        <v>381</v>
      </c>
      <c r="C50" s="20" t="s">
        <v>51</v>
      </c>
      <c r="D50" s="46">
        <v>224635</v>
      </c>
      <c r="E50" s="46">
        <v>2000000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6"/>
        <v>2224635</v>
      </c>
      <c r="O50" s="47">
        <f t="shared" si="1"/>
        <v>45.167502487158146</v>
      </c>
      <c r="P50" s="9"/>
    </row>
    <row r="51" spans="1:119" ht="16.5" thickBot="1">
      <c r="A51" s="14" t="s">
        <v>45</v>
      </c>
      <c r="B51" s="23"/>
      <c r="C51" s="22"/>
      <c r="D51" s="15">
        <f t="shared" ref="D51:M51" si="11">SUM(D5,D16,D24,D34,D39,D44,D49)</f>
        <v>50232791</v>
      </c>
      <c r="E51" s="15">
        <f t="shared" si="11"/>
        <v>8199761</v>
      </c>
      <c r="F51" s="15">
        <f t="shared" si="11"/>
        <v>0</v>
      </c>
      <c r="G51" s="15">
        <f t="shared" si="11"/>
        <v>0</v>
      </c>
      <c r="H51" s="15">
        <f t="shared" si="11"/>
        <v>0</v>
      </c>
      <c r="I51" s="15">
        <f t="shared" si="11"/>
        <v>4123927</v>
      </c>
      <c r="J51" s="15">
        <f t="shared" si="11"/>
        <v>0</v>
      </c>
      <c r="K51" s="15">
        <f t="shared" si="11"/>
        <v>0</v>
      </c>
      <c r="L51" s="15">
        <f t="shared" si="11"/>
        <v>0</v>
      </c>
      <c r="M51" s="15">
        <f t="shared" si="11"/>
        <v>0</v>
      </c>
      <c r="N51" s="15">
        <f t="shared" si="6"/>
        <v>62556479</v>
      </c>
      <c r="O51" s="38">
        <f t="shared" si="1"/>
        <v>1270.1049479219539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20" t="s">
        <v>111</v>
      </c>
      <c r="M53" s="120"/>
      <c r="N53" s="120"/>
      <c r="O53" s="43">
        <v>49253</v>
      </c>
    </row>
    <row r="54" spans="1:119">
      <c r="A54" s="121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9"/>
    </row>
    <row r="55" spans="1:119" ht="15.75" customHeight="1" thickBot="1">
      <c r="A55" s="122" t="s">
        <v>73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2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83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52</v>
      </c>
      <c r="B3" s="110"/>
      <c r="C3" s="111"/>
      <c r="D3" s="130" t="s">
        <v>33</v>
      </c>
      <c r="E3" s="131"/>
      <c r="F3" s="131"/>
      <c r="G3" s="131"/>
      <c r="H3" s="132"/>
      <c r="I3" s="130" t="s">
        <v>34</v>
      </c>
      <c r="J3" s="132"/>
      <c r="K3" s="130" t="s">
        <v>36</v>
      </c>
      <c r="L3" s="132"/>
      <c r="M3" s="36"/>
      <c r="N3" s="37"/>
      <c r="O3" s="133" t="s">
        <v>57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10</v>
      </c>
      <c r="N4" s="35" t="s">
        <v>35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33557107</v>
      </c>
      <c r="E5" s="27">
        <f t="shared" si="0"/>
        <v>730495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3796658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38084260</v>
      </c>
      <c r="O5" s="33">
        <f t="shared" ref="O5:O36" si="1">(N5/O$56)</f>
        <v>801.20040392140368</v>
      </c>
      <c r="P5" s="6"/>
    </row>
    <row r="6" spans="1:133">
      <c r="A6" s="12"/>
      <c r="B6" s="25">
        <v>311</v>
      </c>
      <c r="C6" s="20" t="s">
        <v>3</v>
      </c>
      <c r="D6" s="46">
        <v>19766557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19766557</v>
      </c>
      <c r="O6" s="47">
        <f t="shared" si="1"/>
        <v>415.84038793284805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526302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526302</v>
      </c>
      <c r="O7" s="47">
        <f t="shared" si="1"/>
        <v>11.072116800605881</v>
      </c>
      <c r="P7" s="9"/>
    </row>
    <row r="8" spans="1:133">
      <c r="A8" s="12"/>
      <c r="B8" s="25">
        <v>312.42</v>
      </c>
      <c r="C8" s="20" t="s">
        <v>61</v>
      </c>
      <c r="D8" s="46">
        <v>0</v>
      </c>
      <c r="E8" s="46">
        <v>204193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204193</v>
      </c>
      <c r="O8" s="47">
        <f t="shared" si="1"/>
        <v>4.2957251651449493</v>
      </c>
      <c r="P8" s="9"/>
    </row>
    <row r="9" spans="1:133">
      <c r="A9" s="12"/>
      <c r="B9" s="25">
        <v>314.10000000000002</v>
      </c>
      <c r="C9" s="20" t="s">
        <v>12</v>
      </c>
      <c r="D9" s="46">
        <v>6033261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6033261</v>
      </c>
      <c r="O9" s="47">
        <f t="shared" si="1"/>
        <v>126.9251693524635</v>
      </c>
      <c r="P9" s="9"/>
    </row>
    <row r="10" spans="1:133">
      <c r="A10" s="12"/>
      <c r="B10" s="25">
        <v>314.3</v>
      </c>
      <c r="C10" s="20" t="s">
        <v>13</v>
      </c>
      <c r="D10" s="46">
        <v>714200</v>
      </c>
      <c r="E10" s="46">
        <v>0</v>
      </c>
      <c r="F10" s="46">
        <v>0</v>
      </c>
      <c r="G10" s="46">
        <v>0</v>
      </c>
      <c r="H10" s="46">
        <v>0</v>
      </c>
      <c r="I10" s="46">
        <v>3796658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4510858</v>
      </c>
      <c r="O10" s="47">
        <f t="shared" si="1"/>
        <v>94.897504943829674</v>
      </c>
      <c r="P10" s="9"/>
    </row>
    <row r="11" spans="1:133">
      <c r="A11" s="12"/>
      <c r="B11" s="25">
        <v>314.39999999999998</v>
      </c>
      <c r="C11" s="20" t="s">
        <v>14</v>
      </c>
      <c r="D11" s="46">
        <v>55911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55911</v>
      </c>
      <c r="O11" s="47">
        <f t="shared" si="1"/>
        <v>1.176231749905331</v>
      </c>
      <c r="P11" s="9"/>
    </row>
    <row r="12" spans="1:133">
      <c r="A12" s="12"/>
      <c r="B12" s="25">
        <v>315</v>
      </c>
      <c r="C12" s="20" t="s">
        <v>15</v>
      </c>
      <c r="D12" s="46">
        <v>5080171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5080171</v>
      </c>
      <c r="O12" s="47">
        <f t="shared" si="1"/>
        <v>106.87446880127908</v>
      </c>
      <c r="P12" s="9"/>
    </row>
    <row r="13" spans="1:133">
      <c r="A13" s="12"/>
      <c r="B13" s="25">
        <v>316</v>
      </c>
      <c r="C13" s="20" t="s">
        <v>16</v>
      </c>
      <c r="D13" s="46">
        <v>849781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849781</v>
      </c>
      <c r="O13" s="47">
        <f t="shared" si="1"/>
        <v>17.877329911221441</v>
      </c>
      <c r="P13" s="9"/>
    </row>
    <row r="14" spans="1:133">
      <c r="A14" s="12"/>
      <c r="B14" s="25">
        <v>319</v>
      </c>
      <c r="C14" s="20" t="s">
        <v>63</v>
      </c>
      <c r="D14" s="46">
        <v>1057226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1057226</v>
      </c>
      <c r="O14" s="47">
        <f t="shared" si="1"/>
        <v>22.241469264105692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SUM(D16:D22)</f>
        <v>9414631</v>
      </c>
      <c r="E15" s="32">
        <f t="shared" si="3"/>
        <v>3360454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12775085</v>
      </c>
      <c r="O15" s="45">
        <f t="shared" si="1"/>
        <v>268.75678461732656</v>
      </c>
      <c r="P15" s="10"/>
    </row>
    <row r="16" spans="1:133">
      <c r="A16" s="12"/>
      <c r="B16" s="25">
        <v>322</v>
      </c>
      <c r="C16" s="20" t="s">
        <v>0</v>
      </c>
      <c r="D16" s="46">
        <v>4467558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4467558</v>
      </c>
      <c r="O16" s="47">
        <f t="shared" si="1"/>
        <v>93.98657802835865</v>
      </c>
      <c r="P16" s="9"/>
    </row>
    <row r="17" spans="1:16">
      <c r="A17" s="12"/>
      <c r="B17" s="25">
        <v>323.10000000000002</v>
      </c>
      <c r="C17" s="20" t="s">
        <v>18</v>
      </c>
      <c r="D17" s="46">
        <v>4136741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4136741</v>
      </c>
      <c r="O17" s="47">
        <f t="shared" si="1"/>
        <v>87.02699120629444</v>
      </c>
      <c r="P17" s="9"/>
    </row>
    <row r="18" spans="1:16">
      <c r="A18" s="12"/>
      <c r="B18" s="25">
        <v>323.7</v>
      </c>
      <c r="C18" s="20" t="s">
        <v>19</v>
      </c>
      <c r="D18" s="46">
        <v>781334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781334</v>
      </c>
      <c r="O18" s="47">
        <f t="shared" si="1"/>
        <v>16.437371144864727</v>
      </c>
      <c r="P18" s="9"/>
    </row>
    <row r="19" spans="1:16">
      <c r="A19" s="12"/>
      <c r="B19" s="25">
        <v>323.89999999999998</v>
      </c>
      <c r="C19" s="20" t="s">
        <v>75</v>
      </c>
      <c r="D19" s="46">
        <v>28998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28998</v>
      </c>
      <c r="O19" s="47">
        <f t="shared" si="1"/>
        <v>0.61004754491521862</v>
      </c>
      <c r="P19" s="9"/>
    </row>
    <row r="20" spans="1:16">
      <c r="A20" s="12"/>
      <c r="B20" s="25">
        <v>324.11</v>
      </c>
      <c r="C20" s="20" t="s">
        <v>84</v>
      </c>
      <c r="D20" s="46">
        <v>0</v>
      </c>
      <c r="E20" s="46">
        <v>173670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173670</v>
      </c>
      <c r="O20" s="47">
        <f t="shared" si="1"/>
        <v>3.6535953212437415</v>
      </c>
      <c r="P20" s="9"/>
    </row>
    <row r="21" spans="1:16">
      <c r="A21" s="12"/>
      <c r="B21" s="25">
        <v>324.32</v>
      </c>
      <c r="C21" s="20" t="s">
        <v>22</v>
      </c>
      <c r="D21" s="46">
        <v>0</v>
      </c>
      <c r="E21" s="46">
        <v>1760553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1760553</v>
      </c>
      <c r="O21" s="47">
        <f t="shared" si="1"/>
        <v>37.037762443724489</v>
      </c>
      <c r="P21" s="9"/>
    </row>
    <row r="22" spans="1:16">
      <c r="A22" s="12"/>
      <c r="B22" s="25">
        <v>324.61</v>
      </c>
      <c r="C22" s="20" t="s">
        <v>85</v>
      </c>
      <c r="D22" s="46">
        <v>0</v>
      </c>
      <c r="E22" s="46">
        <v>1426231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1426231</v>
      </c>
      <c r="O22" s="47">
        <f t="shared" si="1"/>
        <v>30.004438927925275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SUM(D24:D36)</f>
        <v>9356521</v>
      </c>
      <c r="E23" s="32">
        <f t="shared" si="5"/>
        <v>330879</v>
      </c>
      <c r="F23" s="32">
        <f t="shared" si="5"/>
        <v>0</v>
      </c>
      <c r="G23" s="32">
        <f t="shared" si="5"/>
        <v>35372</v>
      </c>
      <c r="H23" s="32">
        <f t="shared" si="5"/>
        <v>0</v>
      </c>
      <c r="I23" s="32">
        <f t="shared" si="5"/>
        <v>1595521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ref="N23:N54" si="6">SUM(D23:M23)</f>
        <v>11318293</v>
      </c>
      <c r="O23" s="45">
        <f t="shared" si="1"/>
        <v>238.10941641772206</v>
      </c>
      <c r="P23" s="10"/>
    </row>
    <row r="24" spans="1:16">
      <c r="A24" s="12"/>
      <c r="B24" s="25">
        <v>331.2</v>
      </c>
      <c r="C24" s="20" t="s">
        <v>65</v>
      </c>
      <c r="D24" s="46">
        <v>1479098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1479098</v>
      </c>
      <c r="O24" s="47">
        <f t="shared" si="1"/>
        <v>31.116632305297262</v>
      </c>
      <c r="P24" s="9"/>
    </row>
    <row r="25" spans="1:16">
      <c r="A25" s="12"/>
      <c r="B25" s="25">
        <v>331.35</v>
      </c>
      <c r="C25" s="20" t="s">
        <v>86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1567630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1567630</v>
      </c>
      <c r="O25" s="47">
        <f t="shared" si="1"/>
        <v>32.97913072747928</v>
      </c>
      <c r="P25" s="9"/>
    </row>
    <row r="26" spans="1:16">
      <c r="A26" s="12"/>
      <c r="B26" s="25">
        <v>331.49</v>
      </c>
      <c r="C26" s="20" t="s">
        <v>76</v>
      </c>
      <c r="D26" s="46">
        <v>0</v>
      </c>
      <c r="E26" s="46">
        <v>145932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145932</v>
      </c>
      <c r="O26" s="47">
        <f t="shared" si="1"/>
        <v>3.0700551184415366</v>
      </c>
      <c r="P26" s="9"/>
    </row>
    <row r="27" spans="1:16">
      <c r="A27" s="12"/>
      <c r="B27" s="25">
        <v>334.2</v>
      </c>
      <c r="C27" s="20" t="s">
        <v>27</v>
      </c>
      <c r="D27" s="46">
        <v>198999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198999</v>
      </c>
      <c r="O27" s="47">
        <f t="shared" si="1"/>
        <v>4.186456010434636</v>
      </c>
      <c r="P27" s="9"/>
    </row>
    <row r="28" spans="1:16">
      <c r="A28" s="12"/>
      <c r="B28" s="25">
        <v>334.36</v>
      </c>
      <c r="C28" s="20" t="s">
        <v>87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27891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27891</v>
      </c>
      <c r="O28" s="47">
        <f t="shared" si="1"/>
        <v>0.58675895148735646</v>
      </c>
      <c r="P28" s="9"/>
    </row>
    <row r="29" spans="1:16">
      <c r="A29" s="12"/>
      <c r="B29" s="25">
        <v>334.49</v>
      </c>
      <c r="C29" s="20" t="s">
        <v>66</v>
      </c>
      <c r="D29" s="46">
        <v>0</v>
      </c>
      <c r="E29" s="46">
        <v>184947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184947</v>
      </c>
      <c r="O29" s="47">
        <f t="shared" si="1"/>
        <v>3.8908360331552152</v>
      </c>
      <c r="P29" s="9"/>
    </row>
    <row r="30" spans="1:16">
      <c r="A30" s="12"/>
      <c r="B30" s="25">
        <v>335.12</v>
      </c>
      <c r="C30" s="20" t="s">
        <v>28</v>
      </c>
      <c r="D30" s="46">
        <v>959929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959929</v>
      </c>
      <c r="O30" s="47">
        <f t="shared" si="1"/>
        <v>20.194576513653384</v>
      </c>
      <c r="P30" s="9"/>
    </row>
    <row r="31" spans="1:16">
      <c r="A31" s="12"/>
      <c r="B31" s="25">
        <v>335.15</v>
      </c>
      <c r="C31" s="20" t="s">
        <v>29</v>
      </c>
      <c r="D31" s="46">
        <v>56654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56654</v>
      </c>
      <c r="O31" s="47">
        <f t="shared" si="1"/>
        <v>1.191862666722767</v>
      </c>
      <c r="P31" s="9"/>
    </row>
    <row r="32" spans="1:16">
      <c r="A32" s="12"/>
      <c r="B32" s="25">
        <v>335.18</v>
      </c>
      <c r="C32" s="20" t="s">
        <v>30</v>
      </c>
      <c r="D32" s="46">
        <v>2970578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2970578</v>
      </c>
      <c r="O32" s="47">
        <f t="shared" si="1"/>
        <v>62.493751840787645</v>
      </c>
      <c r="P32" s="9"/>
    </row>
    <row r="33" spans="1:16">
      <c r="A33" s="12"/>
      <c r="B33" s="25">
        <v>337.1</v>
      </c>
      <c r="C33" s="20" t="s">
        <v>31</v>
      </c>
      <c r="D33" s="46">
        <v>0</v>
      </c>
      <c r="E33" s="46">
        <v>0</v>
      </c>
      <c r="F33" s="46">
        <v>0</v>
      </c>
      <c r="G33" s="46">
        <v>35372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35372</v>
      </c>
      <c r="O33" s="47">
        <f t="shared" si="1"/>
        <v>0.74414103589009972</v>
      </c>
      <c r="P33" s="9"/>
    </row>
    <row r="34" spans="1:16">
      <c r="A34" s="12"/>
      <c r="B34" s="25">
        <v>337.2</v>
      </c>
      <c r="C34" s="20" t="s">
        <v>88</v>
      </c>
      <c r="D34" s="46">
        <v>8648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8648</v>
      </c>
      <c r="O34" s="47">
        <f t="shared" si="1"/>
        <v>0.18193293221693946</v>
      </c>
      <c r="P34" s="9"/>
    </row>
    <row r="35" spans="1:16">
      <c r="A35" s="12"/>
      <c r="B35" s="25">
        <v>337.7</v>
      </c>
      <c r="C35" s="20" t="s">
        <v>68</v>
      </c>
      <c r="D35" s="46">
        <v>2500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2500</v>
      </c>
      <c r="O35" s="47">
        <f t="shared" si="1"/>
        <v>5.2593932763916357E-2</v>
      </c>
      <c r="P35" s="9"/>
    </row>
    <row r="36" spans="1:16">
      <c r="A36" s="12"/>
      <c r="B36" s="25">
        <v>338</v>
      </c>
      <c r="C36" s="20" t="s">
        <v>32</v>
      </c>
      <c r="D36" s="46">
        <v>3680115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3680115</v>
      </c>
      <c r="O36" s="47">
        <f t="shared" si="1"/>
        <v>77.420688349392009</v>
      </c>
      <c r="P36" s="9"/>
    </row>
    <row r="37" spans="1:16" ht="15.75">
      <c r="A37" s="29" t="s">
        <v>37</v>
      </c>
      <c r="B37" s="30"/>
      <c r="C37" s="31"/>
      <c r="D37" s="32">
        <f t="shared" ref="D37:M37" si="7">SUM(D38:D41)</f>
        <v>1307107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0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6"/>
        <v>1307107</v>
      </c>
      <c r="O37" s="45">
        <f t="shared" ref="O37:O54" si="8">(N37/O$56)</f>
        <v>27.498359069297766</v>
      </c>
      <c r="P37" s="10"/>
    </row>
    <row r="38" spans="1:16">
      <c r="A38" s="12"/>
      <c r="B38" s="25">
        <v>341.9</v>
      </c>
      <c r="C38" s="20" t="s">
        <v>40</v>
      </c>
      <c r="D38" s="46">
        <v>260908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260908</v>
      </c>
      <c r="O38" s="47">
        <f t="shared" si="8"/>
        <v>5.4888711238271553</v>
      </c>
      <c r="P38" s="9"/>
    </row>
    <row r="39" spans="1:16">
      <c r="A39" s="12"/>
      <c r="B39" s="25">
        <v>342.1</v>
      </c>
      <c r="C39" s="20" t="s">
        <v>41</v>
      </c>
      <c r="D39" s="46">
        <v>395658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395658</v>
      </c>
      <c r="O39" s="47">
        <f t="shared" si="8"/>
        <v>8.3236840998022465</v>
      </c>
      <c r="P39" s="9"/>
    </row>
    <row r="40" spans="1:16">
      <c r="A40" s="12"/>
      <c r="B40" s="25">
        <v>342.5</v>
      </c>
      <c r="C40" s="20" t="s">
        <v>78</v>
      </c>
      <c r="D40" s="46">
        <v>1240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1240</v>
      </c>
      <c r="O40" s="47">
        <f t="shared" si="8"/>
        <v>2.6086590650902512E-2</v>
      </c>
      <c r="P40" s="9"/>
    </row>
    <row r="41" spans="1:16">
      <c r="A41" s="12"/>
      <c r="B41" s="25">
        <v>347.2</v>
      </c>
      <c r="C41" s="20" t="s">
        <v>44</v>
      </c>
      <c r="D41" s="46">
        <v>649301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649301</v>
      </c>
      <c r="O41" s="47">
        <f t="shared" si="8"/>
        <v>13.659717255017462</v>
      </c>
      <c r="P41" s="9"/>
    </row>
    <row r="42" spans="1:16" ht="15.75">
      <c r="A42" s="29" t="s">
        <v>38</v>
      </c>
      <c r="B42" s="30"/>
      <c r="C42" s="31"/>
      <c r="D42" s="32">
        <f t="shared" ref="D42:M42" si="9">SUM(D43:D46)</f>
        <v>1191493</v>
      </c>
      <c r="E42" s="32">
        <f t="shared" si="9"/>
        <v>348551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6"/>
        <v>1540044</v>
      </c>
      <c r="O42" s="45">
        <f t="shared" si="8"/>
        <v>32.398788235789119</v>
      </c>
      <c r="P42" s="10"/>
    </row>
    <row r="43" spans="1:16">
      <c r="A43" s="13"/>
      <c r="B43" s="39">
        <v>351.5</v>
      </c>
      <c r="C43" s="21" t="s">
        <v>80</v>
      </c>
      <c r="D43" s="46">
        <v>1017335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1017335</v>
      </c>
      <c r="O43" s="47">
        <f t="shared" si="8"/>
        <v>21.402259435351539</v>
      </c>
      <c r="P43" s="9"/>
    </row>
    <row r="44" spans="1:16">
      <c r="A44" s="13"/>
      <c r="B44" s="39">
        <v>354</v>
      </c>
      <c r="C44" s="21" t="s">
        <v>81</v>
      </c>
      <c r="D44" s="46">
        <v>174158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174158</v>
      </c>
      <c r="O44" s="47">
        <f t="shared" si="8"/>
        <v>3.6638616569192579</v>
      </c>
      <c r="P44" s="9"/>
    </row>
    <row r="45" spans="1:16">
      <c r="A45" s="13"/>
      <c r="B45" s="39">
        <v>355</v>
      </c>
      <c r="C45" s="21" t="s">
        <v>89</v>
      </c>
      <c r="D45" s="46">
        <v>0</v>
      </c>
      <c r="E45" s="46">
        <v>298620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6"/>
        <v>298620</v>
      </c>
      <c r="O45" s="47">
        <f t="shared" si="8"/>
        <v>6.2822400807842804</v>
      </c>
      <c r="P45" s="9"/>
    </row>
    <row r="46" spans="1:16">
      <c r="A46" s="13"/>
      <c r="B46" s="39">
        <v>356</v>
      </c>
      <c r="C46" s="21" t="s">
        <v>90</v>
      </c>
      <c r="D46" s="46">
        <v>0</v>
      </c>
      <c r="E46" s="46">
        <v>49931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6"/>
        <v>49931</v>
      </c>
      <c r="O46" s="47">
        <f t="shared" si="8"/>
        <v>1.0504270627340431</v>
      </c>
      <c r="P46" s="9"/>
    </row>
    <row r="47" spans="1:16" ht="15.75">
      <c r="A47" s="29" t="s">
        <v>4</v>
      </c>
      <c r="B47" s="30"/>
      <c r="C47" s="31"/>
      <c r="D47" s="32">
        <f t="shared" ref="D47:M47" si="10">SUM(D48:D51)</f>
        <v>1152824</v>
      </c>
      <c r="E47" s="32">
        <f t="shared" si="10"/>
        <v>-169531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73387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si="6"/>
        <v>1056680</v>
      </c>
      <c r="O47" s="45">
        <f t="shared" si="8"/>
        <v>22.229982749190054</v>
      </c>
      <c r="P47" s="10"/>
    </row>
    <row r="48" spans="1:16">
      <c r="A48" s="12"/>
      <c r="B48" s="25">
        <v>361.1</v>
      </c>
      <c r="C48" s="20" t="s">
        <v>48</v>
      </c>
      <c r="D48" s="46">
        <v>776469</v>
      </c>
      <c r="E48" s="46">
        <v>0</v>
      </c>
      <c r="F48" s="46">
        <v>0</v>
      </c>
      <c r="G48" s="46">
        <v>0</v>
      </c>
      <c r="H48" s="46">
        <v>0</v>
      </c>
      <c r="I48" s="46">
        <v>94269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6"/>
        <v>870738</v>
      </c>
      <c r="O48" s="47">
        <f t="shared" si="8"/>
        <v>18.318214330794799</v>
      </c>
      <c r="P48" s="9"/>
    </row>
    <row r="49" spans="1:119">
      <c r="A49" s="12"/>
      <c r="B49" s="25">
        <v>361.3</v>
      </c>
      <c r="C49" s="20" t="s">
        <v>49</v>
      </c>
      <c r="D49" s="46">
        <v>-214483</v>
      </c>
      <c r="E49" s="46">
        <v>0</v>
      </c>
      <c r="F49" s="46">
        <v>0</v>
      </c>
      <c r="G49" s="46">
        <v>0</v>
      </c>
      <c r="H49" s="46">
        <v>0</v>
      </c>
      <c r="I49" s="46">
        <v>-20882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6"/>
        <v>-235365</v>
      </c>
      <c r="O49" s="47">
        <f t="shared" si="8"/>
        <v>-4.9515083939916691</v>
      </c>
      <c r="P49" s="9"/>
    </row>
    <row r="50" spans="1:119">
      <c r="A50" s="12"/>
      <c r="B50" s="25">
        <v>366</v>
      </c>
      <c r="C50" s="20" t="s">
        <v>91</v>
      </c>
      <c r="D50" s="46">
        <v>1500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6"/>
        <v>1500</v>
      </c>
      <c r="O50" s="47">
        <f t="shared" si="8"/>
        <v>3.1556359658349811E-2</v>
      </c>
      <c r="P50" s="9"/>
    </row>
    <row r="51" spans="1:119">
      <c r="A51" s="12"/>
      <c r="B51" s="25">
        <v>369.9</v>
      </c>
      <c r="C51" s="20" t="s">
        <v>50</v>
      </c>
      <c r="D51" s="46">
        <v>589338</v>
      </c>
      <c r="E51" s="46">
        <v>-169531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6"/>
        <v>419807</v>
      </c>
      <c r="O51" s="47">
        <f t="shared" si="8"/>
        <v>8.8317204527285735</v>
      </c>
      <c r="P51" s="9"/>
    </row>
    <row r="52" spans="1:119" ht="15.75">
      <c r="A52" s="29" t="s">
        <v>39</v>
      </c>
      <c r="B52" s="30"/>
      <c r="C52" s="31"/>
      <c r="D52" s="32">
        <f t="shared" ref="D52:M52" si="11">SUM(D53:D53)</f>
        <v>0</v>
      </c>
      <c r="E52" s="32">
        <f t="shared" si="11"/>
        <v>2000000</v>
      </c>
      <c r="F52" s="32">
        <f t="shared" si="11"/>
        <v>0</v>
      </c>
      <c r="G52" s="32">
        <f t="shared" si="11"/>
        <v>2000000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 t="shared" si="6"/>
        <v>4000000</v>
      </c>
      <c r="O52" s="45">
        <f t="shared" si="8"/>
        <v>84.150292422266162</v>
      </c>
      <c r="P52" s="9"/>
    </row>
    <row r="53" spans="1:119" ht="15.75" thickBot="1">
      <c r="A53" s="12"/>
      <c r="B53" s="25">
        <v>381</v>
      </c>
      <c r="C53" s="20" t="s">
        <v>51</v>
      </c>
      <c r="D53" s="46">
        <v>0</v>
      </c>
      <c r="E53" s="46">
        <v>2000000</v>
      </c>
      <c r="F53" s="46">
        <v>0</v>
      </c>
      <c r="G53" s="46">
        <v>2000000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6"/>
        <v>4000000</v>
      </c>
      <c r="O53" s="47">
        <f t="shared" si="8"/>
        <v>84.150292422266162</v>
      </c>
      <c r="P53" s="9"/>
    </row>
    <row r="54" spans="1:119" ht="16.5" thickBot="1">
      <c r="A54" s="14" t="s">
        <v>45</v>
      </c>
      <c r="B54" s="23"/>
      <c r="C54" s="22"/>
      <c r="D54" s="15">
        <f t="shared" ref="D54:M54" si="12">SUM(D5,D15,D23,D37,D42,D47,D52)</f>
        <v>55979683</v>
      </c>
      <c r="E54" s="15">
        <f t="shared" si="12"/>
        <v>6600848</v>
      </c>
      <c r="F54" s="15">
        <f t="shared" si="12"/>
        <v>0</v>
      </c>
      <c r="G54" s="15">
        <f t="shared" si="12"/>
        <v>2035372</v>
      </c>
      <c r="H54" s="15">
        <f t="shared" si="12"/>
        <v>0</v>
      </c>
      <c r="I54" s="15">
        <f t="shared" si="12"/>
        <v>5465566</v>
      </c>
      <c r="J54" s="15">
        <f t="shared" si="12"/>
        <v>0</v>
      </c>
      <c r="K54" s="15">
        <f t="shared" si="12"/>
        <v>0</v>
      </c>
      <c r="L54" s="15">
        <f t="shared" si="12"/>
        <v>0</v>
      </c>
      <c r="M54" s="15">
        <f t="shared" si="12"/>
        <v>0</v>
      </c>
      <c r="N54" s="15">
        <f t="shared" si="6"/>
        <v>70081469</v>
      </c>
      <c r="O54" s="38">
        <f t="shared" si="8"/>
        <v>1474.3440274329953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20" t="s">
        <v>92</v>
      </c>
      <c r="M56" s="120"/>
      <c r="N56" s="120"/>
      <c r="O56" s="43">
        <v>47534</v>
      </c>
    </row>
    <row r="57" spans="1:119">
      <c r="A57" s="121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9"/>
    </row>
    <row r="58" spans="1:119" ht="15.75" customHeight="1" thickBot="1">
      <c r="A58" s="122" t="s">
        <v>73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2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74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52</v>
      </c>
      <c r="B3" s="110"/>
      <c r="C3" s="111"/>
      <c r="D3" s="130" t="s">
        <v>33</v>
      </c>
      <c r="E3" s="131"/>
      <c r="F3" s="131"/>
      <c r="G3" s="131"/>
      <c r="H3" s="132"/>
      <c r="I3" s="130" t="s">
        <v>34</v>
      </c>
      <c r="J3" s="132"/>
      <c r="K3" s="130" t="s">
        <v>36</v>
      </c>
      <c r="L3" s="132"/>
      <c r="M3" s="36"/>
      <c r="N3" s="37"/>
      <c r="O3" s="133" t="s">
        <v>57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10</v>
      </c>
      <c r="N4" s="35" t="s">
        <v>35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SUM(D6:D14)</f>
        <v>32868241</v>
      </c>
      <c r="E5" s="27">
        <f t="shared" ref="E5:M5" si="0">SUM(E6:E14)</f>
        <v>590239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33458480</v>
      </c>
      <c r="O5" s="33">
        <f t="shared" ref="O5:O49" si="1">(N5/O$51)</f>
        <v>719.21239870166164</v>
      </c>
      <c r="P5" s="6"/>
    </row>
    <row r="6" spans="1:133">
      <c r="A6" s="12"/>
      <c r="B6" s="25">
        <v>311</v>
      </c>
      <c r="C6" s="20" t="s">
        <v>3</v>
      </c>
      <c r="D6" s="46">
        <v>19868536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19868536</v>
      </c>
      <c r="O6" s="47">
        <f t="shared" si="1"/>
        <v>427.08746587562604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424958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424958</v>
      </c>
      <c r="O7" s="47">
        <f t="shared" si="1"/>
        <v>9.134756346596161</v>
      </c>
      <c r="P7" s="9"/>
    </row>
    <row r="8" spans="1:133">
      <c r="A8" s="12"/>
      <c r="B8" s="25">
        <v>312.42</v>
      </c>
      <c r="C8" s="20" t="s">
        <v>61</v>
      </c>
      <c r="D8" s="46">
        <v>0</v>
      </c>
      <c r="E8" s="46">
        <v>165281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165281</v>
      </c>
      <c r="O8" s="47">
        <f t="shared" si="1"/>
        <v>3.5528256056404635</v>
      </c>
      <c r="P8" s="9"/>
    </row>
    <row r="9" spans="1:133">
      <c r="A9" s="12"/>
      <c r="B9" s="25">
        <v>314.10000000000002</v>
      </c>
      <c r="C9" s="20" t="s">
        <v>12</v>
      </c>
      <c r="D9" s="46">
        <v>5852712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5852712</v>
      </c>
      <c r="O9" s="47">
        <f t="shared" si="1"/>
        <v>125.80795769652416</v>
      </c>
      <c r="P9" s="9"/>
    </row>
    <row r="10" spans="1:133">
      <c r="A10" s="12"/>
      <c r="B10" s="25">
        <v>314.3</v>
      </c>
      <c r="C10" s="20" t="s">
        <v>13</v>
      </c>
      <c r="D10" s="46">
        <v>703818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703818</v>
      </c>
      <c r="O10" s="47">
        <f t="shared" si="1"/>
        <v>15.129038498742503</v>
      </c>
      <c r="P10" s="9"/>
    </row>
    <row r="11" spans="1:133">
      <c r="A11" s="12"/>
      <c r="B11" s="25">
        <v>314.39999999999998</v>
      </c>
      <c r="C11" s="20" t="s">
        <v>14</v>
      </c>
      <c r="D11" s="46">
        <v>44205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44205</v>
      </c>
      <c r="O11" s="47">
        <f t="shared" si="1"/>
        <v>0.95021603146965883</v>
      </c>
      <c r="P11" s="9"/>
    </row>
    <row r="12" spans="1:133">
      <c r="A12" s="12"/>
      <c r="B12" s="25">
        <v>315</v>
      </c>
      <c r="C12" s="20" t="s">
        <v>15</v>
      </c>
      <c r="D12" s="46">
        <v>4920479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4920479</v>
      </c>
      <c r="O12" s="47">
        <f t="shared" si="1"/>
        <v>105.76898604931107</v>
      </c>
      <c r="P12" s="9"/>
    </row>
    <row r="13" spans="1:133">
      <c r="A13" s="12"/>
      <c r="B13" s="25">
        <v>316</v>
      </c>
      <c r="C13" s="20" t="s">
        <v>16</v>
      </c>
      <c r="D13" s="46">
        <v>757014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757014</v>
      </c>
      <c r="O13" s="47">
        <f t="shared" si="1"/>
        <v>16.272522086799508</v>
      </c>
      <c r="P13" s="9"/>
    </row>
    <row r="14" spans="1:133">
      <c r="A14" s="12"/>
      <c r="B14" s="25">
        <v>319</v>
      </c>
      <c r="C14" s="20" t="s">
        <v>63</v>
      </c>
      <c r="D14" s="46">
        <v>721477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721477</v>
      </c>
      <c r="O14" s="47">
        <f t="shared" si="1"/>
        <v>15.508630510952043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SUM(D16:D22)</f>
        <v>8357382</v>
      </c>
      <c r="E15" s="32">
        <f t="shared" si="3"/>
        <v>1156884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9514266</v>
      </c>
      <c r="O15" s="45">
        <f t="shared" si="1"/>
        <v>204.51550912491132</v>
      </c>
      <c r="P15" s="10"/>
    </row>
    <row r="16" spans="1:133">
      <c r="A16" s="12"/>
      <c r="B16" s="25">
        <v>322</v>
      </c>
      <c r="C16" s="20" t="s">
        <v>0</v>
      </c>
      <c r="D16" s="46">
        <v>4013091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4013091</v>
      </c>
      <c r="O16" s="47">
        <f t="shared" si="1"/>
        <v>86.264074289030759</v>
      </c>
      <c r="P16" s="9"/>
    </row>
    <row r="17" spans="1:16">
      <c r="A17" s="12"/>
      <c r="B17" s="25">
        <v>323.10000000000002</v>
      </c>
      <c r="C17" s="20" t="s">
        <v>18</v>
      </c>
      <c r="D17" s="46">
        <v>3563838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3563838</v>
      </c>
      <c r="O17" s="47">
        <f t="shared" si="1"/>
        <v>76.60708067324434</v>
      </c>
      <c r="P17" s="9"/>
    </row>
    <row r="18" spans="1:16">
      <c r="A18" s="12"/>
      <c r="B18" s="25">
        <v>323.7</v>
      </c>
      <c r="C18" s="20" t="s">
        <v>19</v>
      </c>
      <c r="D18" s="46">
        <v>768453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768453</v>
      </c>
      <c r="O18" s="47">
        <f t="shared" si="1"/>
        <v>16.518411040175405</v>
      </c>
      <c r="P18" s="9"/>
    </row>
    <row r="19" spans="1:16">
      <c r="A19" s="12"/>
      <c r="B19" s="25">
        <v>323.89999999999998</v>
      </c>
      <c r="C19" s="20" t="s">
        <v>75</v>
      </c>
      <c r="D19" s="46">
        <v>12000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12000</v>
      </c>
      <c r="O19" s="47">
        <f t="shared" si="1"/>
        <v>0.25794802347327012</v>
      </c>
      <c r="P19" s="9"/>
    </row>
    <row r="20" spans="1:16">
      <c r="A20" s="12"/>
      <c r="B20" s="25">
        <v>324.12</v>
      </c>
      <c r="C20" s="20" t="s">
        <v>20</v>
      </c>
      <c r="D20" s="46">
        <v>0</v>
      </c>
      <c r="E20" s="46">
        <v>73056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73056</v>
      </c>
      <c r="O20" s="47">
        <f t="shared" si="1"/>
        <v>1.5703875669052685</v>
      </c>
      <c r="P20" s="9"/>
    </row>
    <row r="21" spans="1:16">
      <c r="A21" s="12"/>
      <c r="B21" s="25">
        <v>324.32</v>
      </c>
      <c r="C21" s="20" t="s">
        <v>22</v>
      </c>
      <c r="D21" s="46">
        <v>0</v>
      </c>
      <c r="E21" s="46">
        <v>862911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862911</v>
      </c>
      <c r="O21" s="47">
        <f t="shared" si="1"/>
        <v>18.548848906945249</v>
      </c>
      <c r="P21" s="9"/>
    </row>
    <row r="22" spans="1:16">
      <c r="A22" s="12"/>
      <c r="B22" s="25">
        <v>324.62</v>
      </c>
      <c r="C22" s="20" t="s">
        <v>64</v>
      </c>
      <c r="D22" s="46">
        <v>0</v>
      </c>
      <c r="E22" s="46">
        <v>220917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220917</v>
      </c>
      <c r="O22" s="47">
        <f t="shared" si="1"/>
        <v>4.7487586251370351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SUM(D24:D32)</f>
        <v>4022919</v>
      </c>
      <c r="E23" s="32">
        <f t="shared" si="5"/>
        <v>941321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360408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ref="N23:N49" si="6">SUM(D23:M23)</f>
        <v>5324648</v>
      </c>
      <c r="O23" s="45">
        <f t="shared" si="1"/>
        <v>114.45686894090841</v>
      </c>
      <c r="P23" s="10"/>
    </row>
    <row r="24" spans="1:16">
      <c r="A24" s="12"/>
      <c r="B24" s="25">
        <v>331.49</v>
      </c>
      <c r="C24" s="20" t="s">
        <v>76</v>
      </c>
      <c r="D24" s="46">
        <v>0</v>
      </c>
      <c r="E24" s="46">
        <v>714793</v>
      </c>
      <c r="F24" s="46">
        <v>0</v>
      </c>
      <c r="G24" s="46">
        <v>0</v>
      </c>
      <c r="H24" s="46">
        <v>0</v>
      </c>
      <c r="I24" s="46">
        <v>246663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961456</v>
      </c>
      <c r="O24" s="47">
        <f t="shared" si="1"/>
        <v>20.667139571376367</v>
      </c>
      <c r="P24" s="9"/>
    </row>
    <row r="25" spans="1:16">
      <c r="A25" s="12"/>
      <c r="B25" s="25">
        <v>334.49</v>
      </c>
      <c r="C25" s="20" t="s">
        <v>66</v>
      </c>
      <c r="D25" s="46">
        <v>0</v>
      </c>
      <c r="E25" s="46">
        <v>211299</v>
      </c>
      <c r="F25" s="46">
        <v>0</v>
      </c>
      <c r="G25" s="46">
        <v>0</v>
      </c>
      <c r="H25" s="46">
        <v>0</v>
      </c>
      <c r="I25" s="46">
        <v>13745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225044</v>
      </c>
      <c r="O25" s="47">
        <f t="shared" si="1"/>
        <v>4.8374712495432171</v>
      </c>
      <c r="P25" s="9"/>
    </row>
    <row r="26" spans="1:16">
      <c r="A26" s="12"/>
      <c r="B26" s="25">
        <v>335.12</v>
      </c>
      <c r="C26" s="20" t="s">
        <v>28</v>
      </c>
      <c r="D26" s="46">
        <v>739558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739558</v>
      </c>
      <c r="O26" s="47">
        <f t="shared" si="1"/>
        <v>15.897293695320393</v>
      </c>
      <c r="P26" s="9"/>
    </row>
    <row r="27" spans="1:16">
      <c r="A27" s="12"/>
      <c r="B27" s="25">
        <v>335.15</v>
      </c>
      <c r="C27" s="20" t="s">
        <v>29</v>
      </c>
      <c r="D27" s="46">
        <v>55123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55123</v>
      </c>
      <c r="O27" s="47">
        <f t="shared" si="1"/>
        <v>1.1849057414930892</v>
      </c>
      <c r="P27" s="9"/>
    </row>
    <row r="28" spans="1:16">
      <c r="A28" s="12"/>
      <c r="B28" s="25">
        <v>335.18</v>
      </c>
      <c r="C28" s="20" t="s">
        <v>30</v>
      </c>
      <c r="D28" s="46">
        <v>2175126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2175126</v>
      </c>
      <c r="O28" s="47">
        <f t="shared" si="1"/>
        <v>46.75578770877668</v>
      </c>
      <c r="P28" s="9"/>
    </row>
    <row r="29" spans="1:16">
      <c r="A29" s="12"/>
      <c r="B29" s="25">
        <v>337.1</v>
      </c>
      <c r="C29" s="20" t="s">
        <v>31</v>
      </c>
      <c r="D29" s="46">
        <v>965368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965368</v>
      </c>
      <c r="O29" s="47">
        <f t="shared" si="1"/>
        <v>20.751230627028654</v>
      </c>
      <c r="P29" s="9"/>
    </row>
    <row r="30" spans="1:16">
      <c r="A30" s="12"/>
      <c r="B30" s="25">
        <v>337.4</v>
      </c>
      <c r="C30" s="20" t="s">
        <v>77</v>
      </c>
      <c r="D30" s="46">
        <v>0</v>
      </c>
      <c r="E30" s="46">
        <v>15229</v>
      </c>
      <c r="F30" s="46">
        <v>0</v>
      </c>
      <c r="G30" s="46">
        <v>0</v>
      </c>
      <c r="H30" s="46">
        <v>0</v>
      </c>
      <c r="I30" s="46">
        <v>100000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115229</v>
      </c>
      <c r="O30" s="47">
        <f t="shared" si="1"/>
        <v>2.4769243997334538</v>
      </c>
      <c r="P30" s="9"/>
    </row>
    <row r="31" spans="1:16">
      <c r="A31" s="12"/>
      <c r="B31" s="25">
        <v>337.7</v>
      </c>
      <c r="C31" s="20" t="s">
        <v>68</v>
      </c>
      <c r="D31" s="46">
        <v>42172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42172</v>
      </c>
      <c r="O31" s="47">
        <f t="shared" si="1"/>
        <v>0.90651533715956234</v>
      </c>
      <c r="P31" s="9"/>
    </row>
    <row r="32" spans="1:16">
      <c r="A32" s="12"/>
      <c r="B32" s="25">
        <v>338</v>
      </c>
      <c r="C32" s="20" t="s">
        <v>32</v>
      </c>
      <c r="D32" s="46">
        <v>45572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45572</v>
      </c>
      <c r="O32" s="47">
        <f t="shared" si="1"/>
        <v>0.97960061047698888</v>
      </c>
      <c r="P32" s="9"/>
    </row>
    <row r="33" spans="1:16" ht="15.75">
      <c r="A33" s="29" t="s">
        <v>37</v>
      </c>
      <c r="B33" s="30"/>
      <c r="C33" s="31"/>
      <c r="D33" s="32">
        <f t="shared" ref="D33:M33" si="7">SUM(D34:D38)</f>
        <v>1073773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3803236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6"/>
        <v>4877009</v>
      </c>
      <c r="O33" s="45">
        <f t="shared" si="1"/>
        <v>104.83456933427914</v>
      </c>
      <c r="P33" s="10"/>
    </row>
    <row r="34" spans="1:16">
      <c r="A34" s="12"/>
      <c r="B34" s="25">
        <v>341.9</v>
      </c>
      <c r="C34" s="20" t="s">
        <v>40</v>
      </c>
      <c r="D34" s="46">
        <v>215232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215232</v>
      </c>
      <c r="O34" s="47">
        <f t="shared" si="1"/>
        <v>4.626555749016573</v>
      </c>
      <c r="P34" s="9"/>
    </row>
    <row r="35" spans="1:16">
      <c r="A35" s="12"/>
      <c r="B35" s="25">
        <v>342.1</v>
      </c>
      <c r="C35" s="20" t="s">
        <v>41</v>
      </c>
      <c r="D35" s="46">
        <v>283039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283039</v>
      </c>
      <c r="O35" s="47">
        <f t="shared" si="1"/>
        <v>6.0841125513209091</v>
      </c>
      <c r="P35" s="9"/>
    </row>
    <row r="36" spans="1:16">
      <c r="A36" s="12"/>
      <c r="B36" s="25">
        <v>342.5</v>
      </c>
      <c r="C36" s="20" t="s">
        <v>78</v>
      </c>
      <c r="D36" s="46">
        <v>35671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35671</v>
      </c>
      <c r="O36" s="47">
        <f t="shared" si="1"/>
        <v>0.7667719954429183</v>
      </c>
      <c r="P36" s="9"/>
    </row>
    <row r="37" spans="1:16">
      <c r="A37" s="12"/>
      <c r="B37" s="25">
        <v>343.3</v>
      </c>
      <c r="C37" s="20" t="s">
        <v>79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3803236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3803236</v>
      </c>
      <c r="O37" s="47">
        <f t="shared" si="1"/>
        <v>81.75310075019884</v>
      </c>
      <c r="P37" s="9"/>
    </row>
    <row r="38" spans="1:16">
      <c r="A38" s="12"/>
      <c r="B38" s="25">
        <v>347.2</v>
      </c>
      <c r="C38" s="20" t="s">
        <v>44</v>
      </c>
      <c r="D38" s="46">
        <v>539831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539831</v>
      </c>
      <c r="O38" s="47">
        <f t="shared" si="1"/>
        <v>11.604028288299908</v>
      </c>
      <c r="P38" s="9"/>
    </row>
    <row r="39" spans="1:16" ht="15.75">
      <c r="A39" s="29" t="s">
        <v>38</v>
      </c>
      <c r="B39" s="30"/>
      <c r="C39" s="31"/>
      <c r="D39" s="32">
        <f t="shared" ref="D39:M39" si="8">SUM(D40:D41)</f>
        <v>586319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6"/>
        <v>586319</v>
      </c>
      <c r="O39" s="45">
        <f t="shared" si="1"/>
        <v>12.603318931235355</v>
      </c>
      <c r="P39" s="10"/>
    </row>
    <row r="40" spans="1:16">
      <c r="A40" s="13"/>
      <c r="B40" s="39">
        <v>351.5</v>
      </c>
      <c r="C40" s="21" t="s">
        <v>80</v>
      </c>
      <c r="D40" s="46">
        <v>442509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442509</v>
      </c>
      <c r="O40" s="47">
        <f t="shared" si="1"/>
        <v>9.5120268265944414</v>
      </c>
      <c r="P40" s="9"/>
    </row>
    <row r="41" spans="1:16">
      <c r="A41" s="13"/>
      <c r="B41" s="39">
        <v>354</v>
      </c>
      <c r="C41" s="21" t="s">
        <v>81</v>
      </c>
      <c r="D41" s="46">
        <v>143810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143810</v>
      </c>
      <c r="O41" s="47">
        <f t="shared" si="1"/>
        <v>3.0912921046409148</v>
      </c>
      <c r="P41" s="9"/>
    </row>
    <row r="42" spans="1:16" ht="15.75">
      <c r="A42" s="29" t="s">
        <v>4</v>
      </c>
      <c r="B42" s="30"/>
      <c r="C42" s="31"/>
      <c r="D42" s="32">
        <f t="shared" ref="D42:M42" si="9">SUM(D43:D45)</f>
        <v>1449889</v>
      </c>
      <c r="E42" s="32">
        <f t="shared" si="9"/>
        <v>0</v>
      </c>
      <c r="F42" s="32">
        <f t="shared" si="9"/>
        <v>0</v>
      </c>
      <c r="G42" s="32">
        <f t="shared" si="9"/>
        <v>591</v>
      </c>
      <c r="H42" s="32">
        <f t="shared" si="9"/>
        <v>0</v>
      </c>
      <c r="I42" s="32">
        <f t="shared" si="9"/>
        <v>87049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6"/>
        <v>1537529</v>
      </c>
      <c r="O42" s="45">
        <f t="shared" si="1"/>
        <v>33.050213881902799</v>
      </c>
      <c r="P42" s="10"/>
    </row>
    <row r="43" spans="1:16">
      <c r="A43" s="12"/>
      <c r="B43" s="25">
        <v>361.1</v>
      </c>
      <c r="C43" s="20" t="s">
        <v>48</v>
      </c>
      <c r="D43" s="46">
        <v>748399</v>
      </c>
      <c r="E43" s="46">
        <v>0</v>
      </c>
      <c r="F43" s="46">
        <v>0</v>
      </c>
      <c r="G43" s="46">
        <v>591</v>
      </c>
      <c r="H43" s="46">
        <v>0</v>
      </c>
      <c r="I43" s="46">
        <v>91722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840712</v>
      </c>
      <c r="O43" s="47">
        <f t="shared" si="1"/>
        <v>18.071666559188323</v>
      </c>
      <c r="P43" s="9"/>
    </row>
    <row r="44" spans="1:16">
      <c r="A44" s="12"/>
      <c r="B44" s="25">
        <v>361.3</v>
      </c>
      <c r="C44" s="20" t="s">
        <v>49</v>
      </c>
      <c r="D44" s="46">
        <v>16511</v>
      </c>
      <c r="E44" s="46">
        <v>0</v>
      </c>
      <c r="F44" s="46">
        <v>0</v>
      </c>
      <c r="G44" s="46">
        <v>0</v>
      </c>
      <c r="H44" s="46">
        <v>0</v>
      </c>
      <c r="I44" s="46">
        <v>-4673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11838</v>
      </c>
      <c r="O44" s="47">
        <f t="shared" si="1"/>
        <v>0.254465725156381</v>
      </c>
      <c r="P44" s="9"/>
    </row>
    <row r="45" spans="1:16">
      <c r="A45" s="12"/>
      <c r="B45" s="25">
        <v>369.9</v>
      </c>
      <c r="C45" s="20" t="s">
        <v>50</v>
      </c>
      <c r="D45" s="46">
        <v>684979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6"/>
        <v>684979</v>
      </c>
      <c r="O45" s="47">
        <f t="shared" si="1"/>
        <v>14.724081597558092</v>
      </c>
      <c r="P45" s="9"/>
    </row>
    <row r="46" spans="1:16" ht="15.75">
      <c r="A46" s="29" t="s">
        <v>39</v>
      </c>
      <c r="B46" s="30"/>
      <c r="C46" s="31"/>
      <c r="D46" s="32">
        <f t="shared" ref="D46:M46" si="10">SUM(D47:D48)</f>
        <v>0</v>
      </c>
      <c r="E46" s="32">
        <f t="shared" si="10"/>
        <v>2068470</v>
      </c>
      <c r="F46" s="32">
        <f t="shared" si="10"/>
        <v>0</v>
      </c>
      <c r="G46" s="32">
        <f t="shared" si="10"/>
        <v>17000000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6"/>
        <v>19068470</v>
      </c>
      <c r="O46" s="45">
        <f t="shared" si="1"/>
        <v>409.88951226327896</v>
      </c>
      <c r="P46" s="9"/>
    </row>
    <row r="47" spans="1:16">
      <c r="A47" s="12"/>
      <c r="B47" s="25">
        <v>381</v>
      </c>
      <c r="C47" s="20" t="s">
        <v>51</v>
      </c>
      <c r="D47" s="46">
        <v>0</v>
      </c>
      <c r="E47" s="46">
        <v>1906970</v>
      </c>
      <c r="F47" s="46">
        <v>0</v>
      </c>
      <c r="G47" s="46">
        <v>17000000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6"/>
        <v>18906970</v>
      </c>
      <c r="O47" s="47">
        <f t="shared" si="1"/>
        <v>406.41796178070121</v>
      </c>
      <c r="P47" s="9"/>
    </row>
    <row r="48" spans="1:16" ht="15.75" thickBot="1">
      <c r="A48" s="12"/>
      <c r="B48" s="25">
        <v>384</v>
      </c>
      <c r="C48" s="20" t="s">
        <v>71</v>
      </c>
      <c r="D48" s="46">
        <v>0</v>
      </c>
      <c r="E48" s="46">
        <v>161500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6"/>
        <v>161500</v>
      </c>
      <c r="O48" s="47">
        <f t="shared" si="1"/>
        <v>3.4715504825777606</v>
      </c>
      <c r="P48" s="9"/>
    </row>
    <row r="49" spans="1:119" ht="16.5" thickBot="1">
      <c r="A49" s="14" t="s">
        <v>45</v>
      </c>
      <c r="B49" s="23"/>
      <c r="C49" s="22"/>
      <c r="D49" s="15">
        <f t="shared" ref="D49:M49" si="11">SUM(D5,D15,D23,D33,D39,D42,D46)</f>
        <v>48358523</v>
      </c>
      <c r="E49" s="15">
        <f t="shared" si="11"/>
        <v>4756914</v>
      </c>
      <c r="F49" s="15">
        <f t="shared" si="11"/>
        <v>0</v>
      </c>
      <c r="G49" s="15">
        <f t="shared" si="11"/>
        <v>17000591</v>
      </c>
      <c r="H49" s="15">
        <f t="shared" si="11"/>
        <v>0</v>
      </c>
      <c r="I49" s="15">
        <f t="shared" si="11"/>
        <v>4250693</v>
      </c>
      <c r="J49" s="15">
        <f t="shared" si="11"/>
        <v>0</v>
      </c>
      <c r="K49" s="15">
        <f t="shared" si="11"/>
        <v>0</v>
      </c>
      <c r="L49" s="15">
        <f t="shared" si="11"/>
        <v>0</v>
      </c>
      <c r="M49" s="15">
        <f t="shared" si="11"/>
        <v>0</v>
      </c>
      <c r="N49" s="15">
        <f t="shared" si="6"/>
        <v>74366721</v>
      </c>
      <c r="O49" s="38">
        <f t="shared" si="1"/>
        <v>1598.5623911781777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20" t="s">
        <v>82</v>
      </c>
      <c r="M51" s="120"/>
      <c r="N51" s="120"/>
      <c r="O51" s="43">
        <v>46521</v>
      </c>
    </row>
    <row r="52" spans="1:119">
      <c r="A52" s="121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9"/>
    </row>
    <row r="53" spans="1:119" ht="15.75" customHeight="1" thickBot="1">
      <c r="A53" s="122" t="s">
        <v>73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2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60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52</v>
      </c>
      <c r="B3" s="110"/>
      <c r="C3" s="111"/>
      <c r="D3" s="130" t="s">
        <v>33</v>
      </c>
      <c r="E3" s="131"/>
      <c r="F3" s="131"/>
      <c r="G3" s="131"/>
      <c r="H3" s="132"/>
      <c r="I3" s="130" t="s">
        <v>34</v>
      </c>
      <c r="J3" s="132"/>
      <c r="K3" s="130" t="s">
        <v>36</v>
      </c>
      <c r="L3" s="132"/>
      <c r="M3" s="36"/>
      <c r="N3" s="37"/>
      <c r="O3" s="133" t="s">
        <v>57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10</v>
      </c>
      <c r="N4" s="35" t="s">
        <v>35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SUM(D6:D14)</f>
        <v>35409134</v>
      </c>
      <c r="E5" s="27">
        <f t="shared" ref="E5:M5" si="0">SUM(E6:E14)</f>
        <v>550690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3752026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39711850</v>
      </c>
      <c r="O5" s="33">
        <f t="shared" ref="O5:O49" si="1">(N5/O$51)</f>
        <v>868.79717342317701</v>
      </c>
      <c r="P5" s="6"/>
    </row>
    <row r="6" spans="1:133">
      <c r="A6" s="12"/>
      <c r="B6" s="25">
        <v>311</v>
      </c>
      <c r="C6" s="20" t="s">
        <v>3</v>
      </c>
      <c r="D6" s="46">
        <v>22448001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22448001</v>
      </c>
      <c r="O6" s="47">
        <f t="shared" si="1"/>
        <v>491.10680609945524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398428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398428</v>
      </c>
      <c r="O7" s="47">
        <f t="shared" si="1"/>
        <v>8.7166203592290366</v>
      </c>
      <c r="P7" s="9"/>
    </row>
    <row r="8" spans="1:133">
      <c r="A8" s="12"/>
      <c r="B8" s="25">
        <v>312.42</v>
      </c>
      <c r="C8" s="20" t="s">
        <v>61</v>
      </c>
      <c r="D8" s="46">
        <v>0</v>
      </c>
      <c r="E8" s="46">
        <v>152262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152262</v>
      </c>
      <c r="O8" s="47">
        <f t="shared" si="1"/>
        <v>3.3311164103349449</v>
      </c>
      <c r="P8" s="9"/>
    </row>
    <row r="9" spans="1:133">
      <c r="A9" s="12"/>
      <c r="B9" s="25">
        <v>314.10000000000002</v>
      </c>
      <c r="C9" s="20" t="s">
        <v>12</v>
      </c>
      <c r="D9" s="46">
        <v>5771287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5771287</v>
      </c>
      <c r="O9" s="47">
        <f t="shared" si="1"/>
        <v>126.2615021111816</v>
      </c>
      <c r="P9" s="9"/>
    </row>
    <row r="10" spans="1:133">
      <c r="A10" s="12"/>
      <c r="B10" s="25">
        <v>314.2</v>
      </c>
      <c r="C10" s="20" t="s">
        <v>62</v>
      </c>
      <c r="D10" s="46">
        <v>5205814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5205814</v>
      </c>
      <c r="O10" s="47">
        <f t="shared" si="1"/>
        <v>113.89034982169814</v>
      </c>
      <c r="P10" s="9"/>
    </row>
    <row r="11" spans="1:133">
      <c r="A11" s="12"/>
      <c r="B11" s="25">
        <v>314.3</v>
      </c>
      <c r="C11" s="20" t="s">
        <v>13</v>
      </c>
      <c r="D11" s="46">
        <v>658497</v>
      </c>
      <c r="E11" s="46">
        <v>0</v>
      </c>
      <c r="F11" s="46">
        <v>0</v>
      </c>
      <c r="G11" s="46">
        <v>0</v>
      </c>
      <c r="H11" s="46">
        <v>0</v>
      </c>
      <c r="I11" s="46">
        <v>3752026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4410523</v>
      </c>
      <c r="O11" s="47">
        <f t="shared" si="1"/>
        <v>96.491347437047409</v>
      </c>
      <c r="P11" s="9"/>
    </row>
    <row r="12" spans="1:133">
      <c r="A12" s="12"/>
      <c r="B12" s="25">
        <v>314.39999999999998</v>
      </c>
      <c r="C12" s="20" t="s">
        <v>14</v>
      </c>
      <c r="D12" s="46">
        <v>22665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22665</v>
      </c>
      <c r="O12" s="47">
        <f t="shared" si="1"/>
        <v>0.4958542081428165</v>
      </c>
      <c r="P12" s="9"/>
    </row>
    <row r="13" spans="1:133">
      <c r="A13" s="12"/>
      <c r="B13" s="25">
        <v>316</v>
      </c>
      <c r="C13" s="20" t="s">
        <v>16</v>
      </c>
      <c r="D13" s="46">
        <v>786808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786808</v>
      </c>
      <c r="O13" s="47">
        <f t="shared" si="1"/>
        <v>17.213415301144195</v>
      </c>
      <c r="P13" s="9"/>
    </row>
    <row r="14" spans="1:133">
      <c r="A14" s="12"/>
      <c r="B14" s="25">
        <v>319</v>
      </c>
      <c r="C14" s="20" t="s">
        <v>63</v>
      </c>
      <c r="D14" s="46">
        <v>516062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516062</v>
      </c>
      <c r="O14" s="47">
        <f t="shared" si="1"/>
        <v>11.290161674943665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SUM(D16:D21)</f>
        <v>8881286</v>
      </c>
      <c r="E15" s="32">
        <f t="shared" si="3"/>
        <v>239009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9" si="4">SUM(D15:M15)</f>
        <v>9120295</v>
      </c>
      <c r="O15" s="45">
        <f t="shared" si="1"/>
        <v>199.52952372618083</v>
      </c>
      <c r="P15" s="10"/>
    </row>
    <row r="16" spans="1:133">
      <c r="A16" s="12"/>
      <c r="B16" s="25">
        <v>322</v>
      </c>
      <c r="C16" s="20" t="s">
        <v>0</v>
      </c>
      <c r="D16" s="46">
        <v>2680832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2680832</v>
      </c>
      <c r="O16" s="47">
        <f t="shared" si="1"/>
        <v>58.649981404099847</v>
      </c>
      <c r="P16" s="9"/>
    </row>
    <row r="17" spans="1:16">
      <c r="A17" s="12"/>
      <c r="B17" s="25">
        <v>323.10000000000002</v>
      </c>
      <c r="C17" s="20" t="s">
        <v>18</v>
      </c>
      <c r="D17" s="46">
        <v>4991887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4991887</v>
      </c>
      <c r="O17" s="47">
        <f t="shared" si="1"/>
        <v>109.21015554923538</v>
      </c>
      <c r="P17" s="9"/>
    </row>
    <row r="18" spans="1:16">
      <c r="A18" s="12"/>
      <c r="B18" s="25">
        <v>323.7</v>
      </c>
      <c r="C18" s="20" t="s">
        <v>19</v>
      </c>
      <c r="D18" s="46">
        <v>895596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895596</v>
      </c>
      <c r="O18" s="47">
        <f t="shared" si="1"/>
        <v>19.593427990111358</v>
      </c>
      <c r="P18" s="9"/>
    </row>
    <row r="19" spans="1:16">
      <c r="A19" s="12"/>
      <c r="B19" s="25">
        <v>324.12</v>
      </c>
      <c r="C19" s="20" t="s">
        <v>20</v>
      </c>
      <c r="D19" s="46">
        <v>22291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22291</v>
      </c>
      <c r="O19" s="47">
        <f t="shared" si="1"/>
        <v>0.48767201207639632</v>
      </c>
      <c r="P19" s="9"/>
    </row>
    <row r="20" spans="1:16">
      <c r="A20" s="12"/>
      <c r="B20" s="25">
        <v>324.32</v>
      </c>
      <c r="C20" s="20" t="s">
        <v>22</v>
      </c>
      <c r="D20" s="46">
        <v>0</v>
      </c>
      <c r="E20" s="46">
        <v>239009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239009</v>
      </c>
      <c r="O20" s="47">
        <f t="shared" si="1"/>
        <v>5.2289264696230502</v>
      </c>
      <c r="P20" s="9"/>
    </row>
    <row r="21" spans="1:16">
      <c r="A21" s="12"/>
      <c r="B21" s="25">
        <v>324.62</v>
      </c>
      <c r="C21" s="20" t="s">
        <v>64</v>
      </c>
      <c r="D21" s="46">
        <v>290680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290680</v>
      </c>
      <c r="O21" s="47">
        <f t="shared" si="1"/>
        <v>6.3593603010348074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SUM(D23:D34)</f>
        <v>2821610</v>
      </c>
      <c r="E22" s="32">
        <f t="shared" si="5"/>
        <v>553886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369815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3745311</v>
      </c>
      <c r="O22" s="45">
        <f t="shared" si="1"/>
        <v>81.938152223850878</v>
      </c>
      <c r="P22" s="10"/>
    </row>
    <row r="23" spans="1:16">
      <c r="A23" s="12"/>
      <c r="B23" s="25">
        <v>331.1</v>
      </c>
      <c r="C23" s="20" t="s">
        <v>24</v>
      </c>
      <c r="D23" s="46">
        <v>28347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28347</v>
      </c>
      <c r="O23" s="47">
        <f t="shared" si="1"/>
        <v>0.620162331269553</v>
      </c>
      <c r="P23" s="9"/>
    </row>
    <row r="24" spans="1:16">
      <c r="A24" s="12"/>
      <c r="B24" s="25">
        <v>331.2</v>
      </c>
      <c r="C24" s="20" t="s">
        <v>65</v>
      </c>
      <c r="D24" s="46">
        <v>12959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12959</v>
      </c>
      <c r="O24" s="47">
        <f t="shared" si="1"/>
        <v>0.28351090594850031</v>
      </c>
      <c r="P24" s="9"/>
    </row>
    <row r="25" spans="1:16">
      <c r="A25" s="12"/>
      <c r="B25" s="25">
        <v>334.1</v>
      </c>
      <c r="C25" s="20" t="s">
        <v>26</v>
      </c>
      <c r="D25" s="46">
        <v>-3290</v>
      </c>
      <c r="E25" s="46">
        <v>0</v>
      </c>
      <c r="F25" s="46">
        <v>0</v>
      </c>
      <c r="G25" s="46">
        <v>0</v>
      </c>
      <c r="H25" s="46">
        <v>0</v>
      </c>
      <c r="I25" s="46">
        <v>357097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353807</v>
      </c>
      <c r="O25" s="47">
        <f t="shared" si="1"/>
        <v>7.7404231114222579</v>
      </c>
      <c r="P25" s="9"/>
    </row>
    <row r="26" spans="1:16">
      <c r="A26" s="12"/>
      <c r="B26" s="25">
        <v>334.2</v>
      </c>
      <c r="C26" s="20" t="s">
        <v>27</v>
      </c>
      <c r="D26" s="46">
        <v>-1027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-1027</v>
      </c>
      <c r="O26" s="47">
        <f t="shared" si="1"/>
        <v>-2.2468222888271456E-2</v>
      </c>
      <c r="P26" s="9"/>
    </row>
    <row r="27" spans="1:16">
      <c r="A27" s="12"/>
      <c r="B27" s="25">
        <v>334.49</v>
      </c>
      <c r="C27" s="20" t="s">
        <v>66</v>
      </c>
      <c r="D27" s="46">
        <v>0</v>
      </c>
      <c r="E27" s="46">
        <v>553886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553886</v>
      </c>
      <c r="O27" s="47">
        <f t="shared" si="1"/>
        <v>12.117657354131572</v>
      </c>
      <c r="P27" s="9"/>
    </row>
    <row r="28" spans="1:16">
      <c r="A28" s="12"/>
      <c r="B28" s="25">
        <v>335.12</v>
      </c>
      <c r="C28" s="20" t="s">
        <v>28</v>
      </c>
      <c r="D28" s="46">
        <v>656277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656277</v>
      </c>
      <c r="O28" s="47">
        <f t="shared" si="1"/>
        <v>14.357719486315606</v>
      </c>
      <c r="P28" s="9"/>
    </row>
    <row r="29" spans="1:16">
      <c r="A29" s="12"/>
      <c r="B29" s="25">
        <v>335.15</v>
      </c>
      <c r="C29" s="20" t="s">
        <v>29</v>
      </c>
      <c r="D29" s="46">
        <v>48082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48082</v>
      </c>
      <c r="O29" s="47">
        <f t="shared" si="1"/>
        <v>1.0519153777155483</v>
      </c>
      <c r="P29" s="9"/>
    </row>
    <row r="30" spans="1:16">
      <c r="A30" s="12"/>
      <c r="B30" s="25">
        <v>335.18</v>
      </c>
      <c r="C30" s="20" t="s">
        <v>30</v>
      </c>
      <c r="D30" s="46">
        <v>1881444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1881444</v>
      </c>
      <c r="O30" s="47">
        <f t="shared" si="1"/>
        <v>41.161346780721523</v>
      </c>
      <c r="P30" s="9"/>
    </row>
    <row r="31" spans="1:16">
      <c r="A31" s="12"/>
      <c r="B31" s="25">
        <v>337.1</v>
      </c>
      <c r="C31" s="20" t="s">
        <v>31</v>
      </c>
      <c r="D31" s="46">
        <v>32650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32650</v>
      </c>
      <c r="O31" s="47">
        <f t="shared" si="1"/>
        <v>0.71430134109256382</v>
      </c>
      <c r="P31" s="9"/>
    </row>
    <row r="32" spans="1:16">
      <c r="A32" s="12"/>
      <c r="B32" s="25">
        <v>337.3</v>
      </c>
      <c r="C32" s="20" t="s">
        <v>67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12718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12718</v>
      </c>
      <c r="O32" s="47">
        <f t="shared" si="1"/>
        <v>0.27823842131746485</v>
      </c>
      <c r="P32" s="9"/>
    </row>
    <row r="33" spans="1:16">
      <c r="A33" s="12"/>
      <c r="B33" s="25">
        <v>337.7</v>
      </c>
      <c r="C33" s="20" t="s">
        <v>68</v>
      </c>
      <c r="D33" s="46">
        <v>108935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108935</v>
      </c>
      <c r="O33" s="47">
        <f t="shared" si="1"/>
        <v>2.3832286858167975</v>
      </c>
      <c r="P33" s="9"/>
    </row>
    <row r="34" spans="1:16">
      <c r="A34" s="12"/>
      <c r="B34" s="25">
        <v>338</v>
      </c>
      <c r="C34" s="20" t="s">
        <v>32</v>
      </c>
      <c r="D34" s="46">
        <v>57233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57233</v>
      </c>
      <c r="O34" s="47">
        <f t="shared" si="1"/>
        <v>1.2521166509877704</v>
      </c>
      <c r="P34" s="9"/>
    </row>
    <row r="35" spans="1:16" ht="15.75">
      <c r="A35" s="29" t="s">
        <v>37</v>
      </c>
      <c r="B35" s="30"/>
      <c r="C35" s="31"/>
      <c r="D35" s="32">
        <f t="shared" ref="D35:M35" si="6">SUM(D36:D39)</f>
        <v>806420</v>
      </c>
      <c r="E35" s="32">
        <f t="shared" si="6"/>
        <v>0</v>
      </c>
      <c r="F35" s="32">
        <f t="shared" si="6"/>
        <v>0</v>
      </c>
      <c r="G35" s="32">
        <f t="shared" si="6"/>
        <v>0</v>
      </c>
      <c r="H35" s="32">
        <f t="shared" si="6"/>
        <v>0</v>
      </c>
      <c r="I35" s="32">
        <f t="shared" si="6"/>
        <v>0</v>
      </c>
      <c r="J35" s="32">
        <f t="shared" si="6"/>
        <v>0</v>
      </c>
      <c r="K35" s="32">
        <f t="shared" si="6"/>
        <v>0</v>
      </c>
      <c r="L35" s="32">
        <f t="shared" si="6"/>
        <v>0</v>
      </c>
      <c r="M35" s="32">
        <f t="shared" si="6"/>
        <v>0</v>
      </c>
      <c r="N35" s="32">
        <f t="shared" si="4"/>
        <v>806420</v>
      </c>
      <c r="O35" s="45">
        <f t="shared" si="1"/>
        <v>17.642477411450699</v>
      </c>
      <c r="P35" s="10"/>
    </row>
    <row r="36" spans="1:16">
      <c r="A36" s="12"/>
      <c r="B36" s="25">
        <v>341.9</v>
      </c>
      <c r="C36" s="20" t="s">
        <v>40</v>
      </c>
      <c r="D36" s="46">
        <v>128822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128822</v>
      </c>
      <c r="O36" s="47">
        <f t="shared" si="1"/>
        <v>2.8183071167603755</v>
      </c>
      <c r="P36" s="9"/>
    </row>
    <row r="37" spans="1:16">
      <c r="A37" s="12"/>
      <c r="B37" s="25">
        <v>342.1</v>
      </c>
      <c r="C37" s="20" t="s">
        <v>41</v>
      </c>
      <c r="D37" s="46">
        <v>240118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240118</v>
      </c>
      <c r="O37" s="47">
        <f t="shared" si="1"/>
        <v>5.2531886499376492</v>
      </c>
      <c r="P37" s="9"/>
    </row>
    <row r="38" spans="1:16">
      <c r="A38" s="12"/>
      <c r="B38" s="25">
        <v>347.2</v>
      </c>
      <c r="C38" s="20" t="s">
        <v>44</v>
      </c>
      <c r="D38" s="46">
        <v>230262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230262</v>
      </c>
      <c r="O38" s="47">
        <f t="shared" si="1"/>
        <v>5.0375637183049289</v>
      </c>
      <c r="P38" s="9"/>
    </row>
    <row r="39" spans="1:16">
      <c r="A39" s="12"/>
      <c r="B39" s="25">
        <v>347.4</v>
      </c>
      <c r="C39" s="20" t="s">
        <v>69</v>
      </c>
      <c r="D39" s="46">
        <v>207218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207218</v>
      </c>
      <c r="O39" s="47">
        <f t="shared" si="1"/>
        <v>4.5334179264477452</v>
      </c>
      <c r="P39" s="9"/>
    </row>
    <row r="40" spans="1:16" ht="15.75">
      <c r="A40" s="29" t="s">
        <v>38</v>
      </c>
      <c r="B40" s="30"/>
      <c r="C40" s="31"/>
      <c r="D40" s="32">
        <f t="shared" ref="D40:M40" si="7">SUM(D41:D41)</f>
        <v>610673</v>
      </c>
      <c r="E40" s="32">
        <f t="shared" si="7"/>
        <v>0</v>
      </c>
      <c r="F40" s="32">
        <f t="shared" si="7"/>
        <v>0</v>
      </c>
      <c r="G40" s="32">
        <f t="shared" si="7"/>
        <v>0</v>
      </c>
      <c r="H40" s="32">
        <f t="shared" si="7"/>
        <v>0</v>
      </c>
      <c r="I40" s="32">
        <f t="shared" si="7"/>
        <v>0</v>
      </c>
      <c r="J40" s="32">
        <f t="shared" si="7"/>
        <v>0</v>
      </c>
      <c r="K40" s="32">
        <f t="shared" si="7"/>
        <v>0</v>
      </c>
      <c r="L40" s="32">
        <f t="shared" si="7"/>
        <v>0</v>
      </c>
      <c r="M40" s="32">
        <f t="shared" si="7"/>
        <v>0</v>
      </c>
      <c r="N40" s="32">
        <f t="shared" si="4"/>
        <v>610673</v>
      </c>
      <c r="O40" s="45">
        <f t="shared" si="1"/>
        <v>13.360016626922487</v>
      </c>
      <c r="P40" s="10"/>
    </row>
    <row r="41" spans="1:16">
      <c r="A41" s="13"/>
      <c r="B41" s="39">
        <v>351.1</v>
      </c>
      <c r="C41" s="21" t="s">
        <v>47</v>
      </c>
      <c r="D41" s="46">
        <v>610673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610673</v>
      </c>
      <c r="O41" s="47">
        <f t="shared" si="1"/>
        <v>13.360016626922487</v>
      </c>
      <c r="P41" s="9"/>
    </row>
    <row r="42" spans="1:16" ht="15.75">
      <c r="A42" s="29" t="s">
        <v>4</v>
      </c>
      <c r="B42" s="30"/>
      <c r="C42" s="31"/>
      <c r="D42" s="32">
        <f t="shared" ref="D42:M42" si="8">SUM(D43:D45)</f>
        <v>1249499</v>
      </c>
      <c r="E42" s="32">
        <f t="shared" si="8"/>
        <v>15171</v>
      </c>
      <c r="F42" s="32">
        <f t="shared" si="8"/>
        <v>0</v>
      </c>
      <c r="G42" s="32">
        <f t="shared" si="8"/>
        <v>1</v>
      </c>
      <c r="H42" s="32">
        <f t="shared" si="8"/>
        <v>0</v>
      </c>
      <c r="I42" s="32">
        <f t="shared" si="8"/>
        <v>264004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 t="shared" si="4"/>
        <v>1528675</v>
      </c>
      <c r="O42" s="45">
        <f t="shared" si="1"/>
        <v>33.443632545013017</v>
      </c>
      <c r="P42" s="10"/>
    </row>
    <row r="43" spans="1:16">
      <c r="A43" s="12"/>
      <c r="B43" s="25">
        <v>361.1</v>
      </c>
      <c r="C43" s="20" t="s">
        <v>48</v>
      </c>
      <c r="D43" s="46">
        <v>890891</v>
      </c>
      <c r="E43" s="46">
        <v>0</v>
      </c>
      <c r="F43" s="46">
        <v>0</v>
      </c>
      <c r="G43" s="46">
        <v>1</v>
      </c>
      <c r="H43" s="46">
        <v>0</v>
      </c>
      <c r="I43" s="46">
        <v>264004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1154896</v>
      </c>
      <c r="O43" s="47">
        <f t="shared" si="1"/>
        <v>25.266271412632086</v>
      </c>
      <c r="P43" s="9"/>
    </row>
    <row r="44" spans="1:16">
      <c r="A44" s="12"/>
      <c r="B44" s="25">
        <v>369.3</v>
      </c>
      <c r="C44" s="20" t="s">
        <v>70</v>
      </c>
      <c r="D44" s="46">
        <v>112500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4"/>
        <v>112500</v>
      </c>
      <c r="O44" s="47">
        <f t="shared" si="1"/>
        <v>2.4612220788028614</v>
      </c>
      <c r="P44" s="9"/>
    </row>
    <row r="45" spans="1:16">
      <c r="A45" s="12"/>
      <c r="B45" s="25">
        <v>369.9</v>
      </c>
      <c r="C45" s="20" t="s">
        <v>50</v>
      </c>
      <c r="D45" s="46">
        <v>246108</v>
      </c>
      <c r="E45" s="46">
        <v>15171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4"/>
        <v>261279</v>
      </c>
      <c r="O45" s="47">
        <f t="shared" si="1"/>
        <v>5.7161390535780701</v>
      </c>
      <c r="P45" s="9"/>
    </row>
    <row r="46" spans="1:16" ht="15.75">
      <c r="A46" s="29" t="s">
        <v>39</v>
      </c>
      <c r="B46" s="30"/>
      <c r="C46" s="31"/>
      <c r="D46" s="32">
        <f t="shared" ref="D46:M46" si="9">SUM(D47:D48)</f>
        <v>0</v>
      </c>
      <c r="E46" s="32">
        <f t="shared" si="9"/>
        <v>1657339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0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4"/>
        <v>1657339</v>
      </c>
      <c r="O46" s="45">
        <f t="shared" si="1"/>
        <v>36.258483012098274</v>
      </c>
      <c r="P46" s="9"/>
    </row>
    <row r="47" spans="1:16">
      <c r="A47" s="12"/>
      <c r="B47" s="25">
        <v>381</v>
      </c>
      <c r="C47" s="20" t="s">
        <v>51</v>
      </c>
      <c r="D47" s="46">
        <v>0</v>
      </c>
      <c r="E47" s="46">
        <v>1505339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4"/>
        <v>1505339</v>
      </c>
      <c r="O47" s="47">
        <f t="shared" si="1"/>
        <v>32.933098514515741</v>
      </c>
      <c r="P47" s="9"/>
    </row>
    <row r="48" spans="1:16" ht="15.75" thickBot="1">
      <c r="A48" s="12"/>
      <c r="B48" s="25">
        <v>384</v>
      </c>
      <c r="C48" s="20" t="s">
        <v>71</v>
      </c>
      <c r="D48" s="46">
        <v>0</v>
      </c>
      <c r="E48" s="46">
        <v>152000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4"/>
        <v>152000</v>
      </c>
      <c r="O48" s="47">
        <f t="shared" si="1"/>
        <v>3.3253844975825331</v>
      </c>
      <c r="P48" s="9"/>
    </row>
    <row r="49" spans="1:119" ht="16.5" thickBot="1">
      <c r="A49" s="14" t="s">
        <v>45</v>
      </c>
      <c r="B49" s="23"/>
      <c r="C49" s="22"/>
      <c r="D49" s="15">
        <f t="shared" ref="D49:M49" si="10">SUM(D5,D15,D22,D35,D40,D42,D46)</f>
        <v>49778622</v>
      </c>
      <c r="E49" s="15">
        <f t="shared" si="10"/>
        <v>3016095</v>
      </c>
      <c r="F49" s="15">
        <f t="shared" si="10"/>
        <v>0</v>
      </c>
      <c r="G49" s="15">
        <f t="shared" si="10"/>
        <v>1</v>
      </c>
      <c r="H49" s="15">
        <f t="shared" si="10"/>
        <v>0</v>
      </c>
      <c r="I49" s="15">
        <f t="shared" si="10"/>
        <v>4385845</v>
      </c>
      <c r="J49" s="15">
        <f t="shared" si="10"/>
        <v>0</v>
      </c>
      <c r="K49" s="15">
        <f t="shared" si="10"/>
        <v>0</v>
      </c>
      <c r="L49" s="15">
        <f t="shared" si="10"/>
        <v>0</v>
      </c>
      <c r="M49" s="15">
        <f t="shared" si="10"/>
        <v>0</v>
      </c>
      <c r="N49" s="15">
        <f t="shared" si="4"/>
        <v>57180563</v>
      </c>
      <c r="O49" s="38">
        <f t="shared" si="1"/>
        <v>1250.9694589686933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20" t="s">
        <v>72</v>
      </c>
      <c r="M51" s="120"/>
      <c r="N51" s="120"/>
      <c r="O51" s="43">
        <v>45709</v>
      </c>
    </row>
    <row r="52" spans="1:119">
      <c r="A52" s="121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9"/>
    </row>
    <row r="53" spans="1:119" ht="15.75" thickBot="1">
      <c r="A53" s="122" t="s">
        <v>73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2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46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52</v>
      </c>
      <c r="B3" s="110"/>
      <c r="C3" s="111"/>
      <c r="D3" s="130" t="s">
        <v>33</v>
      </c>
      <c r="E3" s="131"/>
      <c r="F3" s="131"/>
      <c r="G3" s="131"/>
      <c r="H3" s="132"/>
      <c r="I3" s="130" t="s">
        <v>34</v>
      </c>
      <c r="J3" s="132"/>
      <c r="K3" s="130" t="s">
        <v>36</v>
      </c>
      <c r="L3" s="132"/>
      <c r="M3" s="36"/>
      <c r="N3" s="37"/>
      <c r="O3" s="133" t="s">
        <v>57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10</v>
      </c>
      <c r="N4" s="35" t="s">
        <v>35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37027237</v>
      </c>
      <c r="E5" s="27">
        <f t="shared" si="0"/>
        <v>572808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37600045</v>
      </c>
      <c r="O5" s="33">
        <f t="shared" ref="O5:O45" si="1">(N5/O$47)</f>
        <v>1091.248113536104</v>
      </c>
      <c r="P5" s="6"/>
    </row>
    <row r="6" spans="1:133">
      <c r="A6" s="12"/>
      <c r="B6" s="25">
        <v>311</v>
      </c>
      <c r="C6" s="20" t="s">
        <v>3</v>
      </c>
      <c r="D6" s="46">
        <v>25389666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25389666</v>
      </c>
      <c r="O6" s="47">
        <f t="shared" si="1"/>
        <v>736.87212677037382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572808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572808</v>
      </c>
      <c r="O7" s="47">
        <f t="shared" si="1"/>
        <v>16.624332482006036</v>
      </c>
      <c r="P7" s="9"/>
    </row>
    <row r="8" spans="1:133">
      <c r="A8" s="12"/>
      <c r="B8" s="25">
        <v>314.10000000000002</v>
      </c>
      <c r="C8" s="20" t="s">
        <v>12</v>
      </c>
      <c r="D8" s="46">
        <v>5514694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5514694</v>
      </c>
      <c r="O8" s="47">
        <f t="shared" si="1"/>
        <v>160.05032505224054</v>
      </c>
      <c r="P8" s="9"/>
    </row>
    <row r="9" spans="1:133">
      <c r="A9" s="12"/>
      <c r="B9" s="25">
        <v>314.3</v>
      </c>
      <c r="C9" s="20" t="s">
        <v>13</v>
      </c>
      <c r="D9" s="46">
        <v>630025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630025</v>
      </c>
      <c r="O9" s="47">
        <f t="shared" si="1"/>
        <v>18.284914093336429</v>
      </c>
      <c r="P9" s="9"/>
    </row>
    <row r="10" spans="1:133">
      <c r="A10" s="12"/>
      <c r="B10" s="25">
        <v>314.39999999999998</v>
      </c>
      <c r="C10" s="20" t="s">
        <v>14</v>
      </c>
      <c r="D10" s="46">
        <v>6351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6351</v>
      </c>
      <c r="O10" s="47">
        <f t="shared" si="1"/>
        <v>0.18432203389830509</v>
      </c>
      <c r="P10" s="9"/>
    </row>
    <row r="11" spans="1:133">
      <c r="A11" s="12"/>
      <c r="B11" s="25">
        <v>315</v>
      </c>
      <c r="C11" s="20" t="s">
        <v>15</v>
      </c>
      <c r="D11" s="46">
        <v>4743877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4743877</v>
      </c>
      <c r="O11" s="47">
        <f t="shared" si="1"/>
        <v>137.67927211516135</v>
      </c>
      <c r="P11" s="9"/>
    </row>
    <row r="12" spans="1:133">
      <c r="A12" s="12"/>
      <c r="B12" s="25">
        <v>316</v>
      </c>
      <c r="C12" s="20" t="s">
        <v>16</v>
      </c>
      <c r="D12" s="46">
        <v>742624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742624</v>
      </c>
      <c r="O12" s="47">
        <f t="shared" si="1"/>
        <v>21.552820989087532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9485688</v>
      </c>
      <c r="E13" s="32">
        <f t="shared" si="3"/>
        <v>195027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9680715</v>
      </c>
      <c r="O13" s="45">
        <f t="shared" si="1"/>
        <v>280.95875899698166</v>
      </c>
      <c r="P13" s="10"/>
    </row>
    <row r="14" spans="1:133">
      <c r="A14" s="12"/>
      <c r="B14" s="25">
        <v>322</v>
      </c>
      <c r="C14" s="20" t="s">
        <v>0</v>
      </c>
      <c r="D14" s="46">
        <v>2997236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2997236</v>
      </c>
      <c r="O14" s="47">
        <f t="shared" si="1"/>
        <v>86.98734618063618</v>
      </c>
      <c r="P14" s="9"/>
    </row>
    <row r="15" spans="1:133">
      <c r="A15" s="12"/>
      <c r="B15" s="25">
        <v>323.10000000000002</v>
      </c>
      <c r="C15" s="20" t="s">
        <v>18</v>
      </c>
      <c r="D15" s="46">
        <v>4945893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4945893</v>
      </c>
      <c r="O15" s="47">
        <f t="shared" si="1"/>
        <v>143.54228581379149</v>
      </c>
      <c r="P15" s="9"/>
    </row>
    <row r="16" spans="1:133">
      <c r="A16" s="12"/>
      <c r="B16" s="25">
        <v>323.7</v>
      </c>
      <c r="C16" s="20" t="s">
        <v>19</v>
      </c>
      <c r="D16" s="46">
        <v>757840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757840</v>
      </c>
      <c r="O16" s="47">
        <f t="shared" si="1"/>
        <v>21.99442767587648</v>
      </c>
      <c r="P16" s="9"/>
    </row>
    <row r="17" spans="1:16">
      <c r="A17" s="12"/>
      <c r="B17" s="25">
        <v>324.02100000000002</v>
      </c>
      <c r="C17" s="20" t="s">
        <v>20</v>
      </c>
      <c r="D17" s="46">
        <v>54568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54568</v>
      </c>
      <c r="O17" s="47">
        <f t="shared" si="1"/>
        <v>1.5837009519387044</v>
      </c>
      <c r="P17" s="9"/>
    </row>
    <row r="18" spans="1:16">
      <c r="A18" s="12"/>
      <c r="B18" s="25">
        <v>324.03100000000001</v>
      </c>
      <c r="C18" s="20" t="s">
        <v>21</v>
      </c>
      <c r="D18" s="46">
        <v>129024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129024</v>
      </c>
      <c r="O18" s="47">
        <f t="shared" si="1"/>
        <v>3.7446018110053401</v>
      </c>
      <c r="P18" s="9"/>
    </row>
    <row r="19" spans="1:16">
      <c r="A19" s="12"/>
      <c r="B19" s="25">
        <v>324.32</v>
      </c>
      <c r="C19" s="20" t="s">
        <v>22</v>
      </c>
      <c r="D19" s="46">
        <v>0</v>
      </c>
      <c r="E19" s="46">
        <v>195027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195027</v>
      </c>
      <c r="O19" s="47">
        <f t="shared" si="1"/>
        <v>5.6601752960297187</v>
      </c>
      <c r="P19" s="9"/>
    </row>
    <row r="20" spans="1:16">
      <c r="A20" s="12"/>
      <c r="B20" s="25">
        <v>329</v>
      </c>
      <c r="C20" s="20" t="s">
        <v>23</v>
      </c>
      <c r="D20" s="46">
        <v>601127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601127</v>
      </c>
      <c r="O20" s="47">
        <f t="shared" si="1"/>
        <v>17.446221267703738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SUM(D22:D29)</f>
        <v>6519005</v>
      </c>
      <c r="E21" s="32">
        <f t="shared" si="5"/>
        <v>759428</v>
      </c>
      <c r="F21" s="32">
        <f t="shared" si="5"/>
        <v>0</v>
      </c>
      <c r="G21" s="32">
        <f t="shared" si="5"/>
        <v>2202335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ref="N21:N45" si="6">SUM(D21:M21)</f>
        <v>9480768</v>
      </c>
      <c r="O21" s="45">
        <f t="shared" si="1"/>
        <v>275.15579289528677</v>
      </c>
      <c r="P21" s="10"/>
    </row>
    <row r="22" spans="1:16">
      <c r="A22" s="12"/>
      <c r="B22" s="25">
        <v>331.1</v>
      </c>
      <c r="C22" s="20" t="s">
        <v>24</v>
      </c>
      <c r="D22" s="46">
        <v>3760420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3760420</v>
      </c>
      <c r="O22" s="47">
        <f t="shared" si="1"/>
        <v>109.13687021128396</v>
      </c>
      <c r="P22" s="9"/>
    </row>
    <row r="23" spans="1:16">
      <c r="A23" s="12"/>
      <c r="B23" s="25">
        <v>334.1</v>
      </c>
      <c r="C23" s="20" t="s">
        <v>26</v>
      </c>
      <c r="D23" s="46">
        <v>53586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53586</v>
      </c>
      <c r="O23" s="47">
        <f t="shared" si="1"/>
        <v>1.5552008358486185</v>
      </c>
      <c r="P23" s="9"/>
    </row>
    <row r="24" spans="1:16">
      <c r="A24" s="12"/>
      <c r="B24" s="25">
        <v>334.2</v>
      </c>
      <c r="C24" s="20" t="s">
        <v>27</v>
      </c>
      <c r="D24" s="46">
        <v>8863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8863</v>
      </c>
      <c r="O24" s="47">
        <f t="shared" si="1"/>
        <v>0.2572266078476898</v>
      </c>
      <c r="P24" s="9"/>
    </row>
    <row r="25" spans="1:16">
      <c r="A25" s="12"/>
      <c r="B25" s="25">
        <v>335.12</v>
      </c>
      <c r="C25" s="20" t="s">
        <v>28</v>
      </c>
      <c r="D25" s="46">
        <v>661097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661097</v>
      </c>
      <c r="O25" s="47">
        <f t="shared" si="1"/>
        <v>19.186701880659392</v>
      </c>
      <c r="P25" s="9"/>
    </row>
    <row r="26" spans="1:16">
      <c r="A26" s="12"/>
      <c r="B26" s="25">
        <v>335.15</v>
      </c>
      <c r="C26" s="20" t="s">
        <v>29</v>
      </c>
      <c r="D26" s="46">
        <v>43604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43604</v>
      </c>
      <c r="O26" s="47">
        <f t="shared" si="1"/>
        <v>1.2654980264685396</v>
      </c>
      <c r="P26" s="9"/>
    </row>
    <row r="27" spans="1:16">
      <c r="A27" s="12"/>
      <c r="B27" s="25">
        <v>335.18</v>
      </c>
      <c r="C27" s="20" t="s">
        <v>30</v>
      </c>
      <c r="D27" s="46">
        <v>1960808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1960808</v>
      </c>
      <c r="O27" s="47">
        <f t="shared" si="1"/>
        <v>56.907592291618293</v>
      </c>
      <c r="P27" s="9"/>
    </row>
    <row r="28" spans="1:16">
      <c r="A28" s="12"/>
      <c r="B28" s="25">
        <v>337.1</v>
      </c>
      <c r="C28" s="20" t="s">
        <v>31</v>
      </c>
      <c r="D28" s="46">
        <v>5523</v>
      </c>
      <c r="E28" s="46">
        <v>759428</v>
      </c>
      <c r="F28" s="46">
        <v>0</v>
      </c>
      <c r="G28" s="46">
        <v>2202335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2967286</v>
      </c>
      <c r="O28" s="47">
        <f t="shared" si="1"/>
        <v>86.118121662410033</v>
      </c>
      <c r="P28" s="9"/>
    </row>
    <row r="29" spans="1:16">
      <c r="A29" s="12"/>
      <c r="B29" s="25">
        <v>338</v>
      </c>
      <c r="C29" s="20" t="s">
        <v>32</v>
      </c>
      <c r="D29" s="46">
        <v>25104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25104</v>
      </c>
      <c r="O29" s="47">
        <f t="shared" si="1"/>
        <v>0.72858137915022059</v>
      </c>
      <c r="P29" s="9"/>
    </row>
    <row r="30" spans="1:16" ht="15.75">
      <c r="A30" s="29" t="s">
        <v>37</v>
      </c>
      <c r="B30" s="30"/>
      <c r="C30" s="31"/>
      <c r="D30" s="32">
        <f t="shared" ref="D30:M30" si="7">SUM(D31:D36)</f>
        <v>763905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2899271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6"/>
        <v>3663176</v>
      </c>
      <c r="O30" s="45">
        <f t="shared" si="1"/>
        <v>106.31460413280706</v>
      </c>
      <c r="P30" s="10"/>
    </row>
    <row r="31" spans="1:16">
      <c r="A31" s="12"/>
      <c r="B31" s="25">
        <v>341.9</v>
      </c>
      <c r="C31" s="20" t="s">
        <v>40</v>
      </c>
      <c r="D31" s="46">
        <v>84180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84180</v>
      </c>
      <c r="O31" s="47">
        <f t="shared" si="1"/>
        <v>2.443115857905735</v>
      </c>
      <c r="P31" s="9"/>
    </row>
    <row r="32" spans="1:16">
      <c r="A32" s="12"/>
      <c r="B32" s="25">
        <v>342.1</v>
      </c>
      <c r="C32" s="20" t="s">
        <v>41</v>
      </c>
      <c r="D32" s="46">
        <v>210540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210540</v>
      </c>
      <c r="O32" s="47">
        <f t="shared" si="1"/>
        <v>6.1104016716972369</v>
      </c>
      <c r="P32" s="9"/>
    </row>
    <row r="33" spans="1:119">
      <c r="A33" s="12"/>
      <c r="B33" s="25">
        <v>342.9</v>
      </c>
      <c r="C33" s="20" t="s">
        <v>42</v>
      </c>
      <c r="D33" s="46">
        <v>70485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70485</v>
      </c>
      <c r="O33" s="47">
        <f t="shared" si="1"/>
        <v>2.0456524262827953</v>
      </c>
      <c r="P33" s="9"/>
    </row>
    <row r="34" spans="1:119">
      <c r="A34" s="12"/>
      <c r="B34" s="25">
        <v>343.7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2899271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2899271</v>
      </c>
      <c r="O34" s="47">
        <f t="shared" si="1"/>
        <v>84.144154864174595</v>
      </c>
      <c r="P34" s="9"/>
    </row>
    <row r="35" spans="1:119">
      <c r="A35" s="12"/>
      <c r="B35" s="25">
        <v>347.2</v>
      </c>
      <c r="C35" s="20" t="s">
        <v>44</v>
      </c>
      <c r="D35" s="46">
        <v>300047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300047</v>
      </c>
      <c r="O35" s="47">
        <f t="shared" si="1"/>
        <v>8.7081205015091712</v>
      </c>
      <c r="P35" s="9"/>
    </row>
    <row r="36" spans="1:119">
      <c r="A36" s="12"/>
      <c r="B36" s="25">
        <v>349</v>
      </c>
      <c r="C36" s="20" t="s">
        <v>1</v>
      </c>
      <c r="D36" s="46">
        <v>98653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98653</v>
      </c>
      <c r="O36" s="47">
        <f t="shared" si="1"/>
        <v>2.8631588112375201</v>
      </c>
      <c r="P36" s="9"/>
    </row>
    <row r="37" spans="1:119" ht="15.75">
      <c r="A37" s="29" t="s">
        <v>38</v>
      </c>
      <c r="B37" s="30"/>
      <c r="C37" s="31"/>
      <c r="D37" s="32">
        <f t="shared" ref="D37:M37" si="8">SUM(D38:D38)</f>
        <v>739500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6"/>
        <v>739500</v>
      </c>
      <c r="O37" s="45">
        <f t="shared" si="1"/>
        <v>21.462154631994427</v>
      </c>
      <c r="P37" s="10"/>
    </row>
    <row r="38" spans="1:119">
      <c r="A38" s="13"/>
      <c r="B38" s="39">
        <v>351.1</v>
      </c>
      <c r="C38" s="21" t="s">
        <v>47</v>
      </c>
      <c r="D38" s="46">
        <v>739500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739500</v>
      </c>
      <c r="O38" s="47">
        <f t="shared" si="1"/>
        <v>21.462154631994427</v>
      </c>
      <c r="P38" s="9"/>
    </row>
    <row r="39" spans="1:119" ht="15.75">
      <c r="A39" s="29" t="s">
        <v>4</v>
      </c>
      <c r="B39" s="30"/>
      <c r="C39" s="31"/>
      <c r="D39" s="32">
        <f t="shared" ref="D39:M39" si="9">SUM(D40:D42)</f>
        <v>2767453</v>
      </c>
      <c r="E39" s="32">
        <f t="shared" si="9"/>
        <v>570</v>
      </c>
      <c r="F39" s="32">
        <f t="shared" si="9"/>
        <v>0</v>
      </c>
      <c r="G39" s="32">
        <f t="shared" si="9"/>
        <v>6034</v>
      </c>
      <c r="H39" s="32">
        <f t="shared" si="9"/>
        <v>0</v>
      </c>
      <c r="I39" s="32">
        <f t="shared" si="9"/>
        <v>240320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6"/>
        <v>3014377</v>
      </c>
      <c r="O39" s="45">
        <f t="shared" si="1"/>
        <v>87.484821221267708</v>
      </c>
      <c r="P39" s="10"/>
    </row>
    <row r="40" spans="1:119">
      <c r="A40" s="12"/>
      <c r="B40" s="25">
        <v>361.1</v>
      </c>
      <c r="C40" s="20" t="s">
        <v>48</v>
      </c>
      <c r="D40" s="46">
        <v>1714998</v>
      </c>
      <c r="E40" s="46">
        <v>570</v>
      </c>
      <c r="F40" s="46">
        <v>0</v>
      </c>
      <c r="G40" s="46">
        <v>6034</v>
      </c>
      <c r="H40" s="46">
        <v>0</v>
      </c>
      <c r="I40" s="46">
        <v>187449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1909051</v>
      </c>
      <c r="O40" s="47">
        <f t="shared" si="1"/>
        <v>55.405473647550501</v>
      </c>
      <c r="P40" s="9"/>
    </row>
    <row r="41" spans="1:119">
      <c r="A41" s="12"/>
      <c r="B41" s="25">
        <v>361.3</v>
      </c>
      <c r="C41" s="20" t="s">
        <v>49</v>
      </c>
      <c r="D41" s="46">
        <v>775010</v>
      </c>
      <c r="E41" s="46">
        <v>0</v>
      </c>
      <c r="F41" s="46">
        <v>0</v>
      </c>
      <c r="G41" s="46">
        <v>0</v>
      </c>
      <c r="H41" s="46">
        <v>0</v>
      </c>
      <c r="I41" s="46">
        <v>52871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827881</v>
      </c>
      <c r="O41" s="47">
        <f t="shared" si="1"/>
        <v>24.027194102623636</v>
      </c>
      <c r="P41" s="9"/>
    </row>
    <row r="42" spans="1:119">
      <c r="A42" s="12"/>
      <c r="B42" s="25">
        <v>369.9</v>
      </c>
      <c r="C42" s="20" t="s">
        <v>50</v>
      </c>
      <c r="D42" s="46">
        <v>277445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277445</v>
      </c>
      <c r="O42" s="47">
        <f t="shared" si="1"/>
        <v>8.0521534710935683</v>
      </c>
      <c r="P42" s="9"/>
    </row>
    <row r="43" spans="1:119" ht="15.75">
      <c r="A43" s="29" t="s">
        <v>39</v>
      </c>
      <c r="B43" s="30"/>
      <c r="C43" s="31"/>
      <c r="D43" s="32">
        <f t="shared" ref="D43:M43" si="10">SUM(D44:D44)</f>
        <v>0</v>
      </c>
      <c r="E43" s="32">
        <f t="shared" si="10"/>
        <v>6198327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6"/>
        <v>6198327</v>
      </c>
      <c r="O43" s="45">
        <f t="shared" si="1"/>
        <v>179.89107847689806</v>
      </c>
      <c r="P43" s="9"/>
    </row>
    <row r="44" spans="1:119" ht="15.75" thickBot="1">
      <c r="A44" s="12"/>
      <c r="B44" s="25">
        <v>381</v>
      </c>
      <c r="C44" s="20" t="s">
        <v>51</v>
      </c>
      <c r="D44" s="46">
        <v>0</v>
      </c>
      <c r="E44" s="46">
        <v>6198327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6198327</v>
      </c>
      <c r="O44" s="47">
        <f t="shared" si="1"/>
        <v>179.89107847689806</v>
      </c>
      <c r="P44" s="9"/>
    </row>
    <row r="45" spans="1:119" ht="16.5" thickBot="1">
      <c r="A45" s="14" t="s">
        <v>45</v>
      </c>
      <c r="B45" s="23"/>
      <c r="C45" s="22"/>
      <c r="D45" s="15">
        <f t="shared" ref="D45:M45" si="11">SUM(D5,D13,D21,D30,D37,D39,D43)</f>
        <v>57302788</v>
      </c>
      <c r="E45" s="15">
        <f t="shared" si="11"/>
        <v>7726160</v>
      </c>
      <c r="F45" s="15">
        <f t="shared" si="11"/>
        <v>0</v>
      </c>
      <c r="G45" s="15">
        <f t="shared" si="11"/>
        <v>2208369</v>
      </c>
      <c r="H45" s="15">
        <f t="shared" si="11"/>
        <v>0</v>
      </c>
      <c r="I45" s="15">
        <f t="shared" si="11"/>
        <v>3139591</v>
      </c>
      <c r="J45" s="15">
        <f t="shared" si="11"/>
        <v>0</v>
      </c>
      <c r="K45" s="15">
        <f t="shared" si="11"/>
        <v>0</v>
      </c>
      <c r="L45" s="15">
        <f t="shared" si="11"/>
        <v>0</v>
      </c>
      <c r="M45" s="15">
        <f t="shared" si="11"/>
        <v>0</v>
      </c>
      <c r="N45" s="15">
        <f t="shared" si="6"/>
        <v>70376908</v>
      </c>
      <c r="O45" s="38">
        <f t="shared" si="1"/>
        <v>2042.5153238913397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20" t="s">
        <v>58</v>
      </c>
      <c r="M47" s="120"/>
      <c r="N47" s="120"/>
      <c r="O47" s="43">
        <v>34456</v>
      </c>
    </row>
    <row r="48" spans="1:119">
      <c r="A48" s="121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9"/>
    </row>
    <row r="49" spans="1:15" ht="15.75" thickBot="1">
      <c r="A49" s="122" t="s">
        <v>73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2"/>
    </row>
  </sheetData>
  <mergeCells count="10">
    <mergeCell ref="A49:O49"/>
    <mergeCell ref="A48:O48"/>
    <mergeCell ref="L47:N4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93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52</v>
      </c>
      <c r="B3" s="110"/>
      <c r="C3" s="111"/>
      <c r="D3" s="130" t="s">
        <v>33</v>
      </c>
      <c r="E3" s="131"/>
      <c r="F3" s="131"/>
      <c r="G3" s="131"/>
      <c r="H3" s="132"/>
      <c r="I3" s="130" t="s">
        <v>34</v>
      </c>
      <c r="J3" s="132"/>
      <c r="K3" s="130" t="s">
        <v>36</v>
      </c>
      <c r="L3" s="132"/>
      <c r="M3" s="36"/>
      <c r="N3" s="37"/>
      <c r="O3" s="133" t="s">
        <v>57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10</v>
      </c>
      <c r="N4" s="35" t="s">
        <v>35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35038949</v>
      </c>
      <c r="E5" s="27">
        <f t="shared" si="0"/>
        <v>567028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35605977</v>
      </c>
      <c r="O5" s="33">
        <f t="shared" ref="O5:O38" si="1">(N5/O$40)</f>
        <v>1037.4097371948021</v>
      </c>
      <c r="P5" s="6"/>
    </row>
    <row r="6" spans="1:133">
      <c r="A6" s="12"/>
      <c r="B6" s="25">
        <v>311</v>
      </c>
      <c r="C6" s="20" t="s">
        <v>3</v>
      </c>
      <c r="D6" s="46">
        <v>24179740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24179740</v>
      </c>
      <c r="O6" s="47">
        <f t="shared" si="1"/>
        <v>704.49682419439432</v>
      </c>
      <c r="P6" s="9"/>
    </row>
    <row r="7" spans="1:133">
      <c r="A7" s="12"/>
      <c r="B7" s="25">
        <v>312.10000000000002</v>
      </c>
      <c r="C7" s="20" t="s">
        <v>94</v>
      </c>
      <c r="D7" s="46">
        <v>0</v>
      </c>
      <c r="E7" s="46">
        <v>567028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567028</v>
      </c>
      <c r="O7" s="47">
        <f t="shared" si="1"/>
        <v>16.520832119340366</v>
      </c>
      <c r="P7" s="9"/>
    </row>
    <row r="8" spans="1:133">
      <c r="A8" s="12"/>
      <c r="B8" s="25">
        <v>314.10000000000002</v>
      </c>
      <c r="C8" s="20" t="s">
        <v>12</v>
      </c>
      <c r="D8" s="46">
        <v>5400763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5400763</v>
      </c>
      <c r="O8" s="47">
        <f t="shared" si="1"/>
        <v>157.35571936367344</v>
      </c>
      <c r="P8" s="9"/>
    </row>
    <row r="9" spans="1:133">
      <c r="A9" s="12"/>
      <c r="B9" s="25">
        <v>314.3</v>
      </c>
      <c r="C9" s="20" t="s">
        <v>13</v>
      </c>
      <c r="D9" s="46">
        <v>611162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611162</v>
      </c>
      <c r="O9" s="47">
        <f t="shared" si="1"/>
        <v>17.80671289551891</v>
      </c>
      <c r="P9" s="9"/>
    </row>
    <row r="10" spans="1:133">
      <c r="A10" s="12"/>
      <c r="B10" s="25">
        <v>314.39999999999998</v>
      </c>
      <c r="C10" s="20" t="s">
        <v>14</v>
      </c>
      <c r="D10" s="46">
        <v>8635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8635</v>
      </c>
      <c r="O10" s="47">
        <f t="shared" si="1"/>
        <v>0.25158790280286697</v>
      </c>
      <c r="P10" s="9"/>
    </row>
    <row r="11" spans="1:133">
      <c r="A11" s="12"/>
      <c r="B11" s="25">
        <v>315</v>
      </c>
      <c r="C11" s="20" t="s">
        <v>15</v>
      </c>
      <c r="D11" s="46">
        <v>4085310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4085310</v>
      </c>
      <c r="O11" s="47">
        <f t="shared" si="1"/>
        <v>119.0289027445953</v>
      </c>
      <c r="P11" s="9"/>
    </row>
    <row r="12" spans="1:133">
      <c r="A12" s="12"/>
      <c r="B12" s="25">
        <v>316</v>
      </c>
      <c r="C12" s="20" t="s">
        <v>16</v>
      </c>
      <c r="D12" s="46">
        <v>753339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753339</v>
      </c>
      <c r="O12" s="47">
        <f t="shared" si="1"/>
        <v>21.949157974477011</v>
      </c>
      <c r="P12" s="9"/>
    </row>
    <row r="13" spans="1:133" ht="15.75">
      <c r="A13" s="29" t="s">
        <v>95</v>
      </c>
      <c r="B13" s="30"/>
      <c r="C13" s="31"/>
      <c r="D13" s="32">
        <f t="shared" ref="D13:M13" si="3">SUM(D14:D17)</f>
        <v>11309844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8" si="4">SUM(D13:M13)</f>
        <v>11309844</v>
      </c>
      <c r="O13" s="45">
        <f t="shared" si="1"/>
        <v>329.52170619427773</v>
      </c>
      <c r="P13" s="10"/>
    </row>
    <row r="14" spans="1:133">
      <c r="A14" s="12"/>
      <c r="B14" s="25">
        <v>322</v>
      </c>
      <c r="C14" s="20" t="s">
        <v>0</v>
      </c>
      <c r="D14" s="46">
        <v>3889202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3889202</v>
      </c>
      <c r="O14" s="47">
        <f t="shared" si="1"/>
        <v>113.31513315074879</v>
      </c>
      <c r="P14" s="9"/>
    </row>
    <row r="15" spans="1:133">
      <c r="A15" s="12"/>
      <c r="B15" s="25">
        <v>323.10000000000002</v>
      </c>
      <c r="C15" s="20" t="s">
        <v>18</v>
      </c>
      <c r="D15" s="46">
        <v>4704277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4704277</v>
      </c>
      <c r="O15" s="47">
        <f t="shared" si="1"/>
        <v>137.06302080298352</v>
      </c>
      <c r="P15" s="9"/>
    </row>
    <row r="16" spans="1:133">
      <c r="A16" s="12"/>
      <c r="B16" s="25">
        <v>323.7</v>
      </c>
      <c r="C16" s="20" t="s">
        <v>19</v>
      </c>
      <c r="D16" s="46">
        <v>882515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882515</v>
      </c>
      <c r="O16" s="47">
        <f t="shared" si="1"/>
        <v>25.71280811141542</v>
      </c>
      <c r="P16" s="9"/>
    </row>
    <row r="17" spans="1:16">
      <c r="A17" s="12"/>
      <c r="B17" s="25">
        <v>329</v>
      </c>
      <c r="C17" s="20" t="s">
        <v>96</v>
      </c>
      <c r="D17" s="46">
        <v>1833850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1833850</v>
      </c>
      <c r="O17" s="47">
        <f t="shared" si="1"/>
        <v>53.430744129130005</v>
      </c>
      <c r="P17" s="9"/>
    </row>
    <row r="18" spans="1:16" ht="15.75">
      <c r="A18" s="29" t="s">
        <v>25</v>
      </c>
      <c r="B18" s="30"/>
      <c r="C18" s="31"/>
      <c r="D18" s="32">
        <f t="shared" ref="D18:M18" si="5">SUM(D19:D22)</f>
        <v>2831727</v>
      </c>
      <c r="E18" s="32">
        <f t="shared" si="5"/>
        <v>33600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110845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2976172</v>
      </c>
      <c r="O18" s="45">
        <f t="shared" si="1"/>
        <v>86.713245148884099</v>
      </c>
      <c r="P18" s="10"/>
    </row>
    <row r="19" spans="1:16">
      <c r="A19" s="12"/>
      <c r="B19" s="25">
        <v>334.2</v>
      </c>
      <c r="C19" s="20" t="s">
        <v>27</v>
      </c>
      <c r="D19" s="46">
        <v>0</v>
      </c>
      <c r="E19" s="46">
        <v>33600</v>
      </c>
      <c r="F19" s="46">
        <v>0</v>
      </c>
      <c r="G19" s="46">
        <v>0</v>
      </c>
      <c r="H19" s="46">
        <v>0</v>
      </c>
      <c r="I19" s="46">
        <v>110845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144445</v>
      </c>
      <c r="O19" s="47">
        <f t="shared" si="1"/>
        <v>4.2085251442223646</v>
      </c>
      <c r="P19" s="9"/>
    </row>
    <row r="20" spans="1:16">
      <c r="A20" s="12"/>
      <c r="B20" s="25">
        <v>335.12</v>
      </c>
      <c r="C20" s="20" t="s">
        <v>28</v>
      </c>
      <c r="D20" s="46">
        <v>706454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706454</v>
      </c>
      <c r="O20" s="47">
        <f t="shared" si="1"/>
        <v>20.583124526542743</v>
      </c>
      <c r="P20" s="9"/>
    </row>
    <row r="21" spans="1:16">
      <c r="A21" s="12"/>
      <c r="B21" s="25">
        <v>335.15</v>
      </c>
      <c r="C21" s="20" t="s">
        <v>29</v>
      </c>
      <c r="D21" s="46">
        <v>48752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48752</v>
      </c>
      <c r="O21" s="47">
        <f t="shared" si="1"/>
        <v>1.42043004486918</v>
      </c>
      <c r="P21" s="9"/>
    </row>
    <row r="22" spans="1:16">
      <c r="A22" s="12"/>
      <c r="B22" s="25">
        <v>335.18</v>
      </c>
      <c r="C22" s="20" t="s">
        <v>30</v>
      </c>
      <c r="D22" s="46">
        <v>2076521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2076521</v>
      </c>
      <c r="O22" s="47">
        <f t="shared" si="1"/>
        <v>60.50116543324981</v>
      </c>
      <c r="P22" s="9"/>
    </row>
    <row r="23" spans="1:16" ht="15.75">
      <c r="A23" s="29" t="s">
        <v>37</v>
      </c>
      <c r="B23" s="30"/>
      <c r="C23" s="31"/>
      <c r="D23" s="32">
        <f t="shared" ref="D23:M23" si="6">SUM(D24:D25)</f>
        <v>10000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2978725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2988725</v>
      </c>
      <c r="O23" s="45">
        <f t="shared" si="1"/>
        <v>87.078987238505917</v>
      </c>
      <c r="P23" s="10"/>
    </row>
    <row r="24" spans="1:16">
      <c r="A24" s="12"/>
      <c r="B24" s="25">
        <v>342.1</v>
      </c>
      <c r="C24" s="20" t="s">
        <v>41</v>
      </c>
      <c r="D24" s="46">
        <v>10000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10000</v>
      </c>
      <c r="O24" s="47">
        <f t="shared" si="1"/>
        <v>0.29135831245265426</v>
      </c>
      <c r="P24" s="9"/>
    </row>
    <row r="25" spans="1:16">
      <c r="A25" s="12"/>
      <c r="B25" s="25">
        <v>343.7</v>
      </c>
      <c r="C25" s="20" t="s">
        <v>43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2978725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2978725</v>
      </c>
      <c r="O25" s="47">
        <f t="shared" si="1"/>
        <v>86.787628926053259</v>
      </c>
      <c r="P25" s="9"/>
    </row>
    <row r="26" spans="1:16" ht="15.75">
      <c r="A26" s="29" t="s">
        <v>38</v>
      </c>
      <c r="B26" s="30"/>
      <c r="C26" s="31"/>
      <c r="D26" s="32">
        <f t="shared" ref="D26:M26" si="7">SUM(D27:D27)</f>
        <v>881551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881551</v>
      </c>
      <c r="O26" s="45">
        <f t="shared" si="1"/>
        <v>25.684721170094981</v>
      </c>
      <c r="P26" s="10"/>
    </row>
    <row r="27" spans="1:16">
      <c r="A27" s="13"/>
      <c r="B27" s="39">
        <v>351.5</v>
      </c>
      <c r="C27" s="21" t="s">
        <v>80</v>
      </c>
      <c r="D27" s="46">
        <v>881551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881551</v>
      </c>
      <c r="O27" s="47">
        <f t="shared" si="1"/>
        <v>25.684721170094981</v>
      </c>
      <c r="P27" s="9"/>
    </row>
    <row r="28" spans="1:16" ht="15.75">
      <c r="A28" s="29" t="s">
        <v>4</v>
      </c>
      <c r="B28" s="30"/>
      <c r="C28" s="31"/>
      <c r="D28" s="32">
        <f t="shared" ref="D28:M28" si="8">SUM(D29:D34)</f>
        <v>1543038</v>
      </c>
      <c r="E28" s="32">
        <f t="shared" si="8"/>
        <v>194033</v>
      </c>
      <c r="F28" s="32">
        <f t="shared" si="8"/>
        <v>0</v>
      </c>
      <c r="G28" s="32">
        <f t="shared" si="8"/>
        <v>3487</v>
      </c>
      <c r="H28" s="32">
        <f t="shared" si="8"/>
        <v>0</v>
      </c>
      <c r="I28" s="32">
        <f t="shared" si="8"/>
        <v>-5572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4"/>
        <v>1734986</v>
      </c>
      <c r="O28" s="45">
        <f t="shared" si="1"/>
        <v>50.550259308898084</v>
      </c>
      <c r="P28" s="10"/>
    </row>
    <row r="29" spans="1:16">
      <c r="A29" s="12"/>
      <c r="B29" s="25">
        <v>361.1</v>
      </c>
      <c r="C29" s="20" t="s">
        <v>48</v>
      </c>
      <c r="D29" s="46">
        <v>975844</v>
      </c>
      <c r="E29" s="46">
        <v>11910</v>
      </c>
      <c r="F29" s="46">
        <v>0</v>
      </c>
      <c r="G29" s="46">
        <v>3487</v>
      </c>
      <c r="H29" s="46">
        <v>0</v>
      </c>
      <c r="I29" s="46">
        <v>28254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1019495</v>
      </c>
      <c r="O29" s="47">
        <f t="shared" si="1"/>
        <v>29.703834275391877</v>
      </c>
      <c r="P29" s="9"/>
    </row>
    <row r="30" spans="1:16">
      <c r="A30" s="12"/>
      <c r="B30" s="25">
        <v>361.3</v>
      </c>
      <c r="C30" s="20" t="s">
        <v>49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-33826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-33826</v>
      </c>
      <c r="O30" s="47">
        <f t="shared" si="1"/>
        <v>-0.9855486277023483</v>
      </c>
      <c r="P30" s="9"/>
    </row>
    <row r="31" spans="1:16">
      <c r="A31" s="12"/>
      <c r="B31" s="25">
        <v>363.22</v>
      </c>
      <c r="C31" s="20" t="s">
        <v>97</v>
      </c>
      <c r="D31" s="46">
        <v>177706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177706</v>
      </c>
      <c r="O31" s="47">
        <f t="shared" si="1"/>
        <v>5.1776120272711381</v>
      </c>
      <c r="P31" s="9"/>
    </row>
    <row r="32" spans="1:16">
      <c r="A32" s="12"/>
      <c r="B32" s="25">
        <v>363.24</v>
      </c>
      <c r="C32" s="20" t="s">
        <v>98</v>
      </c>
      <c r="D32" s="46">
        <v>0</v>
      </c>
      <c r="E32" s="46">
        <v>181925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181925</v>
      </c>
      <c r="O32" s="47">
        <f t="shared" si="1"/>
        <v>5.3005360992949129</v>
      </c>
      <c r="P32" s="9"/>
    </row>
    <row r="33" spans="1:119">
      <c r="A33" s="12"/>
      <c r="B33" s="25">
        <v>363.27</v>
      </c>
      <c r="C33" s="20" t="s">
        <v>99</v>
      </c>
      <c r="D33" s="46">
        <v>152607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152607</v>
      </c>
      <c r="O33" s="47">
        <f t="shared" si="1"/>
        <v>4.446331798846221</v>
      </c>
      <c r="P33" s="9"/>
    </row>
    <row r="34" spans="1:119">
      <c r="A34" s="12"/>
      <c r="B34" s="25">
        <v>369.9</v>
      </c>
      <c r="C34" s="20" t="s">
        <v>50</v>
      </c>
      <c r="D34" s="46">
        <v>236881</v>
      </c>
      <c r="E34" s="46">
        <v>198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237079</v>
      </c>
      <c r="O34" s="47">
        <f t="shared" si="1"/>
        <v>6.9074937357962822</v>
      </c>
      <c r="P34" s="9"/>
    </row>
    <row r="35" spans="1:119" ht="15.75">
      <c r="A35" s="29" t="s">
        <v>39</v>
      </c>
      <c r="B35" s="30"/>
      <c r="C35" s="31"/>
      <c r="D35" s="32">
        <f t="shared" ref="D35:M35" si="9">SUM(D36:D37)</f>
        <v>0</v>
      </c>
      <c r="E35" s="32">
        <f t="shared" si="9"/>
        <v>0</v>
      </c>
      <c r="F35" s="32">
        <f t="shared" si="9"/>
        <v>0</v>
      </c>
      <c r="G35" s="32">
        <f t="shared" si="9"/>
        <v>11473072</v>
      </c>
      <c r="H35" s="32">
        <f t="shared" si="9"/>
        <v>0</v>
      </c>
      <c r="I35" s="32">
        <f t="shared" si="9"/>
        <v>228732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4"/>
        <v>11701804</v>
      </c>
      <c r="O35" s="45">
        <f t="shared" si="1"/>
        <v>340.94178660917197</v>
      </c>
      <c r="P35" s="9"/>
    </row>
    <row r="36" spans="1:119">
      <c r="A36" s="12"/>
      <c r="B36" s="25">
        <v>381</v>
      </c>
      <c r="C36" s="20" t="s">
        <v>51</v>
      </c>
      <c r="D36" s="46">
        <v>0</v>
      </c>
      <c r="E36" s="46">
        <v>0</v>
      </c>
      <c r="F36" s="46">
        <v>0</v>
      </c>
      <c r="G36" s="46">
        <v>11473072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11473072</v>
      </c>
      <c r="O36" s="47">
        <f t="shared" si="1"/>
        <v>334.27748965677989</v>
      </c>
      <c r="P36" s="9"/>
    </row>
    <row r="37" spans="1:119" ht="15.75" thickBot="1">
      <c r="A37" s="12"/>
      <c r="B37" s="25">
        <v>389.3</v>
      </c>
      <c r="C37" s="20" t="s">
        <v>100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228732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228732</v>
      </c>
      <c r="O37" s="47">
        <f t="shared" si="1"/>
        <v>6.6642969523920517</v>
      </c>
      <c r="P37" s="9"/>
    </row>
    <row r="38" spans="1:119" ht="16.5" thickBot="1">
      <c r="A38" s="14" t="s">
        <v>45</v>
      </c>
      <c r="B38" s="23"/>
      <c r="C38" s="22"/>
      <c r="D38" s="15">
        <f t="shared" ref="D38:M38" si="10">SUM(D5,D13,D18,D23,D26,D28,D35)</f>
        <v>51615109</v>
      </c>
      <c r="E38" s="15">
        <f t="shared" si="10"/>
        <v>794661</v>
      </c>
      <c r="F38" s="15">
        <f t="shared" si="10"/>
        <v>0</v>
      </c>
      <c r="G38" s="15">
        <f t="shared" si="10"/>
        <v>11476559</v>
      </c>
      <c r="H38" s="15">
        <f t="shared" si="10"/>
        <v>0</v>
      </c>
      <c r="I38" s="15">
        <f t="shared" si="10"/>
        <v>3312730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4"/>
        <v>67199059</v>
      </c>
      <c r="O38" s="38">
        <f t="shared" si="1"/>
        <v>1957.9004428646349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20" t="s">
        <v>101</v>
      </c>
      <c r="M40" s="120"/>
      <c r="N40" s="120"/>
      <c r="O40" s="43">
        <v>34322</v>
      </c>
    </row>
    <row r="41" spans="1:119">
      <c r="A41" s="121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  <row r="42" spans="1:119" ht="15.75" customHeight="1" thickBot="1">
      <c r="A42" s="122" t="s">
        <v>73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2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051D7-A3F6-4598-B37A-D71175F8F102}">
  <sheetPr>
    <pageSetUpPr fitToPage="1"/>
  </sheetPr>
  <dimension ref="A1:ED330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5" customWidth="1"/>
    <col min="6" max="7" width="15.77734375" style="95" customWidth="1"/>
    <col min="8" max="8" width="13.77734375" style="95" customWidth="1"/>
    <col min="9" max="10" width="15.77734375" style="95" customWidth="1"/>
    <col min="11" max="14" width="13.77734375" style="95" customWidth="1"/>
    <col min="15" max="15" width="16.77734375" style="95" customWidth="1"/>
    <col min="16" max="16" width="13.77734375" style="62" customWidth="1"/>
    <col min="17" max="18" width="9.77734375" style="62"/>
  </cols>
  <sheetData>
    <row r="1" spans="1:134" ht="27.75">
      <c r="A1" s="103" t="s">
        <v>59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5"/>
      <c r="Q1" s="48"/>
      <c r="R1"/>
    </row>
    <row r="2" spans="1:134" ht="24" thickBot="1">
      <c r="A2" s="106" t="s">
        <v>151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8"/>
      <c r="Q2" s="48"/>
      <c r="R2"/>
    </row>
    <row r="3" spans="1:134" ht="18" customHeight="1">
      <c r="A3" s="109" t="s">
        <v>52</v>
      </c>
      <c r="B3" s="110"/>
      <c r="C3" s="111"/>
      <c r="D3" s="115" t="s">
        <v>33</v>
      </c>
      <c r="E3" s="116"/>
      <c r="F3" s="116"/>
      <c r="G3" s="116"/>
      <c r="H3" s="117"/>
      <c r="I3" s="115" t="s">
        <v>34</v>
      </c>
      <c r="J3" s="117"/>
      <c r="K3" s="115" t="s">
        <v>36</v>
      </c>
      <c r="L3" s="116"/>
      <c r="M3" s="117"/>
      <c r="N3" s="49"/>
      <c r="O3" s="50"/>
      <c r="P3" s="118" t="s">
        <v>136</v>
      </c>
      <c r="Q3" s="51"/>
      <c r="R3"/>
    </row>
    <row r="4" spans="1:134" ht="32.25" customHeight="1" thickBot="1">
      <c r="A4" s="112"/>
      <c r="B4" s="113"/>
      <c r="C4" s="114"/>
      <c r="D4" s="52" t="s">
        <v>5</v>
      </c>
      <c r="E4" s="52" t="s">
        <v>53</v>
      </c>
      <c r="F4" s="52" t="s">
        <v>54</v>
      </c>
      <c r="G4" s="52" t="s">
        <v>55</v>
      </c>
      <c r="H4" s="52" t="s">
        <v>6</v>
      </c>
      <c r="I4" s="52" t="s">
        <v>7</v>
      </c>
      <c r="J4" s="53" t="s">
        <v>56</v>
      </c>
      <c r="K4" s="53" t="s">
        <v>8</v>
      </c>
      <c r="L4" s="53" t="s">
        <v>9</v>
      </c>
      <c r="M4" s="53" t="s">
        <v>137</v>
      </c>
      <c r="N4" s="53" t="s">
        <v>10</v>
      </c>
      <c r="O4" s="53" t="s">
        <v>138</v>
      </c>
      <c r="P4" s="119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139</v>
      </c>
      <c r="B5" s="57"/>
      <c r="C5" s="57"/>
      <c r="D5" s="58">
        <f t="shared" ref="D5:N5" si="0">SUM(D6:D40)</f>
        <v>0</v>
      </c>
      <c r="E5" s="58">
        <f t="shared" si="0"/>
        <v>0</v>
      </c>
      <c r="F5" s="58">
        <f t="shared" si="0"/>
        <v>0</v>
      </c>
      <c r="G5" s="58">
        <f t="shared" si="0"/>
        <v>0</v>
      </c>
      <c r="H5" s="58">
        <f t="shared" si="0"/>
        <v>0</v>
      </c>
      <c r="I5" s="58">
        <f t="shared" si="0"/>
        <v>0</v>
      </c>
      <c r="J5" s="58">
        <f t="shared" si="0"/>
        <v>0</v>
      </c>
      <c r="K5" s="58">
        <f t="shared" si="0"/>
        <v>0</v>
      </c>
      <c r="L5" s="58">
        <f t="shared" si="0"/>
        <v>0</v>
      </c>
      <c r="M5" s="58">
        <f t="shared" si="0"/>
        <v>0</v>
      </c>
      <c r="N5" s="58">
        <f t="shared" si="0"/>
        <v>0</v>
      </c>
      <c r="O5" s="59">
        <f>SUM(D5:N5)</f>
        <v>0</v>
      </c>
      <c r="P5" s="60">
        <f t="shared" ref="P5:P68" si="1">(O5/P$328)</f>
        <v>0</v>
      </c>
      <c r="Q5" s="61"/>
    </row>
    <row r="6" spans="1:134">
      <c r="A6" s="63"/>
      <c r="B6" s="64">
        <v>311</v>
      </c>
      <c r="C6" s="65" t="s">
        <v>3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0</v>
      </c>
      <c r="P6" s="67">
        <f t="shared" si="1"/>
        <v>0</v>
      </c>
      <c r="Q6" s="68"/>
    </row>
    <row r="7" spans="1:134">
      <c r="A7" s="63"/>
      <c r="B7" s="64">
        <v>312.11</v>
      </c>
      <c r="C7" s="65" t="s">
        <v>156</v>
      </c>
      <c r="D7" s="66">
        <v>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>SUM(D7:N7)</f>
        <v>0</v>
      </c>
      <c r="P7" s="67">
        <f t="shared" si="1"/>
        <v>0</v>
      </c>
      <c r="Q7" s="68"/>
    </row>
    <row r="8" spans="1:134">
      <c r="A8" s="63"/>
      <c r="B8" s="64">
        <v>312.12</v>
      </c>
      <c r="C8" s="65" t="s">
        <v>157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ref="O8:O39" si="2">SUM(D8:N8)</f>
        <v>0</v>
      </c>
      <c r="P8" s="67">
        <f t="shared" si="1"/>
        <v>0</v>
      </c>
      <c r="Q8" s="68"/>
    </row>
    <row r="9" spans="1:134">
      <c r="A9" s="63"/>
      <c r="B9" s="64">
        <v>312.13</v>
      </c>
      <c r="C9" s="65" t="s">
        <v>158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2"/>
        <v>0</v>
      </c>
      <c r="P9" s="67">
        <f t="shared" si="1"/>
        <v>0</v>
      </c>
      <c r="Q9" s="68"/>
    </row>
    <row r="10" spans="1:134">
      <c r="A10" s="63"/>
      <c r="B10" s="64">
        <v>312.14</v>
      </c>
      <c r="C10" s="65" t="s">
        <v>159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2"/>
        <v>0</v>
      </c>
      <c r="P10" s="67">
        <f t="shared" si="1"/>
        <v>0</v>
      </c>
      <c r="Q10" s="68"/>
    </row>
    <row r="11" spans="1:134">
      <c r="A11" s="63"/>
      <c r="B11" s="64">
        <v>312.14999999999998</v>
      </c>
      <c r="C11" s="65" t="s">
        <v>160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2"/>
        <v>0</v>
      </c>
      <c r="P11" s="67">
        <f t="shared" si="1"/>
        <v>0</v>
      </c>
      <c r="Q11" s="68"/>
    </row>
    <row r="12" spans="1:134">
      <c r="A12" s="63"/>
      <c r="B12" s="64">
        <v>312.16000000000003</v>
      </c>
      <c r="C12" s="65" t="s">
        <v>161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2"/>
        <v>0</v>
      </c>
      <c r="P12" s="67">
        <f t="shared" si="1"/>
        <v>0</v>
      </c>
      <c r="Q12" s="68"/>
    </row>
    <row r="13" spans="1:134">
      <c r="A13" s="63"/>
      <c r="B13" s="64">
        <v>312.17</v>
      </c>
      <c r="C13" s="65" t="s">
        <v>162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2"/>
        <v>0</v>
      </c>
      <c r="P13" s="67">
        <f t="shared" si="1"/>
        <v>0</v>
      </c>
      <c r="Q13" s="68"/>
    </row>
    <row r="14" spans="1:134">
      <c r="A14" s="63"/>
      <c r="B14" s="64">
        <v>312.3</v>
      </c>
      <c r="C14" s="65" t="s">
        <v>163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2"/>
        <v>0</v>
      </c>
      <c r="P14" s="67">
        <f t="shared" si="1"/>
        <v>0</v>
      </c>
      <c r="Q14" s="68"/>
    </row>
    <row r="15" spans="1:134">
      <c r="A15" s="63"/>
      <c r="B15" s="64">
        <v>312.41000000000003</v>
      </c>
      <c r="C15" s="65" t="s">
        <v>140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2"/>
        <v>0</v>
      </c>
      <c r="P15" s="67">
        <f t="shared" si="1"/>
        <v>0</v>
      </c>
      <c r="Q15" s="68"/>
    </row>
    <row r="16" spans="1:134">
      <c r="A16" s="63"/>
      <c r="B16" s="64">
        <v>312.42</v>
      </c>
      <c r="C16" s="65" t="s">
        <v>164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2"/>
        <v>0</v>
      </c>
      <c r="P16" s="67">
        <f t="shared" si="1"/>
        <v>0</v>
      </c>
      <c r="Q16" s="68"/>
    </row>
    <row r="17" spans="1:17">
      <c r="A17" s="63"/>
      <c r="B17" s="64">
        <v>312.43</v>
      </c>
      <c r="C17" s="65" t="s">
        <v>141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2"/>
        <v>0</v>
      </c>
      <c r="P17" s="67">
        <f t="shared" si="1"/>
        <v>0</v>
      </c>
      <c r="Q17" s="68"/>
    </row>
    <row r="18" spans="1:17">
      <c r="A18" s="63"/>
      <c r="B18" s="64">
        <v>312.51</v>
      </c>
      <c r="C18" s="65" t="s">
        <v>165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0</v>
      </c>
      <c r="P18" s="67">
        <f t="shared" si="1"/>
        <v>0</v>
      </c>
      <c r="Q18" s="68"/>
    </row>
    <row r="19" spans="1:17">
      <c r="A19" s="63"/>
      <c r="B19" s="64">
        <v>312.52</v>
      </c>
      <c r="C19" s="65" t="s">
        <v>166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2"/>
        <v>0</v>
      </c>
      <c r="P19" s="67">
        <f t="shared" si="1"/>
        <v>0</v>
      </c>
      <c r="Q19" s="68"/>
    </row>
    <row r="20" spans="1:17">
      <c r="A20" s="63"/>
      <c r="B20" s="64">
        <v>312.61</v>
      </c>
      <c r="C20" s="65" t="s">
        <v>167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2"/>
        <v>0</v>
      </c>
      <c r="P20" s="67">
        <f t="shared" si="1"/>
        <v>0</v>
      </c>
      <c r="Q20" s="68"/>
    </row>
    <row r="21" spans="1:17">
      <c r="A21" s="63"/>
      <c r="B21" s="64">
        <v>312.62</v>
      </c>
      <c r="C21" s="65" t="s">
        <v>142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0</v>
      </c>
      <c r="P21" s="67">
        <f t="shared" si="1"/>
        <v>0</v>
      </c>
      <c r="Q21" s="68"/>
    </row>
    <row r="22" spans="1:17">
      <c r="A22" s="63"/>
      <c r="B22" s="64">
        <v>312.63</v>
      </c>
      <c r="C22" s="65" t="s">
        <v>168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0</v>
      </c>
      <c r="P22" s="67">
        <f t="shared" si="1"/>
        <v>0</v>
      </c>
      <c r="Q22" s="68"/>
    </row>
    <row r="23" spans="1:17">
      <c r="A23" s="63"/>
      <c r="B23" s="64">
        <v>312.64</v>
      </c>
      <c r="C23" s="65" t="s">
        <v>169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0</v>
      </c>
      <c r="P23" s="67">
        <f t="shared" si="1"/>
        <v>0</v>
      </c>
      <c r="Q23" s="68"/>
    </row>
    <row r="24" spans="1:17">
      <c r="A24" s="63"/>
      <c r="B24" s="64">
        <v>312.64999999999998</v>
      </c>
      <c r="C24" s="65" t="s">
        <v>170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0</v>
      </c>
      <c r="P24" s="67">
        <f t="shared" si="1"/>
        <v>0</v>
      </c>
      <c r="Q24" s="68"/>
    </row>
    <row r="25" spans="1:17">
      <c r="A25" s="63"/>
      <c r="B25" s="64">
        <v>312.66000000000003</v>
      </c>
      <c r="C25" s="65" t="s">
        <v>171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0</v>
      </c>
      <c r="P25" s="67">
        <f t="shared" si="1"/>
        <v>0</v>
      </c>
      <c r="Q25" s="68"/>
    </row>
    <row r="26" spans="1:17">
      <c r="A26" s="63"/>
      <c r="B26" s="64">
        <v>312.67</v>
      </c>
      <c r="C26" s="65" t="s">
        <v>172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0</v>
      </c>
      <c r="P26" s="67">
        <f t="shared" si="1"/>
        <v>0</v>
      </c>
      <c r="Q26" s="68"/>
    </row>
    <row r="27" spans="1:17">
      <c r="A27" s="63"/>
      <c r="B27" s="64">
        <v>312.68</v>
      </c>
      <c r="C27" s="65" t="s">
        <v>173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0</v>
      </c>
      <c r="P27" s="67">
        <f t="shared" si="1"/>
        <v>0</v>
      </c>
      <c r="Q27" s="68"/>
    </row>
    <row r="28" spans="1:17">
      <c r="A28" s="63"/>
      <c r="B28" s="64">
        <v>314.10000000000002</v>
      </c>
      <c r="C28" s="65" t="s">
        <v>12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0</v>
      </c>
      <c r="P28" s="67">
        <f t="shared" si="1"/>
        <v>0</v>
      </c>
      <c r="Q28" s="68"/>
    </row>
    <row r="29" spans="1:17">
      <c r="A29" s="63"/>
      <c r="B29" s="64">
        <v>314.3</v>
      </c>
      <c r="C29" s="65" t="s">
        <v>13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0</v>
      </c>
      <c r="P29" s="67">
        <f t="shared" si="1"/>
        <v>0</v>
      </c>
      <c r="Q29" s="68"/>
    </row>
    <row r="30" spans="1:17">
      <c r="A30" s="63"/>
      <c r="B30" s="64">
        <v>314.39999999999998</v>
      </c>
      <c r="C30" s="65" t="s">
        <v>14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0</v>
      </c>
      <c r="P30" s="67">
        <f t="shared" si="1"/>
        <v>0</v>
      </c>
      <c r="Q30" s="68"/>
    </row>
    <row r="31" spans="1:17">
      <c r="A31" s="63"/>
      <c r="B31" s="64">
        <v>314.7</v>
      </c>
      <c r="C31" s="65" t="s">
        <v>174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0</v>
      </c>
      <c r="P31" s="67">
        <f t="shared" si="1"/>
        <v>0</v>
      </c>
      <c r="Q31" s="68"/>
    </row>
    <row r="32" spans="1:17">
      <c r="A32" s="63"/>
      <c r="B32" s="64">
        <v>314.8</v>
      </c>
      <c r="C32" s="65" t="s">
        <v>175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0</v>
      </c>
      <c r="P32" s="67">
        <f t="shared" si="1"/>
        <v>0</v>
      </c>
      <c r="Q32" s="68"/>
    </row>
    <row r="33" spans="1:17">
      <c r="A33" s="63"/>
      <c r="B33" s="64">
        <v>314.89999999999998</v>
      </c>
      <c r="C33" s="65" t="s">
        <v>176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0</v>
      </c>
      <c r="P33" s="67">
        <f t="shared" si="1"/>
        <v>0</v>
      </c>
      <c r="Q33" s="68"/>
    </row>
    <row r="34" spans="1:17">
      <c r="A34" s="63"/>
      <c r="B34" s="64">
        <v>315.10000000000002</v>
      </c>
      <c r="C34" s="65" t="s">
        <v>143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0</v>
      </c>
      <c r="P34" s="67">
        <f t="shared" si="1"/>
        <v>0</v>
      </c>
      <c r="Q34" s="68"/>
    </row>
    <row r="35" spans="1:17">
      <c r="A35" s="63"/>
      <c r="B35" s="64">
        <v>315.2</v>
      </c>
      <c r="C35" s="65" t="s">
        <v>177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0</v>
      </c>
      <c r="P35" s="67">
        <f t="shared" si="1"/>
        <v>0</v>
      </c>
      <c r="Q35" s="68"/>
    </row>
    <row r="36" spans="1:17">
      <c r="A36" s="63"/>
      <c r="B36" s="64">
        <v>316</v>
      </c>
      <c r="C36" s="65" t="s">
        <v>105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0</v>
      </c>
      <c r="P36" s="67">
        <f t="shared" si="1"/>
        <v>0</v>
      </c>
      <c r="Q36" s="68"/>
    </row>
    <row r="37" spans="1:17">
      <c r="A37" s="63"/>
      <c r="B37" s="64">
        <v>319.10000000000002</v>
      </c>
      <c r="C37" s="65" t="s">
        <v>178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0</v>
      </c>
      <c r="P37" s="67">
        <f t="shared" si="1"/>
        <v>0</v>
      </c>
      <c r="Q37" s="68"/>
    </row>
    <row r="38" spans="1:17">
      <c r="A38" s="63"/>
      <c r="B38" s="64">
        <v>319.2</v>
      </c>
      <c r="C38" s="65" t="s">
        <v>179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0</v>
      </c>
      <c r="P38" s="67">
        <f t="shared" si="1"/>
        <v>0</v>
      </c>
      <c r="Q38" s="68"/>
    </row>
    <row r="39" spans="1:17">
      <c r="A39" s="63"/>
      <c r="B39" s="64">
        <v>319.3</v>
      </c>
      <c r="C39" s="65" t="s">
        <v>180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2"/>
        <v>0</v>
      </c>
      <c r="P39" s="67">
        <f t="shared" si="1"/>
        <v>0</v>
      </c>
      <c r="Q39" s="68"/>
    </row>
    <row r="40" spans="1:17">
      <c r="A40" s="63"/>
      <c r="B40" s="64">
        <v>319.89999999999998</v>
      </c>
      <c r="C40" s="65" t="s">
        <v>63</v>
      </c>
      <c r="D40" s="66">
        <v>0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>SUM(D40:N40)</f>
        <v>0</v>
      </c>
      <c r="P40" s="67">
        <f t="shared" si="1"/>
        <v>0</v>
      </c>
      <c r="Q40" s="68"/>
    </row>
    <row r="41" spans="1:17" ht="15.75">
      <c r="A41" s="69" t="s">
        <v>17</v>
      </c>
      <c r="B41" s="70"/>
      <c r="C41" s="71"/>
      <c r="D41" s="72">
        <f t="shared" ref="D41:N41" si="3">SUM(D42:D75)</f>
        <v>0</v>
      </c>
      <c r="E41" s="72">
        <f t="shared" si="3"/>
        <v>0</v>
      </c>
      <c r="F41" s="72">
        <f t="shared" si="3"/>
        <v>0</v>
      </c>
      <c r="G41" s="72">
        <f t="shared" si="3"/>
        <v>0</v>
      </c>
      <c r="H41" s="72">
        <f t="shared" si="3"/>
        <v>0</v>
      </c>
      <c r="I41" s="72">
        <f t="shared" si="3"/>
        <v>0</v>
      </c>
      <c r="J41" s="72">
        <f t="shared" si="3"/>
        <v>0</v>
      </c>
      <c r="K41" s="72">
        <f t="shared" si="3"/>
        <v>0</v>
      </c>
      <c r="L41" s="72">
        <f t="shared" si="3"/>
        <v>0</v>
      </c>
      <c r="M41" s="72">
        <f t="shared" si="3"/>
        <v>0</v>
      </c>
      <c r="N41" s="72">
        <f t="shared" si="3"/>
        <v>0</v>
      </c>
      <c r="O41" s="73">
        <f>SUM(D41:N41)</f>
        <v>0</v>
      </c>
      <c r="P41" s="74">
        <f t="shared" si="1"/>
        <v>0</v>
      </c>
      <c r="Q41" s="75"/>
    </row>
    <row r="42" spans="1:17">
      <c r="A42" s="63"/>
      <c r="B42" s="64">
        <v>322</v>
      </c>
      <c r="C42" s="65" t="s">
        <v>144</v>
      </c>
      <c r="D42" s="66">
        <v>0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>SUM(D42:N42)</f>
        <v>0</v>
      </c>
      <c r="P42" s="67">
        <f t="shared" si="1"/>
        <v>0</v>
      </c>
      <c r="Q42" s="68"/>
    </row>
    <row r="43" spans="1:17">
      <c r="A43" s="63"/>
      <c r="B43" s="64">
        <v>322.89999999999998</v>
      </c>
      <c r="C43" s="65" t="s">
        <v>181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ref="O43:O75" si="4">SUM(D43:N43)</f>
        <v>0</v>
      </c>
      <c r="P43" s="67">
        <f t="shared" si="1"/>
        <v>0</v>
      </c>
      <c r="Q43" s="68"/>
    </row>
    <row r="44" spans="1:17">
      <c r="A44" s="63"/>
      <c r="B44" s="64">
        <v>323.10000000000002</v>
      </c>
      <c r="C44" s="65" t="s">
        <v>18</v>
      </c>
      <c r="D44" s="66">
        <v>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0</v>
      </c>
      <c r="P44" s="67">
        <f t="shared" si="1"/>
        <v>0</v>
      </c>
      <c r="Q44" s="68"/>
    </row>
    <row r="45" spans="1:17">
      <c r="A45" s="63"/>
      <c r="B45" s="64">
        <v>323.2</v>
      </c>
      <c r="C45" s="65" t="s">
        <v>182</v>
      </c>
      <c r="D45" s="66">
        <v>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0</v>
      </c>
      <c r="P45" s="67">
        <f t="shared" si="1"/>
        <v>0</v>
      </c>
      <c r="Q45" s="68"/>
    </row>
    <row r="46" spans="1:17">
      <c r="A46" s="63"/>
      <c r="B46" s="64">
        <v>323.3</v>
      </c>
      <c r="C46" s="65" t="s">
        <v>183</v>
      </c>
      <c r="D46" s="66">
        <v>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0</v>
      </c>
      <c r="P46" s="67">
        <f t="shared" si="1"/>
        <v>0</v>
      </c>
      <c r="Q46" s="68"/>
    </row>
    <row r="47" spans="1:17">
      <c r="A47" s="63"/>
      <c r="B47" s="64">
        <v>323.39999999999998</v>
      </c>
      <c r="C47" s="65" t="s">
        <v>184</v>
      </c>
      <c r="D47" s="66">
        <v>0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0</v>
      </c>
      <c r="P47" s="67">
        <f t="shared" si="1"/>
        <v>0</v>
      </c>
      <c r="Q47" s="68"/>
    </row>
    <row r="48" spans="1:17">
      <c r="A48" s="63"/>
      <c r="B48" s="64">
        <v>323.5</v>
      </c>
      <c r="C48" s="65" t="s">
        <v>185</v>
      </c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0</v>
      </c>
      <c r="P48" s="67">
        <f t="shared" si="1"/>
        <v>0</v>
      </c>
      <c r="Q48" s="68"/>
    </row>
    <row r="49" spans="1:17">
      <c r="A49" s="63"/>
      <c r="B49" s="64">
        <v>323.60000000000002</v>
      </c>
      <c r="C49" s="65" t="s">
        <v>186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0</v>
      </c>
      <c r="P49" s="67">
        <f t="shared" si="1"/>
        <v>0</v>
      </c>
      <c r="Q49" s="68"/>
    </row>
    <row r="50" spans="1:17">
      <c r="A50" s="63"/>
      <c r="B50" s="64">
        <v>323.7</v>
      </c>
      <c r="C50" s="65" t="s">
        <v>19</v>
      </c>
      <c r="D50" s="66">
        <v>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0</v>
      </c>
      <c r="P50" s="67">
        <f t="shared" si="1"/>
        <v>0</v>
      </c>
      <c r="Q50" s="68"/>
    </row>
    <row r="51" spans="1:17">
      <c r="A51" s="63"/>
      <c r="B51" s="64">
        <v>323.89999999999998</v>
      </c>
      <c r="C51" s="65" t="s">
        <v>75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0</v>
      </c>
      <c r="P51" s="67">
        <f t="shared" si="1"/>
        <v>0</v>
      </c>
      <c r="Q51" s="68"/>
    </row>
    <row r="52" spans="1:17">
      <c r="A52" s="63"/>
      <c r="B52" s="64">
        <v>324.11</v>
      </c>
      <c r="C52" s="65" t="s">
        <v>84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0</v>
      </c>
      <c r="P52" s="67">
        <f t="shared" si="1"/>
        <v>0</v>
      </c>
      <c r="Q52" s="68"/>
    </row>
    <row r="53" spans="1:17">
      <c r="A53" s="63"/>
      <c r="B53" s="64">
        <v>324.12</v>
      </c>
      <c r="C53" s="65" t="s">
        <v>20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4"/>
        <v>0</v>
      </c>
      <c r="P53" s="67">
        <f t="shared" si="1"/>
        <v>0</v>
      </c>
      <c r="Q53" s="68"/>
    </row>
    <row r="54" spans="1:17">
      <c r="A54" s="63"/>
      <c r="B54" s="64">
        <v>324.20999999999998</v>
      </c>
      <c r="C54" s="65" t="s">
        <v>187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0</v>
      </c>
      <c r="P54" s="67">
        <f t="shared" si="1"/>
        <v>0</v>
      </c>
      <c r="Q54" s="68"/>
    </row>
    <row r="55" spans="1:17">
      <c r="A55" s="63"/>
      <c r="B55" s="64">
        <v>324.22000000000003</v>
      </c>
      <c r="C55" s="65" t="s">
        <v>21</v>
      </c>
      <c r="D55" s="66">
        <v>0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4"/>
        <v>0</v>
      </c>
      <c r="P55" s="67">
        <f t="shared" si="1"/>
        <v>0</v>
      </c>
      <c r="Q55" s="68"/>
    </row>
    <row r="56" spans="1:17">
      <c r="A56" s="63"/>
      <c r="B56" s="64">
        <v>324.31</v>
      </c>
      <c r="C56" s="65" t="s">
        <v>188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4"/>
        <v>0</v>
      </c>
      <c r="P56" s="67">
        <f t="shared" si="1"/>
        <v>0</v>
      </c>
      <c r="Q56" s="68"/>
    </row>
    <row r="57" spans="1:17">
      <c r="A57" s="63"/>
      <c r="B57" s="64">
        <v>324.32</v>
      </c>
      <c r="C57" s="65" t="s">
        <v>22</v>
      </c>
      <c r="D57" s="66">
        <v>0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4"/>
        <v>0</v>
      </c>
      <c r="P57" s="67">
        <f t="shared" si="1"/>
        <v>0</v>
      </c>
      <c r="Q57" s="68"/>
    </row>
    <row r="58" spans="1:17">
      <c r="A58" s="63"/>
      <c r="B58" s="64">
        <v>324.41000000000003</v>
      </c>
      <c r="C58" s="65" t="s">
        <v>189</v>
      </c>
      <c r="D58" s="66">
        <v>0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4"/>
        <v>0</v>
      </c>
      <c r="P58" s="67">
        <f t="shared" si="1"/>
        <v>0</v>
      </c>
      <c r="Q58" s="68"/>
    </row>
    <row r="59" spans="1:17">
      <c r="A59" s="63"/>
      <c r="B59" s="64">
        <v>324.42</v>
      </c>
      <c r="C59" s="65" t="s">
        <v>190</v>
      </c>
      <c r="D59" s="66">
        <v>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4"/>
        <v>0</v>
      </c>
      <c r="P59" s="67">
        <f t="shared" si="1"/>
        <v>0</v>
      </c>
      <c r="Q59" s="68"/>
    </row>
    <row r="60" spans="1:17">
      <c r="A60" s="63"/>
      <c r="B60" s="64">
        <v>324.51</v>
      </c>
      <c r="C60" s="65" t="s">
        <v>191</v>
      </c>
      <c r="D60" s="66">
        <v>0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4"/>
        <v>0</v>
      </c>
      <c r="P60" s="67">
        <f t="shared" si="1"/>
        <v>0</v>
      </c>
      <c r="Q60" s="68"/>
    </row>
    <row r="61" spans="1:17">
      <c r="A61" s="63"/>
      <c r="B61" s="64">
        <v>324.52</v>
      </c>
      <c r="C61" s="65" t="s">
        <v>192</v>
      </c>
      <c r="D61" s="66">
        <v>0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4"/>
        <v>0</v>
      </c>
      <c r="P61" s="67">
        <f t="shared" si="1"/>
        <v>0</v>
      </c>
      <c r="Q61" s="68"/>
    </row>
    <row r="62" spans="1:17">
      <c r="A62" s="63"/>
      <c r="B62" s="64">
        <v>324.61</v>
      </c>
      <c r="C62" s="65" t="s">
        <v>85</v>
      </c>
      <c r="D62" s="66">
        <v>0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4"/>
        <v>0</v>
      </c>
      <c r="P62" s="67">
        <f t="shared" si="1"/>
        <v>0</v>
      </c>
      <c r="Q62" s="68"/>
    </row>
    <row r="63" spans="1:17">
      <c r="A63" s="63"/>
      <c r="B63" s="64">
        <v>324.62</v>
      </c>
      <c r="C63" s="65" t="s">
        <v>64</v>
      </c>
      <c r="D63" s="66">
        <v>0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4"/>
        <v>0</v>
      </c>
      <c r="P63" s="67">
        <f t="shared" si="1"/>
        <v>0</v>
      </c>
      <c r="Q63" s="68"/>
    </row>
    <row r="64" spans="1:17">
      <c r="A64" s="63"/>
      <c r="B64" s="64">
        <v>324.81</v>
      </c>
      <c r="C64" s="65" t="s">
        <v>193</v>
      </c>
      <c r="D64" s="66">
        <v>0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4"/>
        <v>0</v>
      </c>
      <c r="P64" s="67">
        <f t="shared" si="1"/>
        <v>0</v>
      </c>
      <c r="Q64" s="68"/>
    </row>
    <row r="65" spans="1:17">
      <c r="A65" s="63"/>
      <c r="B65" s="64">
        <v>324.82</v>
      </c>
      <c r="C65" s="65" t="s">
        <v>194</v>
      </c>
      <c r="D65" s="66">
        <v>0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4"/>
        <v>0</v>
      </c>
      <c r="P65" s="67">
        <f t="shared" si="1"/>
        <v>0</v>
      </c>
      <c r="Q65" s="68"/>
    </row>
    <row r="66" spans="1:17">
      <c r="A66" s="63"/>
      <c r="B66" s="64">
        <v>324.91000000000003</v>
      </c>
      <c r="C66" s="65" t="s">
        <v>195</v>
      </c>
      <c r="D66" s="66">
        <v>0</v>
      </c>
      <c r="E66" s="66">
        <v>0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si="4"/>
        <v>0</v>
      </c>
      <c r="P66" s="67">
        <f t="shared" si="1"/>
        <v>0</v>
      </c>
      <c r="Q66" s="68"/>
    </row>
    <row r="67" spans="1:17">
      <c r="A67" s="63"/>
      <c r="B67" s="64">
        <v>324.92</v>
      </c>
      <c r="C67" s="65" t="s">
        <v>145</v>
      </c>
      <c r="D67" s="66">
        <v>0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f t="shared" si="4"/>
        <v>0</v>
      </c>
      <c r="P67" s="67">
        <f t="shared" si="1"/>
        <v>0</v>
      </c>
      <c r="Q67" s="68"/>
    </row>
    <row r="68" spans="1:17">
      <c r="A68" s="63"/>
      <c r="B68" s="64" t="s">
        <v>196</v>
      </c>
      <c r="C68" s="65" t="s">
        <v>197</v>
      </c>
      <c r="D68" s="66">
        <v>0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f t="shared" si="4"/>
        <v>0</v>
      </c>
      <c r="P68" s="67">
        <f t="shared" si="1"/>
        <v>0</v>
      </c>
      <c r="Q68" s="68"/>
    </row>
    <row r="69" spans="1:17">
      <c r="A69" s="63"/>
      <c r="B69" s="64">
        <v>325.10000000000002</v>
      </c>
      <c r="C69" s="65" t="s">
        <v>198</v>
      </c>
      <c r="D69" s="66">
        <v>0</v>
      </c>
      <c r="E69" s="66">
        <v>0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f t="shared" si="4"/>
        <v>0</v>
      </c>
      <c r="P69" s="67">
        <f t="shared" ref="P69:P132" si="5">(O69/P$328)</f>
        <v>0</v>
      </c>
      <c r="Q69" s="68"/>
    </row>
    <row r="70" spans="1:17">
      <c r="A70" s="63"/>
      <c r="B70" s="64">
        <v>325.2</v>
      </c>
      <c r="C70" s="65" t="s">
        <v>199</v>
      </c>
      <c r="D70" s="66">
        <v>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f t="shared" si="4"/>
        <v>0</v>
      </c>
      <c r="P70" s="67">
        <f t="shared" si="5"/>
        <v>0</v>
      </c>
      <c r="Q70" s="68"/>
    </row>
    <row r="71" spans="1:17">
      <c r="A71" s="63"/>
      <c r="B71" s="64">
        <v>329.1</v>
      </c>
      <c r="C71" s="65" t="s">
        <v>200</v>
      </c>
      <c r="D71" s="66">
        <v>0</v>
      </c>
      <c r="E71" s="66">
        <v>0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6">
        <f t="shared" si="4"/>
        <v>0</v>
      </c>
      <c r="P71" s="67">
        <f t="shared" si="5"/>
        <v>0</v>
      </c>
      <c r="Q71" s="68"/>
    </row>
    <row r="72" spans="1:17">
      <c r="A72" s="63"/>
      <c r="B72" s="64">
        <v>329.2</v>
      </c>
      <c r="C72" s="65" t="s">
        <v>201</v>
      </c>
      <c r="D72" s="66">
        <v>0</v>
      </c>
      <c r="E72" s="66">
        <v>0</v>
      </c>
      <c r="F72" s="66">
        <v>0</v>
      </c>
      <c r="G72" s="66">
        <v>0</v>
      </c>
      <c r="H72" s="66">
        <v>0</v>
      </c>
      <c r="I72" s="66">
        <v>0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f t="shared" si="4"/>
        <v>0</v>
      </c>
      <c r="P72" s="67">
        <f t="shared" si="5"/>
        <v>0</v>
      </c>
      <c r="Q72" s="68"/>
    </row>
    <row r="73" spans="1:17">
      <c r="A73" s="63"/>
      <c r="B73" s="64">
        <v>329.3</v>
      </c>
      <c r="C73" s="65" t="s">
        <v>202</v>
      </c>
      <c r="D73" s="66">
        <v>0</v>
      </c>
      <c r="E73" s="66">
        <v>0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f t="shared" si="4"/>
        <v>0</v>
      </c>
      <c r="P73" s="67">
        <f t="shared" si="5"/>
        <v>0</v>
      </c>
      <c r="Q73" s="68"/>
    </row>
    <row r="74" spans="1:17">
      <c r="A74" s="63"/>
      <c r="B74" s="64">
        <v>329.4</v>
      </c>
      <c r="C74" s="65" t="s">
        <v>203</v>
      </c>
      <c r="D74" s="66">
        <v>0</v>
      </c>
      <c r="E74" s="66">
        <v>0</v>
      </c>
      <c r="F74" s="66">
        <v>0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f t="shared" si="4"/>
        <v>0</v>
      </c>
      <c r="P74" s="67">
        <f t="shared" si="5"/>
        <v>0</v>
      </c>
      <c r="Q74" s="68"/>
    </row>
    <row r="75" spans="1:17">
      <c r="A75" s="63"/>
      <c r="B75" s="64">
        <v>329.5</v>
      </c>
      <c r="C75" s="65" t="s">
        <v>146</v>
      </c>
      <c r="D75" s="66">
        <v>0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66">
        <v>0</v>
      </c>
      <c r="N75" s="66">
        <v>0</v>
      </c>
      <c r="O75" s="66">
        <f t="shared" si="4"/>
        <v>0</v>
      </c>
      <c r="P75" s="67">
        <f t="shared" si="5"/>
        <v>0</v>
      </c>
      <c r="Q75" s="68"/>
    </row>
    <row r="76" spans="1:17" ht="15.75">
      <c r="A76" s="69" t="s">
        <v>147</v>
      </c>
      <c r="B76" s="70"/>
      <c r="C76" s="71"/>
      <c r="D76" s="72">
        <f t="shared" ref="D76:N76" si="6">SUM(D77:D168)</f>
        <v>0</v>
      </c>
      <c r="E76" s="72">
        <f t="shared" si="6"/>
        <v>0</v>
      </c>
      <c r="F76" s="72">
        <f t="shared" si="6"/>
        <v>0</v>
      </c>
      <c r="G76" s="72">
        <f t="shared" si="6"/>
        <v>0</v>
      </c>
      <c r="H76" s="72">
        <f t="shared" si="6"/>
        <v>0</v>
      </c>
      <c r="I76" s="72">
        <f t="shared" si="6"/>
        <v>0</v>
      </c>
      <c r="J76" s="72">
        <f t="shared" si="6"/>
        <v>0</v>
      </c>
      <c r="K76" s="72">
        <f t="shared" si="6"/>
        <v>0</v>
      </c>
      <c r="L76" s="72">
        <f t="shared" si="6"/>
        <v>0</v>
      </c>
      <c r="M76" s="72">
        <f t="shared" si="6"/>
        <v>0</v>
      </c>
      <c r="N76" s="72">
        <f t="shared" si="6"/>
        <v>0</v>
      </c>
      <c r="O76" s="73">
        <f>SUM(D76:N76)</f>
        <v>0</v>
      </c>
      <c r="P76" s="74">
        <f t="shared" si="5"/>
        <v>0</v>
      </c>
      <c r="Q76" s="75"/>
    </row>
    <row r="77" spans="1:17">
      <c r="A77" s="63"/>
      <c r="B77" s="64">
        <v>331.1</v>
      </c>
      <c r="C77" s="65" t="s">
        <v>24</v>
      </c>
      <c r="D77" s="66">
        <v>0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  <c r="L77" s="66">
        <v>0</v>
      </c>
      <c r="M77" s="66">
        <v>0</v>
      </c>
      <c r="N77" s="66">
        <v>0</v>
      </c>
      <c r="O77" s="66">
        <f>SUM(D77:N77)</f>
        <v>0</v>
      </c>
      <c r="P77" s="67">
        <f t="shared" si="5"/>
        <v>0</v>
      </c>
      <c r="Q77" s="68"/>
    </row>
    <row r="78" spans="1:17">
      <c r="A78" s="63"/>
      <c r="B78" s="64">
        <v>331.2</v>
      </c>
      <c r="C78" s="65" t="s">
        <v>65</v>
      </c>
      <c r="D78" s="66">
        <v>0</v>
      </c>
      <c r="E78" s="66">
        <v>0</v>
      </c>
      <c r="F78" s="66">
        <v>0</v>
      </c>
      <c r="G78" s="66">
        <v>0</v>
      </c>
      <c r="H78" s="66">
        <v>0</v>
      </c>
      <c r="I78" s="66">
        <v>0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66">
        <f>SUM(D78:N78)</f>
        <v>0</v>
      </c>
      <c r="P78" s="67">
        <f t="shared" si="5"/>
        <v>0</v>
      </c>
      <c r="Q78" s="68"/>
    </row>
    <row r="79" spans="1:17">
      <c r="A79" s="63"/>
      <c r="B79" s="64">
        <v>331.31</v>
      </c>
      <c r="C79" s="65" t="s">
        <v>204</v>
      </c>
      <c r="D79" s="66">
        <v>0</v>
      </c>
      <c r="E79" s="66">
        <v>0</v>
      </c>
      <c r="F79" s="66">
        <v>0</v>
      </c>
      <c r="G79" s="66">
        <v>0</v>
      </c>
      <c r="H79" s="66">
        <v>0</v>
      </c>
      <c r="I79" s="66">
        <v>0</v>
      </c>
      <c r="J79" s="66">
        <v>0</v>
      </c>
      <c r="K79" s="66">
        <v>0</v>
      </c>
      <c r="L79" s="66">
        <v>0</v>
      </c>
      <c r="M79" s="66">
        <v>0</v>
      </c>
      <c r="N79" s="66">
        <v>0</v>
      </c>
      <c r="O79" s="66">
        <f t="shared" ref="O79:O142" si="7">SUM(D79:N79)</f>
        <v>0</v>
      </c>
      <c r="P79" s="67">
        <f t="shared" si="5"/>
        <v>0</v>
      </c>
      <c r="Q79" s="68"/>
    </row>
    <row r="80" spans="1:17">
      <c r="A80" s="63"/>
      <c r="B80" s="64">
        <v>331.32</v>
      </c>
      <c r="C80" s="65" t="s">
        <v>205</v>
      </c>
      <c r="D80" s="66">
        <v>0</v>
      </c>
      <c r="E80" s="66">
        <v>0</v>
      </c>
      <c r="F80" s="66">
        <v>0</v>
      </c>
      <c r="G80" s="66">
        <v>0</v>
      </c>
      <c r="H80" s="66">
        <v>0</v>
      </c>
      <c r="I80" s="66">
        <v>0</v>
      </c>
      <c r="J80" s="66">
        <v>0</v>
      </c>
      <c r="K80" s="66">
        <v>0</v>
      </c>
      <c r="L80" s="66">
        <v>0</v>
      </c>
      <c r="M80" s="66">
        <v>0</v>
      </c>
      <c r="N80" s="66">
        <v>0</v>
      </c>
      <c r="O80" s="66">
        <f t="shared" si="7"/>
        <v>0</v>
      </c>
      <c r="P80" s="67">
        <f t="shared" si="5"/>
        <v>0</v>
      </c>
      <c r="Q80" s="68"/>
    </row>
    <row r="81" spans="1:17">
      <c r="A81" s="63"/>
      <c r="B81" s="64">
        <v>331.33</v>
      </c>
      <c r="C81" s="65" t="s">
        <v>206</v>
      </c>
      <c r="D81" s="66">
        <v>0</v>
      </c>
      <c r="E81" s="66">
        <v>0</v>
      </c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  <c r="L81" s="66">
        <v>0</v>
      </c>
      <c r="M81" s="66">
        <v>0</v>
      </c>
      <c r="N81" s="66">
        <v>0</v>
      </c>
      <c r="O81" s="66">
        <f t="shared" si="7"/>
        <v>0</v>
      </c>
      <c r="P81" s="67">
        <f t="shared" si="5"/>
        <v>0</v>
      </c>
      <c r="Q81" s="68"/>
    </row>
    <row r="82" spans="1:17">
      <c r="A82" s="63"/>
      <c r="B82" s="64">
        <v>331.34</v>
      </c>
      <c r="C82" s="65" t="s">
        <v>207</v>
      </c>
      <c r="D82" s="66">
        <v>0</v>
      </c>
      <c r="E82" s="66">
        <v>0</v>
      </c>
      <c r="F82" s="66">
        <v>0</v>
      </c>
      <c r="G82" s="66">
        <v>0</v>
      </c>
      <c r="H82" s="66">
        <v>0</v>
      </c>
      <c r="I82" s="66">
        <v>0</v>
      </c>
      <c r="J82" s="66">
        <v>0</v>
      </c>
      <c r="K82" s="66">
        <v>0</v>
      </c>
      <c r="L82" s="66">
        <v>0</v>
      </c>
      <c r="M82" s="66">
        <v>0</v>
      </c>
      <c r="N82" s="66">
        <v>0</v>
      </c>
      <c r="O82" s="66">
        <f t="shared" si="7"/>
        <v>0</v>
      </c>
      <c r="P82" s="67">
        <f t="shared" si="5"/>
        <v>0</v>
      </c>
      <c r="Q82" s="68"/>
    </row>
    <row r="83" spans="1:17">
      <c r="A83" s="63"/>
      <c r="B83" s="64">
        <v>331.35</v>
      </c>
      <c r="C83" s="65" t="s">
        <v>86</v>
      </c>
      <c r="D83" s="66">
        <v>0</v>
      </c>
      <c r="E83" s="66">
        <v>0</v>
      </c>
      <c r="F83" s="66">
        <v>0</v>
      </c>
      <c r="G83" s="66">
        <v>0</v>
      </c>
      <c r="H83" s="66">
        <v>0</v>
      </c>
      <c r="I83" s="66">
        <v>0</v>
      </c>
      <c r="J83" s="66">
        <v>0</v>
      </c>
      <c r="K83" s="66">
        <v>0</v>
      </c>
      <c r="L83" s="66">
        <v>0</v>
      </c>
      <c r="M83" s="66">
        <v>0</v>
      </c>
      <c r="N83" s="66">
        <v>0</v>
      </c>
      <c r="O83" s="66">
        <f t="shared" si="7"/>
        <v>0</v>
      </c>
      <c r="P83" s="67">
        <f t="shared" si="5"/>
        <v>0</v>
      </c>
      <c r="Q83" s="68"/>
    </row>
    <row r="84" spans="1:17">
      <c r="A84" s="63"/>
      <c r="B84" s="64">
        <v>331.39</v>
      </c>
      <c r="C84" s="65" t="s">
        <v>120</v>
      </c>
      <c r="D84" s="66">
        <v>0</v>
      </c>
      <c r="E84" s="66">
        <v>0</v>
      </c>
      <c r="F84" s="66">
        <v>0</v>
      </c>
      <c r="G84" s="66">
        <v>0</v>
      </c>
      <c r="H84" s="66">
        <v>0</v>
      </c>
      <c r="I84" s="66">
        <v>0</v>
      </c>
      <c r="J84" s="66">
        <v>0</v>
      </c>
      <c r="K84" s="66">
        <v>0</v>
      </c>
      <c r="L84" s="66">
        <v>0</v>
      </c>
      <c r="M84" s="66">
        <v>0</v>
      </c>
      <c r="N84" s="66">
        <v>0</v>
      </c>
      <c r="O84" s="66">
        <f t="shared" si="7"/>
        <v>0</v>
      </c>
      <c r="P84" s="67">
        <f t="shared" si="5"/>
        <v>0</v>
      </c>
      <c r="Q84" s="68"/>
    </row>
    <row r="85" spans="1:17">
      <c r="A85" s="63"/>
      <c r="B85" s="64">
        <v>331.41</v>
      </c>
      <c r="C85" s="65" t="s">
        <v>208</v>
      </c>
      <c r="D85" s="66">
        <v>0</v>
      </c>
      <c r="E85" s="66">
        <v>0</v>
      </c>
      <c r="F85" s="66">
        <v>0</v>
      </c>
      <c r="G85" s="66">
        <v>0</v>
      </c>
      <c r="H85" s="66">
        <v>0</v>
      </c>
      <c r="I85" s="66">
        <v>0</v>
      </c>
      <c r="J85" s="66">
        <v>0</v>
      </c>
      <c r="K85" s="66">
        <v>0</v>
      </c>
      <c r="L85" s="66">
        <v>0</v>
      </c>
      <c r="M85" s="66">
        <v>0</v>
      </c>
      <c r="N85" s="66">
        <v>0</v>
      </c>
      <c r="O85" s="66">
        <f t="shared" si="7"/>
        <v>0</v>
      </c>
      <c r="P85" s="67">
        <f t="shared" si="5"/>
        <v>0</v>
      </c>
      <c r="Q85" s="68"/>
    </row>
    <row r="86" spans="1:17">
      <c r="A86" s="63"/>
      <c r="B86" s="64">
        <v>331.42</v>
      </c>
      <c r="C86" s="65" t="s">
        <v>113</v>
      </c>
      <c r="D86" s="66">
        <v>0</v>
      </c>
      <c r="E86" s="66">
        <v>0</v>
      </c>
      <c r="F86" s="66">
        <v>0</v>
      </c>
      <c r="G86" s="66">
        <v>0</v>
      </c>
      <c r="H86" s="66">
        <v>0</v>
      </c>
      <c r="I86" s="66">
        <v>0</v>
      </c>
      <c r="J86" s="66">
        <v>0</v>
      </c>
      <c r="K86" s="66">
        <v>0</v>
      </c>
      <c r="L86" s="66">
        <v>0</v>
      </c>
      <c r="M86" s="66">
        <v>0</v>
      </c>
      <c r="N86" s="66">
        <v>0</v>
      </c>
      <c r="O86" s="66">
        <f t="shared" si="7"/>
        <v>0</v>
      </c>
      <c r="P86" s="67">
        <f t="shared" si="5"/>
        <v>0</v>
      </c>
      <c r="Q86" s="68"/>
    </row>
    <row r="87" spans="1:17">
      <c r="A87" s="63"/>
      <c r="B87" s="64">
        <v>331.49</v>
      </c>
      <c r="C87" s="65" t="s">
        <v>76</v>
      </c>
      <c r="D87" s="66">
        <v>0</v>
      </c>
      <c r="E87" s="66">
        <v>0</v>
      </c>
      <c r="F87" s="66">
        <v>0</v>
      </c>
      <c r="G87" s="66">
        <v>0</v>
      </c>
      <c r="H87" s="66">
        <v>0</v>
      </c>
      <c r="I87" s="66">
        <v>0</v>
      </c>
      <c r="J87" s="66">
        <v>0</v>
      </c>
      <c r="K87" s="66">
        <v>0</v>
      </c>
      <c r="L87" s="66">
        <v>0</v>
      </c>
      <c r="M87" s="66">
        <v>0</v>
      </c>
      <c r="N87" s="66">
        <v>0</v>
      </c>
      <c r="O87" s="66">
        <f t="shared" si="7"/>
        <v>0</v>
      </c>
      <c r="P87" s="67">
        <f t="shared" si="5"/>
        <v>0</v>
      </c>
      <c r="Q87" s="68"/>
    </row>
    <row r="88" spans="1:17">
      <c r="A88" s="63"/>
      <c r="B88" s="64">
        <v>331.5</v>
      </c>
      <c r="C88" s="65" t="s">
        <v>209</v>
      </c>
      <c r="D88" s="66">
        <v>0</v>
      </c>
      <c r="E88" s="66">
        <v>0</v>
      </c>
      <c r="F88" s="66">
        <v>0</v>
      </c>
      <c r="G88" s="66">
        <v>0</v>
      </c>
      <c r="H88" s="66">
        <v>0</v>
      </c>
      <c r="I88" s="66">
        <v>0</v>
      </c>
      <c r="J88" s="66">
        <v>0</v>
      </c>
      <c r="K88" s="66">
        <v>0</v>
      </c>
      <c r="L88" s="66">
        <v>0</v>
      </c>
      <c r="M88" s="66">
        <v>0</v>
      </c>
      <c r="N88" s="66">
        <v>0</v>
      </c>
      <c r="O88" s="66">
        <f t="shared" si="7"/>
        <v>0</v>
      </c>
      <c r="P88" s="67">
        <f t="shared" si="5"/>
        <v>0</v>
      </c>
      <c r="Q88" s="68"/>
    </row>
    <row r="89" spans="1:17">
      <c r="A89" s="63"/>
      <c r="B89" s="64">
        <v>331.51</v>
      </c>
      <c r="C89" s="65" t="s">
        <v>210</v>
      </c>
      <c r="D89" s="66">
        <v>0</v>
      </c>
      <c r="E89" s="66">
        <v>0</v>
      </c>
      <c r="F89" s="66">
        <v>0</v>
      </c>
      <c r="G89" s="66">
        <v>0</v>
      </c>
      <c r="H89" s="66">
        <v>0</v>
      </c>
      <c r="I89" s="66">
        <v>0</v>
      </c>
      <c r="J89" s="66">
        <v>0</v>
      </c>
      <c r="K89" s="66">
        <v>0</v>
      </c>
      <c r="L89" s="66">
        <v>0</v>
      </c>
      <c r="M89" s="66">
        <v>0</v>
      </c>
      <c r="N89" s="66">
        <v>0</v>
      </c>
      <c r="O89" s="66">
        <f t="shared" si="7"/>
        <v>0</v>
      </c>
      <c r="P89" s="67">
        <f t="shared" si="5"/>
        <v>0</v>
      </c>
      <c r="Q89" s="68"/>
    </row>
    <row r="90" spans="1:17">
      <c r="A90" s="63"/>
      <c r="B90" s="64">
        <v>331.61</v>
      </c>
      <c r="C90" s="65" t="s">
        <v>211</v>
      </c>
      <c r="D90" s="66">
        <v>0</v>
      </c>
      <c r="E90" s="66">
        <v>0</v>
      </c>
      <c r="F90" s="66">
        <v>0</v>
      </c>
      <c r="G90" s="66">
        <v>0</v>
      </c>
      <c r="H90" s="66">
        <v>0</v>
      </c>
      <c r="I90" s="66">
        <v>0</v>
      </c>
      <c r="J90" s="66">
        <v>0</v>
      </c>
      <c r="K90" s="66">
        <v>0</v>
      </c>
      <c r="L90" s="66">
        <v>0</v>
      </c>
      <c r="M90" s="66">
        <v>0</v>
      </c>
      <c r="N90" s="66">
        <v>0</v>
      </c>
      <c r="O90" s="66">
        <f t="shared" si="7"/>
        <v>0</v>
      </c>
      <c r="P90" s="67">
        <f t="shared" si="5"/>
        <v>0</v>
      </c>
      <c r="Q90" s="68"/>
    </row>
    <row r="91" spans="1:17">
      <c r="A91" s="63"/>
      <c r="B91" s="64">
        <v>331.62</v>
      </c>
      <c r="C91" s="65" t="s">
        <v>212</v>
      </c>
      <c r="D91" s="66">
        <v>0</v>
      </c>
      <c r="E91" s="66">
        <v>0</v>
      </c>
      <c r="F91" s="66">
        <v>0</v>
      </c>
      <c r="G91" s="66">
        <v>0</v>
      </c>
      <c r="H91" s="66">
        <v>0</v>
      </c>
      <c r="I91" s="66">
        <v>0</v>
      </c>
      <c r="J91" s="66">
        <v>0</v>
      </c>
      <c r="K91" s="66">
        <v>0</v>
      </c>
      <c r="L91" s="66">
        <v>0</v>
      </c>
      <c r="M91" s="66">
        <v>0</v>
      </c>
      <c r="N91" s="66">
        <v>0</v>
      </c>
      <c r="O91" s="66">
        <f t="shared" si="7"/>
        <v>0</v>
      </c>
      <c r="P91" s="67">
        <f t="shared" si="5"/>
        <v>0</v>
      </c>
      <c r="Q91" s="68"/>
    </row>
    <row r="92" spans="1:17">
      <c r="A92" s="63"/>
      <c r="B92" s="64">
        <v>331.65</v>
      </c>
      <c r="C92" s="65" t="s">
        <v>213</v>
      </c>
      <c r="D92" s="66">
        <v>0</v>
      </c>
      <c r="E92" s="66">
        <v>0</v>
      </c>
      <c r="F92" s="66">
        <v>0</v>
      </c>
      <c r="G92" s="66">
        <v>0</v>
      </c>
      <c r="H92" s="66">
        <v>0</v>
      </c>
      <c r="I92" s="66">
        <v>0</v>
      </c>
      <c r="J92" s="66">
        <v>0</v>
      </c>
      <c r="K92" s="66">
        <v>0</v>
      </c>
      <c r="L92" s="66">
        <v>0</v>
      </c>
      <c r="M92" s="66">
        <v>0</v>
      </c>
      <c r="N92" s="66">
        <v>0</v>
      </c>
      <c r="O92" s="66">
        <f t="shared" si="7"/>
        <v>0</v>
      </c>
      <c r="P92" s="67">
        <f t="shared" si="5"/>
        <v>0</v>
      </c>
      <c r="Q92" s="68"/>
    </row>
    <row r="93" spans="1:17">
      <c r="A93" s="63"/>
      <c r="B93" s="64">
        <v>331.69</v>
      </c>
      <c r="C93" s="65" t="s">
        <v>214</v>
      </c>
      <c r="D93" s="66">
        <v>0</v>
      </c>
      <c r="E93" s="66">
        <v>0</v>
      </c>
      <c r="F93" s="66">
        <v>0</v>
      </c>
      <c r="G93" s="66">
        <v>0</v>
      </c>
      <c r="H93" s="66">
        <v>0</v>
      </c>
      <c r="I93" s="66">
        <v>0</v>
      </c>
      <c r="J93" s="66">
        <v>0</v>
      </c>
      <c r="K93" s="66">
        <v>0</v>
      </c>
      <c r="L93" s="66">
        <v>0</v>
      </c>
      <c r="M93" s="66">
        <v>0</v>
      </c>
      <c r="N93" s="66">
        <v>0</v>
      </c>
      <c r="O93" s="66">
        <f t="shared" si="7"/>
        <v>0</v>
      </c>
      <c r="P93" s="67">
        <f t="shared" si="5"/>
        <v>0</v>
      </c>
      <c r="Q93" s="68"/>
    </row>
    <row r="94" spans="1:17">
      <c r="A94" s="63"/>
      <c r="B94" s="64">
        <v>331.7</v>
      </c>
      <c r="C94" s="65" t="s">
        <v>215</v>
      </c>
      <c r="D94" s="66">
        <v>0</v>
      </c>
      <c r="E94" s="66">
        <v>0</v>
      </c>
      <c r="F94" s="66">
        <v>0</v>
      </c>
      <c r="G94" s="66">
        <v>0</v>
      </c>
      <c r="H94" s="66">
        <v>0</v>
      </c>
      <c r="I94" s="66">
        <v>0</v>
      </c>
      <c r="J94" s="66">
        <v>0</v>
      </c>
      <c r="K94" s="66">
        <v>0</v>
      </c>
      <c r="L94" s="66">
        <v>0</v>
      </c>
      <c r="M94" s="66">
        <v>0</v>
      </c>
      <c r="N94" s="66">
        <v>0</v>
      </c>
      <c r="O94" s="66">
        <f t="shared" si="7"/>
        <v>0</v>
      </c>
      <c r="P94" s="67">
        <f t="shared" si="5"/>
        <v>0</v>
      </c>
      <c r="Q94" s="68"/>
    </row>
    <row r="95" spans="1:17">
      <c r="A95" s="63"/>
      <c r="B95" s="64">
        <v>331.81</v>
      </c>
      <c r="C95" s="65" t="s">
        <v>216</v>
      </c>
      <c r="D95" s="66">
        <v>0</v>
      </c>
      <c r="E95" s="66">
        <v>0</v>
      </c>
      <c r="F95" s="66">
        <v>0</v>
      </c>
      <c r="G95" s="66">
        <v>0</v>
      </c>
      <c r="H95" s="66">
        <v>0</v>
      </c>
      <c r="I95" s="66">
        <v>0</v>
      </c>
      <c r="J95" s="66">
        <v>0</v>
      </c>
      <c r="K95" s="66">
        <v>0</v>
      </c>
      <c r="L95" s="66">
        <v>0</v>
      </c>
      <c r="M95" s="66">
        <v>0</v>
      </c>
      <c r="N95" s="66">
        <v>0</v>
      </c>
      <c r="O95" s="66">
        <f t="shared" si="7"/>
        <v>0</v>
      </c>
      <c r="P95" s="67">
        <f t="shared" si="5"/>
        <v>0</v>
      </c>
      <c r="Q95" s="68"/>
    </row>
    <row r="96" spans="1:17">
      <c r="A96" s="63"/>
      <c r="B96" s="64">
        <v>331.82</v>
      </c>
      <c r="C96" s="65" t="s">
        <v>217</v>
      </c>
      <c r="D96" s="66">
        <v>0</v>
      </c>
      <c r="E96" s="66">
        <v>0</v>
      </c>
      <c r="F96" s="66">
        <v>0</v>
      </c>
      <c r="G96" s="66">
        <v>0</v>
      </c>
      <c r="H96" s="66">
        <v>0</v>
      </c>
      <c r="I96" s="66">
        <v>0</v>
      </c>
      <c r="J96" s="66">
        <v>0</v>
      </c>
      <c r="K96" s="66">
        <v>0</v>
      </c>
      <c r="L96" s="66">
        <v>0</v>
      </c>
      <c r="M96" s="66">
        <v>0</v>
      </c>
      <c r="N96" s="66">
        <v>0</v>
      </c>
      <c r="O96" s="66">
        <f t="shared" si="7"/>
        <v>0</v>
      </c>
      <c r="P96" s="67">
        <f t="shared" si="5"/>
        <v>0</v>
      </c>
      <c r="Q96" s="68"/>
    </row>
    <row r="97" spans="1:17">
      <c r="A97" s="63"/>
      <c r="B97" s="64">
        <v>331.83</v>
      </c>
      <c r="C97" s="65" t="s">
        <v>218</v>
      </c>
      <c r="D97" s="66">
        <v>0</v>
      </c>
      <c r="E97" s="66">
        <v>0</v>
      </c>
      <c r="F97" s="66">
        <v>0</v>
      </c>
      <c r="G97" s="66">
        <v>0</v>
      </c>
      <c r="H97" s="66">
        <v>0</v>
      </c>
      <c r="I97" s="66">
        <v>0</v>
      </c>
      <c r="J97" s="66">
        <v>0</v>
      </c>
      <c r="K97" s="66">
        <v>0</v>
      </c>
      <c r="L97" s="66">
        <v>0</v>
      </c>
      <c r="M97" s="66">
        <v>0</v>
      </c>
      <c r="N97" s="66">
        <v>0</v>
      </c>
      <c r="O97" s="66">
        <f t="shared" si="7"/>
        <v>0</v>
      </c>
      <c r="P97" s="67">
        <f t="shared" si="5"/>
        <v>0</v>
      </c>
      <c r="Q97" s="68"/>
    </row>
    <row r="98" spans="1:17">
      <c r="A98" s="63"/>
      <c r="B98" s="64">
        <v>331.89</v>
      </c>
      <c r="C98" s="65" t="s">
        <v>219</v>
      </c>
      <c r="D98" s="66">
        <v>0</v>
      </c>
      <c r="E98" s="66">
        <v>0</v>
      </c>
      <c r="F98" s="66">
        <v>0</v>
      </c>
      <c r="G98" s="66">
        <v>0</v>
      </c>
      <c r="H98" s="66">
        <v>0</v>
      </c>
      <c r="I98" s="66">
        <v>0</v>
      </c>
      <c r="J98" s="66">
        <v>0</v>
      </c>
      <c r="K98" s="66">
        <v>0</v>
      </c>
      <c r="L98" s="66">
        <v>0</v>
      </c>
      <c r="M98" s="66">
        <v>0</v>
      </c>
      <c r="N98" s="66">
        <v>0</v>
      </c>
      <c r="O98" s="66">
        <f t="shared" si="7"/>
        <v>0</v>
      </c>
      <c r="P98" s="67">
        <f t="shared" si="5"/>
        <v>0</v>
      </c>
      <c r="Q98" s="68"/>
    </row>
    <row r="99" spans="1:17">
      <c r="A99" s="63"/>
      <c r="B99" s="64">
        <v>331.9</v>
      </c>
      <c r="C99" s="65" t="s">
        <v>106</v>
      </c>
      <c r="D99" s="66">
        <v>0</v>
      </c>
      <c r="E99" s="66">
        <v>0</v>
      </c>
      <c r="F99" s="66">
        <v>0</v>
      </c>
      <c r="G99" s="66">
        <v>0</v>
      </c>
      <c r="H99" s="66">
        <v>0</v>
      </c>
      <c r="I99" s="66">
        <v>0</v>
      </c>
      <c r="J99" s="66">
        <v>0</v>
      </c>
      <c r="K99" s="66">
        <v>0</v>
      </c>
      <c r="L99" s="66">
        <v>0</v>
      </c>
      <c r="M99" s="66">
        <v>0</v>
      </c>
      <c r="N99" s="66">
        <v>0</v>
      </c>
      <c r="O99" s="66">
        <f t="shared" si="7"/>
        <v>0</v>
      </c>
      <c r="P99" s="67">
        <f t="shared" si="5"/>
        <v>0</v>
      </c>
      <c r="Q99" s="68"/>
    </row>
    <row r="100" spans="1:17">
      <c r="A100" s="63"/>
      <c r="B100" s="64">
        <v>332</v>
      </c>
      <c r="C100" s="65" t="s">
        <v>220</v>
      </c>
      <c r="D100" s="66">
        <v>0</v>
      </c>
      <c r="E100" s="66">
        <v>0</v>
      </c>
      <c r="F100" s="66">
        <v>0</v>
      </c>
      <c r="G100" s="66">
        <v>0</v>
      </c>
      <c r="H100" s="66">
        <v>0</v>
      </c>
      <c r="I100" s="66">
        <v>0</v>
      </c>
      <c r="J100" s="66">
        <v>0</v>
      </c>
      <c r="K100" s="66">
        <v>0</v>
      </c>
      <c r="L100" s="66">
        <v>0</v>
      </c>
      <c r="M100" s="66">
        <v>0</v>
      </c>
      <c r="N100" s="66">
        <v>0</v>
      </c>
      <c r="O100" s="66">
        <f t="shared" si="7"/>
        <v>0</v>
      </c>
      <c r="P100" s="67">
        <f t="shared" si="5"/>
        <v>0</v>
      </c>
      <c r="Q100" s="68"/>
    </row>
    <row r="101" spans="1:17">
      <c r="A101" s="63"/>
      <c r="B101" s="64">
        <v>332.1</v>
      </c>
      <c r="C101" s="65" t="s">
        <v>221</v>
      </c>
      <c r="D101" s="66">
        <v>0</v>
      </c>
      <c r="E101" s="66">
        <v>0</v>
      </c>
      <c r="F101" s="66">
        <v>0</v>
      </c>
      <c r="G101" s="66">
        <v>0</v>
      </c>
      <c r="H101" s="66">
        <v>0</v>
      </c>
      <c r="I101" s="66">
        <v>0</v>
      </c>
      <c r="J101" s="66">
        <v>0</v>
      </c>
      <c r="K101" s="66">
        <v>0</v>
      </c>
      <c r="L101" s="66">
        <v>0</v>
      </c>
      <c r="M101" s="66">
        <v>0</v>
      </c>
      <c r="N101" s="66">
        <v>0</v>
      </c>
      <c r="O101" s="66">
        <f t="shared" si="7"/>
        <v>0</v>
      </c>
      <c r="P101" s="67">
        <f t="shared" si="5"/>
        <v>0</v>
      </c>
      <c r="Q101" s="68"/>
    </row>
    <row r="102" spans="1:17">
      <c r="A102" s="63"/>
      <c r="B102" s="64">
        <v>333</v>
      </c>
      <c r="C102" s="65" t="s">
        <v>222</v>
      </c>
      <c r="D102" s="66">
        <v>0</v>
      </c>
      <c r="E102" s="66">
        <v>0</v>
      </c>
      <c r="F102" s="66">
        <v>0</v>
      </c>
      <c r="G102" s="66">
        <v>0</v>
      </c>
      <c r="H102" s="66">
        <v>0</v>
      </c>
      <c r="I102" s="66">
        <v>0</v>
      </c>
      <c r="J102" s="66">
        <v>0</v>
      </c>
      <c r="K102" s="66">
        <v>0</v>
      </c>
      <c r="L102" s="66">
        <v>0</v>
      </c>
      <c r="M102" s="66">
        <v>0</v>
      </c>
      <c r="N102" s="66">
        <v>0</v>
      </c>
      <c r="O102" s="66">
        <f t="shared" si="7"/>
        <v>0</v>
      </c>
      <c r="P102" s="67">
        <f t="shared" si="5"/>
        <v>0</v>
      </c>
      <c r="Q102" s="68"/>
    </row>
    <row r="103" spans="1:17">
      <c r="A103" s="63"/>
      <c r="B103" s="64">
        <v>334.1</v>
      </c>
      <c r="C103" s="65" t="s">
        <v>26</v>
      </c>
      <c r="D103" s="66">
        <v>0</v>
      </c>
      <c r="E103" s="66">
        <v>0</v>
      </c>
      <c r="F103" s="66">
        <v>0</v>
      </c>
      <c r="G103" s="66">
        <v>0</v>
      </c>
      <c r="H103" s="66">
        <v>0</v>
      </c>
      <c r="I103" s="66">
        <v>0</v>
      </c>
      <c r="J103" s="66">
        <v>0</v>
      </c>
      <c r="K103" s="66">
        <v>0</v>
      </c>
      <c r="L103" s="66">
        <v>0</v>
      </c>
      <c r="M103" s="66">
        <v>0</v>
      </c>
      <c r="N103" s="66">
        <v>0</v>
      </c>
      <c r="O103" s="66">
        <f t="shared" si="7"/>
        <v>0</v>
      </c>
      <c r="P103" s="67">
        <f t="shared" si="5"/>
        <v>0</v>
      </c>
      <c r="Q103" s="68"/>
    </row>
    <row r="104" spans="1:17">
      <c r="A104" s="63"/>
      <c r="B104" s="64">
        <v>334.2</v>
      </c>
      <c r="C104" s="65" t="s">
        <v>27</v>
      </c>
      <c r="D104" s="66">
        <v>0</v>
      </c>
      <c r="E104" s="66">
        <v>0</v>
      </c>
      <c r="F104" s="66">
        <v>0</v>
      </c>
      <c r="G104" s="66">
        <v>0</v>
      </c>
      <c r="H104" s="66">
        <v>0</v>
      </c>
      <c r="I104" s="66">
        <v>0</v>
      </c>
      <c r="J104" s="66">
        <v>0</v>
      </c>
      <c r="K104" s="66">
        <v>0</v>
      </c>
      <c r="L104" s="66">
        <v>0</v>
      </c>
      <c r="M104" s="66">
        <v>0</v>
      </c>
      <c r="N104" s="66">
        <v>0</v>
      </c>
      <c r="O104" s="66">
        <f t="shared" si="7"/>
        <v>0</v>
      </c>
      <c r="P104" s="67">
        <f t="shared" si="5"/>
        <v>0</v>
      </c>
      <c r="Q104" s="68"/>
    </row>
    <row r="105" spans="1:17">
      <c r="A105" s="63"/>
      <c r="B105" s="64">
        <v>334.31</v>
      </c>
      <c r="C105" s="65" t="s">
        <v>223</v>
      </c>
      <c r="D105" s="66">
        <v>0</v>
      </c>
      <c r="E105" s="66">
        <v>0</v>
      </c>
      <c r="F105" s="66">
        <v>0</v>
      </c>
      <c r="G105" s="66">
        <v>0</v>
      </c>
      <c r="H105" s="66">
        <v>0</v>
      </c>
      <c r="I105" s="66">
        <v>0</v>
      </c>
      <c r="J105" s="66">
        <v>0</v>
      </c>
      <c r="K105" s="66">
        <v>0</v>
      </c>
      <c r="L105" s="66">
        <v>0</v>
      </c>
      <c r="M105" s="66">
        <v>0</v>
      </c>
      <c r="N105" s="66">
        <v>0</v>
      </c>
      <c r="O105" s="66">
        <f t="shared" si="7"/>
        <v>0</v>
      </c>
      <c r="P105" s="67">
        <f t="shared" si="5"/>
        <v>0</v>
      </c>
      <c r="Q105" s="68"/>
    </row>
    <row r="106" spans="1:17">
      <c r="A106" s="63"/>
      <c r="B106" s="64">
        <v>334.32</v>
      </c>
      <c r="C106" s="65" t="s">
        <v>224</v>
      </c>
      <c r="D106" s="66">
        <v>0</v>
      </c>
      <c r="E106" s="66">
        <v>0</v>
      </c>
      <c r="F106" s="66">
        <v>0</v>
      </c>
      <c r="G106" s="66">
        <v>0</v>
      </c>
      <c r="H106" s="66">
        <v>0</v>
      </c>
      <c r="I106" s="66">
        <v>0</v>
      </c>
      <c r="J106" s="66">
        <v>0</v>
      </c>
      <c r="K106" s="66">
        <v>0</v>
      </c>
      <c r="L106" s="66">
        <v>0</v>
      </c>
      <c r="M106" s="66">
        <v>0</v>
      </c>
      <c r="N106" s="66">
        <v>0</v>
      </c>
      <c r="O106" s="66">
        <f t="shared" si="7"/>
        <v>0</v>
      </c>
      <c r="P106" s="67">
        <f t="shared" si="5"/>
        <v>0</v>
      </c>
      <c r="Q106" s="68"/>
    </row>
    <row r="107" spans="1:17">
      <c r="A107" s="63"/>
      <c r="B107" s="64">
        <v>334.33</v>
      </c>
      <c r="C107" s="65" t="s">
        <v>225</v>
      </c>
      <c r="D107" s="66">
        <v>0</v>
      </c>
      <c r="E107" s="66">
        <v>0</v>
      </c>
      <c r="F107" s="66">
        <v>0</v>
      </c>
      <c r="G107" s="66">
        <v>0</v>
      </c>
      <c r="H107" s="66">
        <v>0</v>
      </c>
      <c r="I107" s="66">
        <v>0</v>
      </c>
      <c r="J107" s="66">
        <v>0</v>
      </c>
      <c r="K107" s="66">
        <v>0</v>
      </c>
      <c r="L107" s="66">
        <v>0</v>
      </c>
      <c r="M107" s="66">
        <v>0</v>
      </c>
      <c r="N107" s="66">
        <v>0</v>
      </c>
      <c r="O107" s="66">
        <f t="shared" si="7"/>
        <v>0</v>
      </c>
      <c r="P107" s="67">
        <f t="shared" si="5"/>
        <v>0</v>
      </c>
      <c r="Q107" s="68"/>
    </row>
    <row r="108" spans="1:17">
      <c r="A108" s="63"/>
      <c r="B108" s="64">
        <v>334.34</v>
      </c>
      <c r="C108" s="65" t="s">
        <v>226</v>
      </c>
      <c r="D108" s="66">
        <v>0</v>
      </c>
      <c r="E108" s="66">
        <v>0</v>
      </c>
      <c r="F108" s="66">
        <v>0</v>
      </c>
      <c r="G108" s="66">
        <v>0</v>
      </c>
      <c r="H108" s="66">
        <v>0</v>
      </c>
      <c r="I108" s="66">
        <v>0</v>
      </c>
      <c r="J108" s="66">
        <v>0</v>
      </c>
      <c r="K108" s="66">
        <v>0</v>
      </c>
      <c r="L108" s="66">
        <v>0</v>
      </c>
      <c r="M108" s="66">
        <v>0</v>
      </c>
      <c r="N108" s="66">
        <v>0</v>
      </c>
      <c r="O108" s="66">
        <f t="shared" si="7"/>
        <v>0</v>
      </c>
      <c r="P108" s="67">
        <f t="shared" si="5"/>
        <v>0</v>
      </c>
      <c r="Q108" s="68"/>
    </row>
    <row r="109" spans="1:17">
      <c r="A109" s="63"/>
      <c r="B109" s="64">
        <v>334.35</v>
      </c>
      <c r="C109" s="65" t="s">
        <v>227</v>
      </c>
      <c r="D109" s="66">
        <v>0</v>
      </c>
      <c r="E109" s="66">
        <v>0</v>
      </c>
      <c r="F109" s="66">
        <v>0</v>
      </c>
      <c r="G109" s="66">
        <v>0</v>
      </c>
      <c r="H109" s="66">
        <v>0</v>
      </c>
      <c r="I109" s="66">
        <v>0</v>
      </c>
      <c r="J109" s="66">
        <v>0</v>
      </c>
      <c r="K109" s="66">
        <v>0</v>
      </c>
      <c r="L109" s="66">
        <v>0</v>
      </c>
      <c r="M109" s="66">
        <v>0</v>
      </c>
      <c r="N109" s="66">
        <v>0</v>
      </c>
      <c r="O109" s="66">
        <f t="shared" si="7"/>
        <v>0</v>
      </c>
      <c r="P109" s="67">
        <f t="shared" si="5"/>
        <v>0</v>
      </c>
      <c r="Q109" s="68"/>
    </row>
    <row r="110" spans="1:17">
      <c r="A110" s="63"/>
      <c r="B110" s="64">
        <v>334.36</v>
      </c>
      <c r="C110" s="65" t="s">
        <v>87</v>
      </c>
      <c r="D110" s="66">
        <v>0</v>
      </c>
      <c r="E110" s="66">
        <v>0</v>
      </c>
      <c r="F110" s="66">
        <v>0</v>
      </c>
      <c r="G110" s="66">
        <v>0</v>
      </c>
      <c r="H110" s="66">
        <v>0</v>
      </c>
      <c r="I110" s="66">
        <v>0</v>
      </c>
      <c r="J110" s="66">
        <v>0</v>
      </c>
      <c r="K110" s="66">
        <v>0</v>
      </c>
      <c r="L110" s="66">
        <v>0</v>
      </c>
      <c r="M110" s="66">
        <v>0</v>
      </c>
      <c r="N110" s="66">
        <v>0</v>
      </c>
      <c r="O110" s="66">
        <f t="shared" si="7"/>
        <v>0</v>
      </c>
      <c r="P110" s="67">
        <f t="shared" si="5"/>
        <v>0</v>
      </c>
      <c r="Q110" s="68"/>
    </row>
    <row r="111" spans="1:17">
      <c r="A111" s="63"/>
      <c r="B111" s="64">
        <v>334.39</v>
      </c>
      <c r="C111" s="65" t="s">
        <v>121</v>
      </c>
      <c r="D111" s="66">
        <v>0</v>
      </c>
      <c r="E111" s="66">
        <v>0</v>
      </c>
      <c r="F111" s="66">
        <v>0</v>
      </c>
      <c r="G111" s="66">
        <v>0</v>
      </c>
      <c r="H111" s="66">
        <v>0</v>
      </c>
      <c r="I111" s="66">
        <v>0</v>
      </c>
      <c r="J111" s="66">
        <v>0</v>
      </c>
      <c r="K111" s="66">
        <v>0</v>
      </c>
      <c r="L111" s="66">
        <v>0</v>
      </c>
      <c r="M111" s="66">
        <v>0</v>
      </c>
      <c r="N111" s="66">
        <v>0</v>
      </c>
      <c r="O111" s="66">
        <f t="shared" si="7"/>
        <v>0</v>
      </c>
      <c r="P111" s="67">
        <f t="shared" si="5"/>
        <v>0</v>
      </c>
      <c r="Q111" s="68"/>
    </row>
    <row r="112" spans="1:17">
      <c r="A112" s="63"/>
      <c r="B112" s="64">
        <v>334.41</v>
      </c>
      <c r="C112" s="65" t="s">
        <v>228</v>
      </c>
      <c r="D112" s="66">
        <v>0</v>
      </c>
      <c r="E112" s="66">
        <v>0</v>
      </c>
      <c r="F112" s="66">
        <v>0</v>
      </c>
      <c r="G112" s="66">
        <v>0</v>
      </c>
      <c r="H112" s="66">
        <v>0</v>
      </c>
      <c r="I112" s="66">
        <v>0</v>
      </c>
      <c r="J112" s="66">
        <v>0</v>
      </c>
      <c r="K112" s="66">
        <v>0</v>
      </c>
      <c r="L112" s="66">
        <v>0</v>
      </c>
      <c r="M112" s="66">
        <v>0</v>
      </c>
      <c r="N112" s="66">
        <v>0</v>
      </c>
      <c r="O112" s="66">
        <f t="shared" si="7"/>
        <v>0</v>
      </c>
      <c r="P112" s="67">
        <f t="shared" si="5"/>
        <v>0</v>
      </c>
      <c r="Q112" s="68"/>
    </row>
    <row r="113" spans="1:17">
      <c r="A113" s="63"/>
      <c r="B113" s="64">
        <v>334.42</v>
      </c>
      <c r="C113" s="65" t="s">
        <v>229</v>
      </c>
      <c r="D113" s="66">
        <v>0</v>
      </c>
      <c r="E113" s="66">
        <v>0</v>
      </c>
      <c r="F113" s="66">
        <v>0</v>
      </c>
      <c r="G113" s="66">
        <v>0</v>
      </c>
      <c r="H113" s="66">
        <v>0</v>
      </c>
      <c r="I113" s="66">
        <v>0</v>
      </c>
      <c r="J113" s="66">
        <v>0</v>
      </c>
      <c r="K113" s="66">
        <v>0</v>
      </c>
      <c r="L113" s="66">
        <v>0</v>
      </c>
      <c r="M113" s="66">
        <v>0</v>
      </c>
      <c r="N113" s="66">
        <v>0</v>
      </c>
      <c r="O113" s="66">
        <f t="shared" si="7"/>
        <v>0</v>
      </c>
      <c r="P113" s="67">
        <f t="shared" si="5"/>
        <v>0</v>
      </c>
      <c r="Q113" s="68"/>
    </row>
    <row r="114" spans="1:17">
      <c r="A114" s="63"/>
      <c r="B114" s="64">
        <v>334.49</v>
      </c>
      <c r="C114" s="65" t="s">
        <v>66</v>
      </c>
      <c r="D114" s="66">
        <v>0</v>
      </c>
      <c r="E114" s="66">
        <v>0</v>
      </c>
      <c r="F114" s="66">
        <v>0</v>
      </c>
      <c r="G114" s="66">
        <v>0</v>
      </c>
      <c r="H114" s="66">
        <v>0</v>
      </c>
      <c r="I114" s="66">
        <v>0</v>
      </c>
      <c r="J114" s="66">
        <v>0</v>
      </c>
      <c r="K114" s="66">
        <v>0</v>
      </c>
      <c r="L114" s="66">
        <v>0</v>
      </c>
      <c r="M114" s="66">
        <v>0</v>
      </c>
      <c r="N114" s="66">
        <v>0</v>
      </c>
      <c r="O114" s="66">
        <f t="shared" si="7"/>
        <v>0</v>
      </c>
      <c r="P114" s="67">
        <f t="shared" si="5"/>
        <v>0</v>
      </c>
      <c r="Q114" s="68"/>
    </row>
    <row r="115" spans="1:17">
      <c r="A115" s="63"/>
      <c r="B115" s="64">
        <v>334.5</v>
      </c>
      <c r="C115" s="65" t="s">
        <v>230</v>
      </c>
      <c r="D115" s="66">
        <v>0</v>
      </c>
      <c r="E115" s="66">
        <v>0</v>
      </c>
      <c r="F115" s="66">
        <v>0</v>
      </c>
      <c r="G115" s="66">
        <v>0</v>
      </c>
      <c r="H115" s="66">
        <v>0</v>
      </c>
      <c r="I115" s="66">
        <v>0</v>
      </c>
      <c r="J115" s="66">
        <v>0</v>
      </c>
      <c r="K115" s="66">
        <v>0</v>
      </c>
      <c r="L115" s="66">
        <v>0</v>
      </c>
      <c r="M115" s="66">
        <v>0</v>
      </c>
      <c r="N115" s="66">
        <v>0</v>
      </c>
      <c r="O115" s="66">
        <f t="shared" si="7"/>
        <v>0</v>
      </c>
      <c r="P115" s="67">
        <f t="shared" si="5"/>
        <v>0</v>
      </c>
      <c r="Q115" s="68"/>
    </row>
    <row r="116" spans="1:17">
      <c r="A116" s="63"/>
      <c r="B116" s="64">
        <v>334.61</v>
      </c>
      <c r="C116" s="65" t="s">
        <v>231</v>
      </c>
      <c r="D116" s="66">
        <v>0</v>
      </c>
      <c r="E116" s="66">
        <v>0</v>
      </c>
      <c r="F116" s="66">
        <v>0</v>
      </c>
      <c r="G116" s="66">
        <v>0</v>
      </c>
      <c r="H116" s="66">
        <v>0</v>
      </c>
      <c r="I116" s="66">
        <v>0</v>
      </c>
      <c r="J116" s="66">
        <v>0</v>
      </c>
      <c r="K116" s="66">
        <v>0</v>
      </c>
      <c r="L116" s="66">
        <v>0</v>
      </c>
      <c r="M116" s="66">
        <v>0</v>
      </c>
      <c r="N116" s="66">
        <v>0</v>
      </c>
      <c r="O116" s="66">
        <f t="shared" si="7"/>
        <v>0</v>
      </c>
      <c r="P116" s="67">
        <f t="shared" si="5"/>
        <v>0</v>
      </c>
      <c r="Q116" s="68"/>
    </row>
    <row r="117" spans="1:17">
      <c r="A117" s="63"/>
      <c r="B117" s="64">
        <v>334.62</v>
      </c>
      <c r="C117" s="65" t="s">
        <v>232</v>
      </c>
      <c r="D117" s="66">
        <v>0</v>
      </c>
      <c r="E117" s="66">
        <v>0</v>
      </c>
      <c r="F117" s="66">
        <v>0</v>
      </c>
      <c r="G117" s="66">
        <v>0</v>
      </c>
      <c r="H117" s="66">
        <v>0</v>
      </c>
      <c r="I117" s="66">
        <v>0</v>
      </c>
      <c r="J117" s="66">
        <v>0</v>
      </c>
      <c r="K117" s="66">
        <v>0</v>
      </c>
      <c r="L117" s="66">
        <v>0</v>
      </c>
      <c r="M117" s="66">
        <v>0</v>
      </c>
      <c r="N117" s="66">
        <v>0</v>
      </c>
      <c r="O117" s="66">
        <f t="shared" si="7"/>
        <v>0</v>
      </c>
      <c r="P117" s="67">
        <f t="shared" si="5"/>
        <v>0</v>
      </c>
      <c r="Q117" s="68"/>
    </row>
    <row r="118" spans="1:17">
      <c r="A118" s="63"/>
      <c r="B118" s="64">
        <v>334.69</v>
      </c>
      <c r="C118" s="65" t="s">
        <v>233</v>
      </c>
      <c r="D118" s="66">
        <v>0</v>
      </c>
      <c r="E118" s="66">
        <v>0</v>
      </c>
      <c r="F118" s="66">
        <v>0</v>
      </c>
      <c r="G118" s="66">
        <v>0</v>
      </c>
      <c r="H118" s="66">
        <v>0</v>
      </c>
      <c r="I118" s="66">
        <v>0</v>
      </c>
      <c r="J118" s="66">
        <v>0</v>
      </c>
      <c r="K118" s="66">
        <v>0</v>
      </c>
      <c r="L118" s="66">
        <v>0</v>
      </c>
      <c r="M118" s="66">
        <v>0</v>
      </c>
      <c r="N118" s="66">
        <v>0</v>
      </c>
      <c r="O118" s="66">
        <f t="shared" si="7"/>
        <v>0</v>
      </c>
      <c r="P118" s="67">
        <f t="shared" si="5"/>
        <v>0</v>
      </c>
      <c r="Q118" s="68"/>
    </row>
    <row r="119" spans="1:17">
      <c r="A119" s="63"/>
      <c r="B119" s="64">
        <v>334.7</v>
      </c>
      <c r="C119" s="65" t="s">
        <v>122</v>
      </c>
      <c r="D119" s="66">
        <v>0</v>
      </c>
      <c r="E119" s="66">
        <v>0</v>
      </c>
      <c r="F119" s="66">
        <v>0</v>
      </c>
      <c r="G119" s="66">
        <v>0</v>
      </c>
      <c r="H119" s="66">
        <v>0</v>
      </c>
      <c r="I119" s="66">
        <v>0</v>
      </c>
      <c r="J119" s="66">
        <v>0</v>
      </c>
      <c r="K119" s="66">
        <v>0</v>
      </c>
      <c r="L119" s="66">
        <v>0</v>
      </c>
      <c r="M119" s="66">
        <v>0</v>
      </c>
      <c r="N119" s="66">
        <v>0</v>
      </c>
      <c r="O119" s="66">
        <f t="shared" si="7"/>
        <v>0</v>
      </c>
      <c r="P119" s="67">
        <f t="shared" si="5"/>
        <v>0</v>
      </c>
      <c r="Q119" s="68"/>
    </row>
    <row r="120" spans="1:17">
      <c r="A120" s="63"/>
      <c r="B120" s="64">
        <v>334.81</v>
      </c>
      <c r="C120" s="65" t="s">
        <v>234</v>
      </c>
      <c r="D120" s="66">
        <v>0</v>
      </c>
      <c r="E120" s="66">
        <v>0</v>
      </c>
      <c r="F120" s="66">
        <v>0</v>
      </c>
      <c r="G120" s="66">
        <v>0</v>
      </c>
      <c r="H120" s="66">
        <v>0</v>
      </c>
      <c r="I120" s="66">
        <v>0</v>
      </c>
      <c r="J120" s="66">
        <v>0</v>
      </c>
      <c r="K120" s="66">
        <v>0</v>
      </c>
      <c r="L120" s="66">
        <v>0</v>
      </c>
      <c r="M120" s="66">
        <v>0</v>
      </c>
      <c r="N120" s="66">
        <v>0</v>
      </c>
      <c r="O120" s="66">
        <f t="shared" si="7"/>
        <v>0</v>
      </c>
      <c r="P120" s="67">
        <f t="shared" si="5"/>
        <v>0</v>
      </c>
      <c r="Q120" s="68"/>
    </row>
    <row r="121" spans="1:17">
      <c r="A121" s="63"/>
      <c r="B121" s="64">
        <v>334.82</v>
      </c>
      <c r="C121" s="65" t="s">
        <v>235</v>
      </c>
      <c r="D121" s="66">
        <v>0</v>
      </c>
      <c r="E121" s="66">
        <v>0</v>
      </c>
      <c r="F121" s="66">
        <v>0</v>
      </c>
      <c r="G121" s="66">
        <v>0</v>
      </c>
      <c r="H121" s="66">
        <v>0</v>
      </c>
      <c r="I121" s="66">
        <v>0</v>
      </c>
      <c r="J121" s="66">
        <v>0</v>
      </c>
      <c r="K121" s="66">
        <v>0</v>
      </c>
      <c r="L121" s="66">
        <v>0</v>
      </c>
      <c r="M121" s="66">
        <v>0</v>
      </c>
      <c r="N121" s="66">
        <v>0</v>
      </c>
      <c r="O121" s="66">
        <f t="shared" si="7"/>
        <v>0</v>
      </c>
      <c r="P121" s="67">
        <f t="shared" si="5"/>
        <v>0</v>
      </c>
      <c r="Q121" s="68"/>
    </row>
    <row r="122" spans="1:17">
      <c r="A122" s="63"/>
      <c r="B122" s="64">
        <v>334.83</v>
      </c>
      <c r="C122" s="65" t="s">
        <v>236</v>
      </c>
      <c r="D122" s="66">
        <v>0</v>
      </c>
      <c r="E122" s="66">
        <v>0</v>
      </c>
      <c r="F122" s="66">
        <v>0</v>
      </c>
      <c r="G122" s="66">
        <v>0</v>
      </c>
      <c r="H122" s="66">
        <v>0</v>
      </c>
      <c r="I122" s="66">
        <v>0</v>
      </c>
      <c r="J122" s="66">
        <v>0</v>
      </c>
      <c r="K122" s="66">
        <v>0</v>
      </c>
      <c r="L122" s="66">
        <v>0</v>
      </c>
      <c r="M122" s="66">
        <v>0</v>
      </c>
      <c r="N122" s="66">
        <v>0</v>
      </c>
      <c r="O122" s="66">
        <f t="shared" si="7"/>
        <v>0</v>
      </c>
      <c r="P122" s="67">
        <f t="shared" si="5"/>
        <v>0</v>
      </c>
      <c r="Q122" s="68"/>
    </row>
    <row r="123" spans="1:17">
      <c r="A123" s="63"/>
      <c r="B123" s="64">
        <v>334.89</v>
      </c>
      <c r="C123" s="65" t="s">
        <v>237</v>
      </c>
      <c r="D123" s="66">
        <v>0</v>
      </c>
      <c r="E123" s="66">
        <v>0</v>
      </c>
      <c r="F123" s="66">
        <v>0</v>
      </c>
      <c r="G123" s="66">
        <v>0</v>
      </c>
      <c r="H123" s="66">
        <v>0</v>
      </c>
      <c r="I123" s="66">
        <v>0</v>
      </c>
      <c r="J123" s="66">
        <v>0</v>
      </c>
      <c r="K123" s="66">
        <v>0</v>
      </c>
      <c r="L123" s="66">
        <v>0</v>
      </c>
      <c r="M123" s="66">
        <v>0</v>
      </c>
      <c r="N123" s="66">
        <v>0</v>
      </c>
      <c r="O123" s="66">
        <f t="shared" si="7"/>
        <v>0</v>
      </c>
      <c r="P123" s="67">
        <f t="shared" si="5"/>
        <v>0</v>
      </c>
      <c r="Q123" s="68"/>
    </row>
    <row r="124" spans="1:17">
      <c r="A124" s="63"/>
      <c r="B124" s="64">
        <v>334.9</v>
      </c>
      <c r="C124" s="65" t="s">
        <v>238</v>
      </c>
      <c r="D124" s="66">
        <v>0</v>
      </c>
      <c r="E124" s="66">
        <v>0</v>
      </c>
      <c r="F124" s="66">
        <v>0</v>
      </c>
      <c r="G124" s="66">
        <v>0</v>
      </c>
      <c r="H124" s="66">
        <v>0</v>
      </c>
      <c r="I124" s="66">
        <v>0</v>
      </c>
      <c r="J124" s="66">
        <v>0</v>
      </c>
      <c r="K124" s="66">
        <v>0</v>
      </c>
      <c r="L124" s="66">
        <v>0</v>
      </c>
      <c r="M124" s="66">
        <v>0</v>
      </c>
      <c r="N124" s="66">
        <v>0</v>
      </c>
      <c r="O124" s="66">
        <f t="shared" si="7"/>
        <v>0</v>
      </c>
      <c r="P124" s="67">
        <f t="shared" si="5"/>
        <v>0</v>
      </c>
      <c r="Q124" s="68"/>
    </row>
    <row r="125" spans="1:17">
      <c r="A125" s="63"/>
      <c r="B125" s="64">
        <v>335.12099999999998</v>
      </c>
      <c r="C125" s="65" t="s">
        <v>239</v>
      </c>
      <c r="D125" s="66">
        <v>0</v>
      </c>
      <c r="E125" s="66">
        <v>0</v>
      </c>
      <c r="F125" s="66">
        <v>0</v>
      </c>
      <c r="G125" s="66">
        <v>0</v>
      </c>
      <c r="H125" s="66">
        <v>0</v>
      </c>
      <c r="I125" s="66">
        <v>0</v>
      </c>
      <c r="J125" s="66">
        <v>0</v>
      </c>
      <c r="K125" s="66">
        <v>0</v>
      </c>
      <c r="L125" s="66">
        <v>0</v>
      </c>
      <c r="M125" s="66">
        <v>0</v>
      </c>
      <c r="N125" s="66">
        <v>0</v>
      </c>
      <c r="O125" s="66">
        <f t="shared" si="7"/>
        <v>0</v>
      </c>
      <c r="P125" s="67">
        <f t="shared" si="5"/>
        <v>0</v>
      </c>
      <c r="Q125" s="68"/>
    </row>
    <row r="126" spans="1:17">
      <c r="A126" s="63"/>
      <c r="B126" s="64">
        <v>335.125</v>
      </c>
      <c r="C126" s="65" t="s">
        <v>240</v>
      </c>
      <c r="D126" s="66">
        <v>0</v>
      </c>
      <c r="E126" s="66">
        <v>0</v>
      </c>
      <c r="F126" s="66">
        <v>0</v>
      </c>
      <c r="G126" s="66">
        <v>0</v>
      </c>
      <c r="H126" s="66">
        <v>0</v>
      </c>
      <c r="I126" s="66">
        <v>0</v>
      </c>
      <c r="J126" s="66">
        <v>0</v>
      </c>
      <c r="K126" s="66">
        <v>0</v>
      </c>
      <c r="L126" s="66">
        <v>0</v>
      </c>
      <c r="M126" s="66">
        <v>0</v>
      </c>
      <c r="N126" s="66">
        <v>0</v>
      </c>
      <c r="O126" s="66">
        <f t="shared" si="7"/>
        <v>0</v>
      </c>
      <c r="P126" s="67">
        <f t="shared" si="5"/>
        <v>0</v>
      </c>
      <c r="Q126" s="68"/>
    </row>
    <row r="127" spans="1:17">
      <c r="A127" s="63"/>
      <c r="B127" s="64">
        <v>335.13</v>
      </c>
      <c r="C127" s="65" t="s">
        <v>241</v>
      </c>
      <c r="D127" s="66">
        <v>0</v>
      </c>
      <c r="E127" s="66">
        <v>0</v>
      </c>
      <c r="F127" s="66">
        <v>0</v>
      </c>
      <c r="G127" s="66">
        <v>0</v>
      </c>
      <c r="H127" s="66">
        <v>0</v>
      </c>
      <c r="I127" s="66">
        <v>0</v>
      </c>
      <c r="J127" s="66">
        <v>0</v>
      </c>
      <c r="K127" s="66">
        <v>0</v>
      </c>
      <c r="L127" s="66">
        <v>0</v>
      </c>
      <c r="M127" s="66">
        <v>0</v>
      </c>
      <c r="N127" s="66">
        <v>0</v>
      </c>
      <c r="O127" s="66">
        <f t="shared" si="7"/>
        <v>0</v>
      </c>
      <c r="P127" s="67">
        <f t="shared" si="5"/>
        <v>0</v>
      </c>
      <c r="Q127" s="68"/>
    </row>
    <row r="128" spans="1:17">
      <c r="A128" s="63"/>
      <c r="B128" s="64">
        <v>335.14</v>
      </c>
      <c r="C128" s="65" t="s">
        <v>242</v>
      </c>
      <c r="D128" s="66">
        <v>0</v>
      </c>
      <c r="E128" s="66">
        <v>0</v>
      </c>
      <c r="F128" s="66">
        <v>0</v>
      </c>
      <c r="G128" s="66">
        <v>0</v>
      </c>
      <c r="H128" s="66">
        <v>0</v>
      </c>
      <c r="I128" s="66">
        <v>0</v>
      </c>
      <c r="J128" s="66">
        <v>0</v>
      </c>
      <c r="K128" s="66">
        <v>0</v>
      </c>
      <c r="L128" s="66">
        <v>0</v>
      </c>
      <c r="M128" s="66">
        <v>0</v>
      </c>
      <c r="N128" s="66">
        <v>0</v>
      </c>
      <c r="O128" s="66">
        <f t="shared" si="7"/>
        <v>0</v>
      </c>
      <c r="P128" s="67">
        <f t="shared" si="5"/>
        <v>0</v>
      </c>
      <c r="Q128" s="68"/>
    </row>
    <row r="129" spans="1:17">
      <c r="A129" s="63"/>
      <c r="B129" s="64">
        <v>335.15</v>
      </c>
      <c r="C129" s="65" t="s">
        <v>108</v>
      </c>
      <c r="D129" s="66">
        <v>0</v>
      </c>
      <c r="E129" s="66">
        <v>0</v>
      </c>
      <c r="F129" s="66">
        <v>0</v>
      </c>
      <c r="G129" s="66">
        <v>0</v>
      </c>
      <c r="H129" s="66">
        <v>0</v>
      </c>
      <c r="I129" s="66">
        <v>0</v>
      </c>
      <c r="J129" s="66">
        <v>0</v>
      </c>
      <c r="K129" s="66">
        <v>0</v>
      </c>
      <c r="L129" s="66">
        <v>0</v>
      </c>
      <c r="M129" s="66">
        <v>0</v>
      </c>
      <c r="N129" s="66">
        <v>0</v>
      </c>
      <c r="O129" s="66">
        <f t="shared" si="7"/>
        <v>0</v>
      </c>
      <c r="P129" s="67">
        <f t="shared" si="5"/>
        <v>0</v>
      </c>
      <c r="Q129" s="68"/>
    </row>
    <row r="130" spans="1:17">
      <c r="A130" s="63"/>
      <c r="B130" s="64">
        <v>335.16</v>
      </c>
      <c r="C130" s="65" t="s">
        <v>243</v>
      </c>
      <c r="D130" s="66">
        <v>0</v>
      </c>
      <c r="E130" s="66">
        <v>0</v>
      </c>
      <c r="F130" s="66">
        <v>0</v>
      </c>
      <c r="G130" s="66">
        <v>0</v>
      </c>
      <c r="H130" s="66">
        <v>0</v>
      </c>
      <c r="I130" s="66">
        <v>0</v>
      </c>
      <c r="J130" s="66">
        <v>0</v>
      </c>
      <c r="K130" s="66">
        <v>0</v>
      </c>
      <c r="L130" s="66">
        <v>0</v>
      </c>
      <c r="M130" s="66">
        <v>0</v>
      </c>
      <c r="N130" s="66">
        <v>0</v>
      </c>
      <c r="O130" s="66">
        <f t="shared" si="7"/>
        <v>0</v>
      </c>
      <c r="P130" s="67">
        <f t="shared" si="5"/>
        <v>0</v>
      </c>
      <c r="Q130" s="68"/>
    </row>
    <row r="131" spans="1:17">
      <c r="A131" s="63"/>
      <c r="B131" s="64">
        <v>335.17</v>
      </c>
      <c r="C131" s="65" t="s">
        <v>244</v>
      </c>
      <c r="D131" s="66">
        <v>0</v>
      </c>
      <c r="E131" s="66">
        <v>0</v>
      </c>
      <c r="F131" s="66">
        <v>0</v>
      </c>
      <c r="G131" s="66">
        <v>0</v>
      </c>
      <c r="H131" s="66">
        <v>0</v>
      </c>
      <c r="I131" s="66">
        <v>0</v>
      </c>
      <c r="J131" s="66">
        <v>0</v>
      </c>
      <c r="K131" s="66">
        <v>0</v>
      </c>
      <c r="L131" s="66">
        <v>0</v>
      </c>
      <c r="M131" s="66">
        <v>0</v>
      </c>
      <c r="N131" s="66">
        <v>0</v>
      </c>
      <c r="O131" s="66">
        <f t="shared" si="7"/>
        <v>0</v>
      </c>
      <c r="P131" s="67">
        <f t="shared" si="5"/>
        <v>0</v>
      </c>
      <c r="Q131" s="68"/>
    </row>
    <row r="132" spans="1:17">
      <c r="A132" s="63"/>
      <c r="B132" s="64">
        <v>335.18</v>
      </c>
      <c r="C132" s="65" t="s">
        <v>148</v>
      </c>
      <c r="D132" s="66">
        <v>0</v>
      </c>
      <c r="E132" s="66">
        <v>0</v>
      </c>
      <c r="F132" s="66">
        <v>0</v>
      </c>
      <c r="G132" s="66">
        <v>0</v>
      </c>
      <c r="H132" s="66">
        <v>0</v>
      </c>
      <c r="I132" s="66">
        <v>0</v>
      </c>
      <c r="J132" s="66">
        <v>0</v>
      </c>
      <c r="K132" s="66">
        <v>0</v>
      </c>
      <c r="L132" s="66">
        <v>0</v>
      </c>
      <c r="M132" s="66">
        <v>0</v>
      </c>
      <c r="N132" s="66">
        <v>0</v>
      </c>
      <c r="O132" s="66">
        <f t="shared" si="7"/>
        <v>0</v>
      </c>
      <c r="P132" s="67">
        <f t="shared" si="5"/>
        <v>0</v>
      </c>
      <c r="Q132" s="68"/>
    </row>
    <row r="133" spans="1:17">
      <c r="A133" s="63"/>
      <c r="B133" s="64">
        <v>335.19</v>
      </c>
      <c r="C133" s="65" t="s">
        <v>245</v>
      </c>
      <c r="D133" s="66">
        <v>0</v>
      </c>
      <c r="E133" s="66">
        <v>0</v>
      </c>
      <c r="F133" s="66">
        <v>0</v>
      </c>
      <c r="G133" s="66">
        <v>0</v>
      </c>
      <c r="H133" s="66">
        <v>0</v>
      </c>
      <c r="I133" s="66">
        <v>0</v>
      </c>
      <c r="J133" s="66">
        <v>0</v>
      </c>
      <c r="K133" s="66">
        <v>0</v>
      </c>
      <c r="L133" s="66">
        <v>0</v>
      </c>
      <c r="M133" s="66">
        <v>0</v>
      </c>
      <c r="N133" s="66">
        <v>0</v>
      </c>
      <c r="O133" s="66">
        <f t="shared" si="7"/>
        <v>0</v>
      </c>
      <c r="P133" s="67">
        <f t="shared" ref="P133:P196" si="8">(O133/P$328)</f>
        <v>0</v>
      </c>
      <c r="Q133" s="68"/>
    </row>
    <row r="134" spans="1:17">
      <c r="A134" s="63"/>
      <c r="B134" s="64">
        <v>335.21</v>
      </c>
      <c r="C134" s="65" t="s">
        <v>246</v>
      </c>
      <c r="D134" s="66">
        <v>0</v>
      </c>
      <c r="E134" s="66">
        <v>0</v>
      </c>
      <c r="F134" s="66">
        <v>0</v>
      </c>
      <c r="G134" s="66">
        <v>0</v>
      </c>
      <c r="H134" s="66">
        <v>0</v>
      </c>
      <c r="I134" s="66">
        <v>0</v>
      </c>
      <c r="J134" s="66">
        <v>0</v>
      </c>
      <c r="K134" s="66">
        <v>0</v>
      </c>
      <c r="L134" s="66">
        <v>0</v>
      </c>
      <c r="M134" s="66">
        <v>0</v>
      </c>
      <c r="N134" s="66">
        <v>0</v>
      </c>
      <c r="O134" s="66">
        <f t="shared" si="7"/>
        <v>0</v>
      </c>
      <c r="P134" s="67">
        <f t="shared" si="8"/>
        <v>0</v>
      </c>
      <c r="Q134" s="68"/>
    </row>
    <row r="135" spans="1:17">
      <c r="A135" s="63"/>
      <c r="B135" s="64">
        <v>335.22</v>
      </c>
      <c r="C135" s="65" t="s">
        <v>247</v>
      </c>
      <c r="D135" s="66">
        <v>0</v>
      </c>
      <c r="E135" s="66">
        <v>0</v>
      </c>
      <c r="F135" s="66">
        <v>0</v>
      </c>
      <c r="G135" s="66">
        <v>0</v>
      </c>
      <c r="H135" s="66">
        <v>0</v>
      </c>
      <c r="I135" s="66">
        <v>0</v>
      </c>
      <c r="J135" s="66">
        <v>0</v>
      </c>
      <c r="K135" s="66">
        <v>0</v>
      </c>
      <c r="L135" s="66">
        <v>0</v>
      </c>
      <c r="M135" s="66">
        <v>0</v>
      </c>
      <c r="N135" s="66">
        <v>0</v>
      </c>
      <c r="O135" s="66">
        <f t="shared" si="7"/>
        <v>0</v>
      </c>
      <c r="P135" s="67">
        <f t="shared" si="8"/>
        <v>0</v>
      </c>
      <c r="Q135" s="68"/>
    </row>
    <row r="136" spans="1:17">
      <c r="A136" s="63"/>
      <c r="B136" s="64">
        <v>335.23</v>
      </c>
      <c r="C136" s="65" t="s">
        <v>248</v>
      </c>
      <c r="D136" s="66">
        <v>0</v>
      </c>
      <c r="E136" s="66">
        <v>0</v>
      </c>
      <c r="F136" s="66">
        <v>0</v>
      </c>
      <c r="G136" s="66">
        <v>0</v>
      </c>
      <c r="H136" s="66">
        <v>0</v>
      </c>
      <c r="I136" s="66">
        <v>0</v>
      </c>
      <c r="J136" s="66">
        <v>0</v>
      </c>
      <c r="K136" s="66">
        <v>0</v>
      </c>
      <c r="L136" s="66">
        <v>0</v>
      </c>
      <c r="M136" s="66">
        <v>0</v>
      </c>
      <c r="N136" s="66">
        <v>0</v>
      </c>
      <c r="O136" s="66">
        <f t="shared" si="7"/>
        <v>0</v>
      </c>
      <c r="P136" s="67">
        <f t="shared" si="8"/>
        <v>0</v>
      </c>
      <c r="Q136" s="68"/>
    </row>
    <row r="137" spans="1:17">
      <c r="A137" s="63"/>
      <c r="B137" s="64">
        <v>335.29</v>
      </c>
      <c r="C137" s="65" t="s">
        <v>249</v>
      </c>
      <c r="D137" s="66">
        <v>0</v>
      </c>
      <c r="E137" s="66">
        <v>0</v>
      </c>
      <c r="F137" s="66">
        <v>0</v>
      </c>
      <c r="G137" s="66">
        <v>0</v>
      </c>
      <c r="H137" s="66">
        <v>0</v>
      </c>
      <c r="I137" s="66">
        <v>0</v>
      </c>
      <c r="J137" s="66">
        <v>0</v>
      </c>
      <c r="K137" s="66">
        <v>0</v>
      </c>
      <c r="L137" s="66">
        <v>0</v>
      </c>
      <c r="M137" s="66">
        <v>0</v>
      </c>
      <c r="N137" s="66">
        <v>0</v>
      </c>
      <c r="O137" s="66">
        <f t="shared" si="7"/>
        <v>0</v>
      </c>
      <c r="P137" s="67">
        <f t="shared" si="8"/>
        <v>0</v>
      </c>
      <c r="Q137" s="68"/>
    </row>
    <row r="138" spans="1:17">
      <c r="A138" s="63"/>
      <c r="B138" s="64">
        <v>335.31</v>
      </c>
      <c r="C138" s="65" t="s">
        <v>250</v>
      </c>
      <c r="D138" s="66">
        <v>0</v>
      </c>
      <c r="E138" s="66">
        <v>0</v>
      </c>
      <c r="F138" s="66">
        <v>0</v>
      </c>
      <c r="G138" s="66">
        <v>0</v>
      </c>
      <c r="H138" s="66">
        <v>0</v>
      </c>
      <c r="I138" s="66">
        <v>0</v>
      </c>
      <c r="J138" s="66">
        <v>0</v>
      </c>
      <c r="K138" s="66">
        <v>0</v>
      </c>
      <c r="L138" s="66">
        <v>0</v>
      </c>
      <c r="M138" s="66">
        <v>0</v>
      </c>
      <c r="N138" s="66">
        <v>0</v>
      </c>
      <c r="O138" s="66">
        <f t="shared" si="7"/>
        <v>0</v>
      </c>
      <c r="P138" s="67">
        <f t="shared" si="8"/>
        <v>0</v>
      </c>
      <c r="Q138" s="68"/>
    </row>
    <row r="139" spans="1:17">
      <c r="A139" s="63"/>
      <c r="B139" s="64">
        <v>335.32</v>
      </c>
      <c r="C139" s="65" t="s">
        <v>251</v>
      </c>
      <c r="D139" s="66">
        <v>0</v>
      </c>
      <c r="E139" s="66">
        <v>0</v>
      </c>
      <c r="F139" s="66">
        <v>0</v>
      </c>
      <c r="G139" s="66">
        <v>0</v>
      </c>
      <c r="H139" s="66">
        <v>0</v>
      </c>
      <c r="I139" s="66">
        <v>0</v>
      </c>
      <c r="J139" s="66">
        <v>0</v>
      </c>
      <c r="K139" s="66">
        <v>0</v>
      </c>
      <c r="L139" s="66">
        <v>0</v>
      </c>
      <c r="M139" s="66">
        <v>0</v>
      </c>
      <c r="N139" s="66">
        <v>0</v>
      </c>
      <c r="O139" s="66">
        <f t="shared" si="7"/>
        <v>0</v>
      </c>
      <c r="P139" s="67">
        <f t="shared" si="8"/>
        <v>0</v>
      </c>
      <c r="Q139" s="68"/>
    </row>
    <row r="140" spans="1:17">
      <c r="A140" s="63"/>
      <c r="B140" s="64">
        <v>335.33</v>
      </c>
      <c r="C140" s="65" t="s">
        <v>252</v>
      </c>
      <c r="D140" s="66">
        <v>0</v>
      </c>
      <c r="E140" s="66">
        <v>0</v>
      </c>
      <c r="F140" s="66">
        <v>0</v>
      </c>
      <c r="G140" s="66">
        <v>0</v>
      </c>
      <c r="H140" s="66">
        <v>0</v>
      </c>
      <c r="I140" s="66">
        <v>0</v>
      </c>
      <c r="J140" s="66">
        <v>0</v>
      </c>
      <c r="K140" s="66">
        <v>0</v>
      </c>
      <c r="L140" s="66">
        <v>0</v>
      </c>
      <c r="M140" s="66">
        <v>0</v>
      </c>
      <c r="N140" s="66">
        <v>0</v>
      </c>
      <c r="O140" s="66">
        <f t="shared" si="7"/>
        <v>0</v>
      </c>
      <c r="P140" s="67">
        <f t="shared" si="8"/>
        <v>0</v>
      </c>
      <c r="Q140" s="68"/>
    </row>
    <row r="141" spans="1:17">
      <c r="A141" s="63"/>
      <c r="B141" s="64">
        <v>335.34</v>
      </c>
      <c r="C141" s="65" t="s">
        <v>253</v>
      </c>
      <c r="D141" s="66">
        <v>0</v>
      </c>
      <c r="E141" s="66">
        <v>0</v>
      </c>
      <c r="F141" s="66">
        <v>0</v>
      </c>
      <c r="G141" s="66">
        <v>0</v>
      </c>
      <c r="H141" s="66">
        <v>0</v>
      </c>
      <c r="I141" s="66">
        <v>0</v>
      </c>
      <c r="J141" s="66">
        <v>0</v>
      </c>
      <c r="K141" s="66">
        <v>0</v>
      </c>
      <c r="L141" s="66">
        <v>0</v>
      </c>
      <c r="M141" s="66">
        <v>0</v>
      </c>
      <c r="N141" s="66">
        <v>0</v>
      </c>
      <c r="O141" s="66">
        <f t="shared" si="7"/>
        <v>0</v>
      </c>
      <c r="P141" s="67">
        <f t="shared" si="8"/>
        <v>0</v>
      </c>
      <c r="Q141" s="68"/>
    </row>
    <row r="142" spans="1:17">
      <c r="A142" s="63"/>
      <c r="B142" s="64">
        <v>335.35</v>
      </c>
      <c r="C142" s="65" t="s">
        <v>254</v>
      </c>
      <c r="D142" s="66">
        <v>0</v>
      </c>
      <c r="E142" s="66">
        <v>0</v>
      </c>
      <c r="F142" s="66">
        <v>0</v>
      </c>
      <c r="G142" s="66">
        <v>0</v>
      </c>
      <c r="H142" s="66">
        <v>0</v>
      </c>
      <c r="I142" s="66">
        <v>0</v>
      </c>
      <c r="J142" s="66">
        <v>0</v>
      </c>
      <c r="K142" s="66">
        <v>0</v>
      </c>
      <c r="L142" s="66">
        <v>0</v>
      </c>
      <c r="M142" s="66">
        <v>0</v>
      </c>
      <c r="N142" s="66">
        <v>0</v>
      </c>
      <c r="O142" s="66">
        <f t="shared" si="7"/>
        <v>0</v>
      </c>
      <c r="P142" s="67">
        <f t="shared" si="8"/>
        <v>0</v>
      </c>
      <c r="Q142" s="68"/>
    </row>
    <row r="143" spans="1:17">
      <c r="A143" s="63"/>
      <c r="B143" s="64">
        <v>335.36</v>
      </c>
      <c r="C143" s="65" t="s">
        <v>255</v>
      </c>
      <c r="D143" s="66">
        <v>0</v>
      </c>
      <c r="E143" s="66">
        <v>0</v>
      </c>
      <c r="F143" s="66">
        <v>0</v>
      </c>
      <c r="G143" s="66">
        <v>0</v>
      </c>
      <c r="H143" s="66">
        <v>0</v>
      </c>
      <c r="I143" s="66">
        <v>0</v>
      </c>
      <c r="J143" s="66">
        <v>0</v>
      </c>
      <c r="K143" s="66">
        <v>0</v>
      </c>
      <c r="L143" s="66">
        <v>0</v>
      </c>
      <c r="M143" s="66">
        <v>0</v>
      </c>
      <c r="N143" s="66">
        <v>0</v>
      </c>
      <c r="O143" s="66">
        <f t="shared" ref="O143:O166" si="9">SUM(D143:N143)</f>
        <v>0</v>
      </c>
      <c r="P143" s="67">
        <f t="shared" si="8"/>
        <v>0</v>
      </c>
      <c r="Q143" s="68"/>
    </row>
    <row r="144" spans="1:17">
      <c r="A144" s="63"/>
      <c r="B144" s="64">
        <v>335.38</v>
      </c>
      <c r="C144" s="65" t="s">
        <v>256</v>
      </c>
      <c r="D144" s="66">
        <v>0</v>
      </c>
      <c r="E144" s="66">
        <v>0</v>
      </c>
      <c r="F144" s="66">
        <v>0</v>
      </c>
      <c r="G144" s="66">
        <v>0</v>
      </c>
      <c r="H144" s="66">
        <v>0</v>
      </c>
      <c r="I144" s="66">
        <v>0</v>
      </c>
      <c r="J144" s="66">
        <v>0</v>
      </c>
      <c r="K144" s="66">
        <v>0</v>
      </c>
      <c r="L144" s="66">
        <v>0</v>
      </c>
      <c r="M144" s="66">
        <v>0</v>
      </c>
      <c r="N144" s="66">
        <v>0</v>
      </c>
      <c r="O144" s="66">
        <f t="shared" si="9"/>
        <v>0</v>
      </c>
      <c r="P144" s="67">
        <f t="shared" si="8"/>
        <v>0</v>
      </c>
      <c r="Q144" s="68"/>
    </row>
    <row r="145" spans="1:17">
      <c r="A145" s="63"/>
      <c r="B145" s="64">
        <v>335.41</v>
      </c>
      <c r="C145" s="65" t="s">
        <v>257</v>
      </c>
      <c r="D145" s="66">
        <v>0</v>
      </c>
      <c r="E145" s="66">
        <v>0</v>
      </c>
      <c r="F145" s="66">
        <v>0</v>
      </c>
      <c r="G145" s="66">
        <v>0</v>
      </c>
      <c r="H145" s="66">
        <v>0</v>
      </c>
      <c r="I145" s="66">
        <v>0</v>
      </c>
      <c r="J145" s="66">
        <v>0</v>
      </c>
      <c r="K145" s="66">
        <v>0</v>
      </c>
      <c r="L145" s="66">
        <v>0</v>
      </c>
      <c r="M145" s="66">
        <v>0</v>
      </c>
      <c r="N145" s="66">
        <v>0</v>
      </c>
      <c r="O145" s="66">
        <f t="shared" si="9"/>
        <v>0</v>
      </c>
      <c r="P145" s="67">
        <f t="shared" si="8"/>
        <v>0</v>
      </c>
      <c r="Q145" s="68"/>
    </row>
    <row r="146" spans="1:17">
      <c r="A146" s="63"/>
      <c r="B146" s="64">
        <v>335.42</v>
      </c>
      <c r="C146" s="65" t="s">
        <v>258</v>
      </c>
      <c r="D146" s="66">
        <v>0</v>
      </c>
      <c r="E146" s="66">
        <v>0</v>
      </c>
      <c r="F146" s="66">
        <v>0</v>
      </c>
      <c r="G146" s="66">
        <v>0</v>
      </c>
      <c r="H146" s="66">
        <v>0</v>
      </c>
      <c r="I146" s="66">
        <v>0</v>
      </c>
      <c r="J146" s="66">
        <v>0</v>
      </c>
      <c r="K146" s="66">
        <v>0</v>
      </c>
      <c r="L146" s="66">
        <v>0</v>
      </c>
      <c r="M146" s="66">
        <v>0</v>
      </c>
      <c r="N146" s="66">
        <v>0</v>
      </c>
      <c r="O146" s="66">
        <f t="shared" si="9"/>
        <v>0</v>
      </c>
      <c r="P146" s="67">
        <f t="shared" si="8"/>
        <v>0</v>
      </c>
      <c r="Q146" s="68"/>
    </row>
    <row r="147" spans="1:17">
      <c r="A147" s="63"/>
      <c r="B147" s="64">
        <v>335.43</v>
      </c>
      <c r="C147" s="65" t="s">
        <v>259</v>
      </c>
      <c r="D147" s="66">
        <v>0</v>
      </c>
      <c r="E147" s="66">
        <v>0</v>
      </c>
      <c r="F147" s="66">
        <v>0</v>
      </c>
      <c r="G147" s="66">
        <v>0</v>
      </c>
      <c r="H147" s="66">
        <v>0</v>
      </c>
      <c r="I147" s="66">
        <v>0</v>
      </c>
      <c r="J147" s="66">
        <v>0</v>
      </c>
      <c r="K147" s="66">
        <v>0</v>
      </c>
      <c r="L147" s="66">
        <v>0</v>
      </c>
      <c r="M147" s="66">
        <v>0</v>
      </c>
      <c r="N147" s="66">
        <v>0</v>
      </c>
      <c r="O147" s="66">
        <f t="shared" si="9"/>
        <v>0</v>
      </c>
      <c r="P147" s="67">
        <f t="shared" si="8"/>
        <v>0</v>
      </c>
      <c r="Q147" s="68"/>
    </row>
    <row r="148" spans="1:17">
      <c r="A148" s="63"/>
      <c r="B148" s="64">
        <v>335.44</v>
      </c>
      <c r="C148" s="65" t="s">
        <v>260</v>
      </c>
      <c r="D148" s="66">
        <v>0</v>
      </c>
      <c r="E148" s="66">
        <v>0</v>
      </c>
      <c r="F148" s="66">
        <v>0</v>
      </c>
      <c r="G148" s="66">
        <v>0</v>
      </c>
      <c r="H148" s="66">
        <v>0</v>
      </c>
      <c r="I148" s="66">
        <v>0</v>
      </c>
      <c r="J148" s="66">
        <v>0</v>
      </c>
      <c r="K148" s="66">
        <v>0</v>
      </c>
      <c r="L148" s="66">
        <v>0</v>
      </c>
      <c r="M148" s="66">
        <v>0</v>
      </c>
      <c r="N148" s="66">
        <v>0</v>
      </c>
      <c r="O148" s="66">
        <f t="shared" si="9"/>
        <v>0</v>
      </c>
      <c r="P148" s="67">
        <f t="shared" si="8"/>
        <v>0</v>
      </c>
      <c r="Q148" s="68"/>
    </row>
    <row r="149" spans="1:17">
      <c r="A149" s="63"/>
      <c r="B149" s="64">
        <v>335.45</v>
      </c>
      <c r="C149" s="65" t="s">
        <v>152</v>
      </c>
      <c r="D149" s="66">
        <v>0</v>
      </c>
      <c r="E149" s="66">
        <v>0</v>
      </c>
      <c r="F149" s="66">
        <v>0</v>
      </c>
      <c r="G149" s="66">
        <v>0</v>
      </c>
      <c r="H149" s="66">
        <v>0</v>
      </c>
      <c r="I149" s="66">
        <v>0</v>
      </c>
      <c r="J149" s="66">
        <v>0</v>
      </c>
      <c r="K149" s="66">
        <v>0</v>
      </c>
      <c r="L149" s="66">
        <v>0</v>
      </c>
      <c r="M149" s="66">
        <v>0</v>
      </c>
      <c r="N149" s="66">
        <v>0</v>
      </c>
      <c r="O149" s="66">
        <f t="shared" si="9"/>
        <v>0</v>
      </c>
      <c r="P149" s="67">
        <f t="shared" si="8"/>
        <v>0</v>
      </c>
      <c r="Q149" s="68"/>
    </row>
    <row r="150" spans="1:17">
      <c r="A150" s="63"/>
      <c r="B150" s="64">
        <v>335.46</v>
      </c>
      <c r="C150" s="65" t="s">
        <v>261</v>
      </c>
      <c r="D150" s="66">
        <v>0</v>
      </c>
      <c r="E150" s="66">
        <v>0</v>
      </c>
      <c r="F150" s="66">
        <v>0</v>
      </c>
      <c r="G150" s="66">
        <v>0</v>
      </c>
      <c r="H150" s="66">
        <v>0</v>
      </c>
      <c r="I150" s="66">
        <v>0</v>
      </c>
      <c r="J150" s="66">
        <v>0</v>
      </c>
      <c r="K150" s="66">
        <v>0</v>
      </c>
      <c r="L150" s="66">
        <v>0</v>
      </c>
      <c r="M150" s="66">
        <v>0</v>
      </c>
      <c r="N150" s="66">
        <v>0</v>
      </c>
      <c r="O150" s="66">
        <f t="shared" si="9"/>
        <v>0</v>
      </c>
      <c r="P150" s="67">
        <f t="shared" si="8"/>
        <v>0</v>
      </c>
      <c r="Q150" s="68"/>
    </row>
    <row r="151" spans="1:17">
      <c r="A151" s="63"/>
      <c r="B151" s="64">
        <v>335.48</v>
      </c>
      <c r="C151" s="65" t="s">
        <v>153</v>
      </c>
      <c r="D151" s="66">
        <v>0</v>
      </c>
      <c r="E151" s="66">
        <v>0</v>
      </c>
      <c r="F151" s="66">
        <v>0</v>
      </c>
      <c r="G151" s="66">
        <v>0</v>
      </c>
      <c r="H151" s="66">
        <v>0</v>
      </c>
      <c r="I151" s="66">
        <v>0</v>
      </c>
      <c r="J151" s="66">
        <v>0</v>
      </c>
      <c r="K151" s="66">
        <v>0</v>
      </c>
      <c r="L151" s="66">
        <v>0</v>
      </c>
      <c r="M151" s="66">
        <v>0</v>
      </c>
      <c r="N151" s="66">
        <v>0</v>
      </c>
      <c r="O151" s="66">
        <f t="shared" si="9"/>
        <v>0</v>
      </c>
      <c r="P151" s="67">
        <f t="shared" si="8"/>
        <v>0</v>
      </c>
      <c r="Q151" s="68"/>
    </row>
    <row r="152" spans="1:17">
      <c r="A152" s="63"/>
      <c r="B152" s="64">
        <v>335.5</v>
      </c>
      <c r="C152" s="65" t="s">
        <v>262</v>
      </c>
      <c r="D152" s="66">
        <v>0</v>
      </c>
      <c r="E152" s="66">
        <v>0</v>
      </c>
      <c r="F152" s="66">
        <v>0</v>
      </c>
      <c r="G152" s="66">
        <v>0</v>
      </c>
      <c r="H152" s="66">
        <v>0</v>
      </c>
      <c r="I152" s="66">
        <v>0</v>
      </c>
      <c r="J152" s="66">
        <v>0</v>
      </c>
      <c r="K152" s="66">
        <v>0</v>
      </c>
      <c r="L152" s="66">
        <v>0</v>
      </c>
      <c r="M152" s="66">
        <v>0</v>
      </c>
      <c r="N152" s="66">
        <v>0</v>
      </c>
      <c r="O152" s="66">
        <f t="shared" si="9"/>
        <v>0</v>
      </c>
      <c r="P152" s="67">
        <f t="shared" si="8"/>
        <v>0</v>
      </c>
      <c r="Q152" s="68"/>
    </row>
    <row r="153" spans="1:17">
      <c r="A153" s="63"/>
      <c r="B153" s="64">
        <v>335.61</v>
      </c>
      <c r="C153" s="65" t="s">
        <v>263</v>
      </c>
      <c r="D153" s="66">
        <v>0</v>
      </c>
      <c r="E153" s="66">
        <v>0</v>
      </c>
      <c r="F153" s="66">
        <v>0</v>
      </c>
      <c r="G153" s="66">
        <v>0</v>
      </c>
      <c r="H153" s="66">
        <v>0</v>
      </c>
      <c r="I153" s="66">
        <v>0</v>
      </c>
      <c r="J153" s="66">
        <v>0</v>
      </c>
      <c r="K153" s="66">
        <v>0</v>
      </c>
      <c r="L153" s="66">
        <v>0</v>
      </c>
      <c r="M153" s="66">
        <v>0</v>
      </c>
      <c r="N153" s="66">
        <v>0</v>
      </c>
      <c r="O153" s="66">
        <f t="shared" si="9"/>
        <v>0</v>
      </c>
      <c r="P153" s="67">
        <f t="shared" si="8"/>
        <v>0</v>
      </c>
      <c r="Q153" s="68"/>
    </row>
    <row r="154" spans="1:17">
      <c r="A154" s="63"/>
      <c r="B154" s="64">
        <v>335.62</v>
      </c>
      <c r="C154" s="65" t="s">
        <v>264</v>
      </c>
      <c r="D154" s="66">
        <v>0</v>
      </c>
      <c r="E154" s="66">
        <v>0</v>
      </c>
      <c r="F154" s="66">
        <v>0</v>
      </c>
      <c r="G154" s="66">
        <v>0</v>
      </c>
      <c r="H154" s="66">
        <v>0</v>
      </c>
      <c r="I154" s="66">
        <v>0</v>
      </c>
      <c r="J154" s="66">
        <v>0</v>
      </c>
      <c r="K154" s="66">
        <v>0</v>
      </c>
      <c r="L154" s="66">
        <v>0</v>
      </c>
      <c r="M154" s="66">
        <v>0</v>
      </c>
      <c r="N154" s="66">
        <v>0</v>
      </c>
      <c r="O154" s="66">
        <f t="shared" si="9"/>
        <v>0</v>
      </c>
      <c r="P154" s="67">
        <f t="shared" si="8"/>
        <v>0</v>
      </c>
      <c r="Q154" s="68"/>
    </row>
    <row r="155" spans="1:17">
      <c r="A155" s="63"/>
      <c r="B155" s="64">
        <v>335.69</v>
      </c>
      <c r="C155" s="65" t="s">
        <v>265</v>
      </c>
      <c r="D155" s="66">
        <v>0</v>
      </c>
      <c r="E155" s="66">
        <v>0</v>
      </c>
      <c r="F155" s="66">
        <v>0</v>
      </c>
      <c r="G155" s="66">
        <v>0</v>
      </c>
      <c r="H155" s="66">
        <v>0</v>
      </c>
      <c r="I155" s="66">
        <v>0</v>
      </c>
      <c r="J155" s="66">
        <v>0</v>
      </c>
      <c r="K155" s="66">
        <v>0</v>
      </c>
      <c r="L155" s="66">
        <v>0</v>
      </c>
      <c r="M155" s="66">
        <v>0</v>
      </c>
      <c r="N155" s="66">
        <v>0</v>
      </c>
      <c r="O155" s="66">
        <f t="shared" si="9"/>
        <v>0</v>
      </c>
      <c r="P155" s="67">
        <f t="shared" si="8"/>
        <v>0</v>
      </c>
      <c r="Q155" s="68"/>
    </row>
    <row r="156" spans="1:17">
      <c r="A156" s="63"/>
      <c r="B156" s="64">
        <v>335.7</v>
      </c>
      <c r="C156" s="65" t="s">
        <v>266</v>
      </c>
      <c r="D156" s="66">
        <v>0</v>
      </c>
      <c r="E156" s="66">
        <v>0</v>
      </c>
      <c r="F156" s="66">
        <v>0</v>
      </c>
      <c r="G156" s="66">
        <v>0</v>
      </c>
      <c r="H156" s="66">
        <v>0</v>
      </c>
      <c r="I156" s="66">
        <v>0</v>
      </c>
      <c r="J156" s="66">
        <v>0</v>
      </c>
      <c r="K156" s="66">
        <v>0</v>
      </c>
      <c r="L156" s="66">
        <v>0</v>
      </c>
      <c r="M156" s="66">
        <v>0</v>
      </c>
      <c r="N156" s="66">
        <v>0</v>
      </c>
      <c r="O156" s="66">
        <f t="shared" si="9"/>
        <v>0</v>
      </c>
      <c r="P156" s="67">
        <f t="shared" si="8"/>
        <v>0</v>
      </c>
      <c r="Q156" s="68"/>
    </row>
    <row r="157" spans="1:17">
      <c r="A157" s="63"/>
      <c r="B157" s="64">
        <v>335.9</v>
      </c>
      <c r="C157" s="65" t="s">
        <v>149</v>
      </c>
      <c r="D157" s="66">
        <v>0</v>
      </c>
      <c r="E157" s="66">
        <v>0</v>
      </c>
      <c r="F157" s="66">
        <v>0</v>
      </c>
      <c r="G157" s="66">
        <v>0</v>
      </c>
      <c r="H157" s="66">
        <v>0</v>
      </c>
      <c r="I157" s="66">
        <v>0</v>
      </c>
      <c r="J157" s="66">
        <v>0</v>
      </c>
      <c r="K157" s="66">
        <v>0</v>
      </c>
      <c r="L157" s="66">
        <v>0</v>
      </c>
      <c r="M157" s="66">
        <v>0</v>
      </c>
      <c r="N157" s="66">
        <v>0</v>
      </c>
      <c r="O157" s="66">
        <f t="shared" si="9"/>
        <v>0</v>
      </c>
      <c r="P157" s="67">
        <f t="shared" si="8"/>
        <v>0</v>
      </c>
      <c r="Q157" s="68"/>
    </row>
    <row r="158" spans="1:17">
      <c r="A158" s="63"/>
      <c r="B158" s="64">
        <v>336</v>
      </c>
      <c r="C158" s="65" t="s">
        <v>267</v>
      </c>
      <c r="D158" s="66">
        <v>0</v>
      </c>
      <c r="E158" s="66">
        <v>0</v>
      </c>
      <c r="F158" s="66">
        <v>0</v>
      </c>
      <c r="G158" s="66">
        <v>0</v>
      </c>
      <c r="H158" s="66">
        <v>0</v>
      </c>
      <c r="I158" s="66">
        <v>0</v>
      </c>
      <c r="J158" s="66">
        <v>0</v>
      </c>
      <c r="K158" s="66">
        <v>0</v>
      </c>
      <c r="L158" s="66">
        <v>0</v>
      </c>
      <c r="M158" s="66">
        <v>0</v>
      </c>
      <c r="N158" s="66">
        <v>0</v>
      </c>
      <c r="O158" s="66">
        <f t="shared" si="9"/>
        <v>0</v>
      </c>
      <c r="P158" s="67">
        <f t="shared" si="8"/>
        <v>0</v>
      </c>
      <c r="Q158" s="68"/>
    </row>
    <row r="159" spans="1:17">
      <c r="A159" s="63"/>
      <c r="B159" s="64">
        <v>337.1</v>
      </c>
      <c r="C159" s="65" t="s">
        <v>31</v>
      </c>
      <c r="D159" s="66">
        <v>0</v>
      </c>
      <c r="E159" s="66">
        <v>0</v>
      </c>
      <c r="F159" s="66">
        <v>0</v>
      </c>
      <c r="G159" s="66">
        <v>0</v>
      </c>
      <c r="H159" s="66">
        <v>0</v>
      </c>
      <c r="I159" s="66">
        <v>0</v>
      </c>
      <c r="J159" s="66">
        <v>0</v>
      </c>
      <c r="K159" s="66">
        <v>0</v>
      </c>
      <c r="L159" s="66">
        <v>0</v>
      </c>
      <c r="M159" s="66">
        <v>0</v>
      </c>
      <c r="N159" s="66">
        <v>0</v>
      </c>
      <c r="O159" s="66">
        <f t="shared" si="9"/>
        <v>0</v>
      </c>
      <c r="P159" s="67">
        <f t="shared" si="8"/>
        <v>0</v>
      </c>
      <c r="Q159" s="68"/>
    </row>
    <row r="160" spans="1:17">
      <c r="A160" s="63"/>
      <c r="B160" s="64">
        <v>337.2</v>
      </c>
      <c r="C160" s="65" t="s">
        <v>88</v>
      </c>
      <c r="D160" s="66">
        <v>0</v>
      </c>
      <c r="E160" s="66">
        <v>0</v>
      </c>
      <c r="F160" s="66">
        <v>0</v>
      </c>
      <c r="G160" s="66">
        <v>0</v>
      </c>
      <c r="H160" s="66">
        <v>0</v>
      </c>
      <c r="I160" s="66">
        <v>0</v>
      </c>
      <c r="J160" s="66">
        <v>0</v>
      </c>
      <c r="K160" s="66">
        <v>0</v>
      </c>
      <c r="L160" s="66">
        <v>0</v>
      </c>
      <c r="M160" s="66">
        <v>0</v>
      </c>
      <c r="N160" s="66">
        <v>0</v>
      </c>
      <c r="O160" s="66">
        <f t="shared" si="9"/>
        <v>0</v>
      </c>
      <c r="P160" s="67">
        <f t="shared" si="8"/>
        <v>0</v>
      </c>
      <c r="Q160" s="68"/>
    </row>
    <row r="161" spans="1:17">
      <c r="A161" s="63"/>
      <c r="B161" s="64">
        <v>337.3</v>
      </c>
      <c r="C161" s="65" t="s">
        <v>67</v>
      </c>
      <c r="D161" s="66">
        <v>0</v>
      </c>
      <c r="E161" s="66">
        <v>0</v>
      </c>
      <c r="F161" s="66">
        <v>0</v>
      </c>
      <c r="G161" s="66">
        <v>0</v>
      </c>
      <c r="H161" s="66">
        <v>0</v>
      </c>
      <c r="I161" s="66">
        <v>0</v>
      </c>
      <c r="J161" s="66">
        <v>0</v>
      </c>
      <c r="K161" s="66">
        <v>0</v>
      </c>
      <c r="L161" s="66">
        <v>0</v>
      </c>
      <c r="M161" s="66">
        <v>0</v>
      </c>
      <c r="N161" s="66">
        <v>0</v>
      </c>
      <c r="O161" s="66">
        <f t="shared" si="9"/>
        <v>0</v>
      </c>
      <c r="P161" s="67">
        <f t="shared" si="8"/>
        <v>0</v>
      </c>
      <c r="Q161" s="68"/>
    </row>
    <row r="162" spans="1:17">
      <c r="A162" s="63"/>
      <c r="B162" s="64">
        <v>337.4</v>
      </c>
      <c r="C162" s="65" t="s">
        <v>77</v>
      </c>
      <c r="D162" s="66">
        <v>0</v>
      </c>
      <c r="E162" s="66">
        <v>0</v>
      </c>
      <c r="F162" s="66">
        <v>0</v>
      </c>
      <c r="G162" s="66">
        <v>0</v>
      </c>
      <c r="H162" s="66">
        <v>0</v>
      </c>
      <c r="I162" s="66">
        <v>0</v>
      </c>
      <c r="J162" s="66">
        <v>0</v>
      </c>
      <c r="K162" s="66">
        <v>0</v>
      </c>
      <c r="L162" s="66">
        <v>0</v>
      </c>
      <c r="M162" s="66">
        <v>0</v>
      </c>
      <c r="N162" s="66">
        <v>0</v>
      </c>
      <c r="O162" s="66">
        <f t="shared" si="9"/>
        <v>0</v>
      </c>
      <c r="P162" s="67">
        <f t="shared" si="8"/>
        <v>0</v>
      </c>
      <c r="Q162" s="68"/>
    </row>
    <row r="163" spans="1:17">
      <c r="A163" s="63"/>
      <c r="B163" s="64">
        <v>337.5</v>
      </c>
      <c r="C163" s="65" t="s">
        <v>127</v>
      </c>
      <c r="D163" s="66">
        <v>0</v>
      </c>
      <c r="E163" s="66">
        <v>0</v>
      </c>
      <c r="F163" s="66">
        <v>0</v>
      </c>
      <c r="G163" s="66">
        <v>0</v>
      </c>
      <c r="H163" s="66">
        <v>0</v>
      </c>
      <c r="I163" s="66">
        <v>0</v>
      </c>
      <c r="J163" s="66">
        <v>0</v>
      </c>
      <c r="K163" s="66">
        <v>0</v>
      </c>
      <c r="L163" s="66">
        <v>0</v>
      </c>
      <c r="M163" s="66">
        <v>0</v>
      </c>
      <c r="N163" s="66">
        <v>0</v>
      </c>
      <c r="O163" s="66">
        <f t="shared" si="9"/>
        <v>0</v>
      </c>
      <c r="P163" s="67">
        <f t="shared" si="8"/>
        <v>0</v>
      </c>
      <c r="Q163" s="68"/>
    </row>
    <row r="164" spans="1:17">
      <c r="A164" s="63"/>
      <c r="B164" s="64">
        <v>337.6</v>
      </c>
      <c r="C164" s="65" t="s">
        <v>268</v>
      </c>
      <c r="D164" s="66">
        <v>0</v>
      </c>
      <c r="E164" s="66">
        <v>0</v>
      </c>
      <c r="F164" s="66">
        <v>0</v>
      </c>
      <c r="G164" s="66">
        <v>0</v>
      </c>
      <c r="H164" s="66">
        <v>0</v>
      </c>
      <c r="I164" s="66">
        <v>0</v>
      </c>
      <c r="J164" s="66">
        <v>0</v>
      </c>
      <c r="K164" s="66">
        <v>0</v>
      </c>
      <c r="L164" s="66">
        <v>0</v>
      </c>
      <c r="M164" s="66">
        <v>0</v>
      </c>
      <c r="N164" s="66">
        <v>0</v>
      </c>
      <c r="O164" s="66">
        <f t="shared" si="9"/>
        <v>0</v>
      </c>
      <c r="P164" s="67">
        <f t="shared" si="8"/>
        <v>0</v>
      </c>
      <c r="Q164" s="68"/>
    </row>
    <row r="165" spans="1:17">
      <c r="A165" s="63"/>
      <c r="B165" s="64">
        <v>337.7</v>
      </c>
      <c r="C165" s="65" t="s">
        <v>68</v>
      </c>
      <c r="D165" s="66">
        <v>0</v>
      </c>
      <c r="E165" s="66">
        <v>0</v>
      </c>
      <c r="F165" s="66">
        <v>0</v>
      </c>
      <c r="G165" s="66">
        <v>0</v>
      </c>
      <c r="H165" s="66">
        <v>0</v>
      </c>
      <c r="I165" s="66">
        <v>0</v>
      </c>
      <c r="J165" s="66">
        <v>0</v>
      </c>
      <c r="K165" s="66">
        <v>0</v>
      </c>
      <c r="L165" s="66">
        <v>0</v>
      </c>
      <c r="M165" s="66">
        <v>0</v>
      </c>
      <c r="N165" s="66">
        <v>0</v>
      </c>
      <c r="O165" s="66">
        <f t="shared" si="9"/>
        <v>0</v>
      </c>
      <c r="P165" s="67">
        <f t="shared" si="8"/>
        <v>0</v>
      </c>
      <c r="Q165" s="68"/>
    </row>
    <row r="166" spans="1:17">
      <c r="A166" s="63"/>
      <c r="B166" s="64">
        <v>337.9</v>
      </c>
      <c r="C166" s="65" t="s">
        <v>269</v>
      </c>
      <c r="D166" s="66">
        <v>0</v>
      </c>
      <c r="E166" s="66">
        <v>0</v>
      </c>
      <c r="F166" s="66">
        <v>0</v>
      </c>
      <c r="G166" s="66">
        <v>0</v>
      </c>
      <c r="H166" s="66">
        <v>0</v>
      </c>
      <c r="I166" s="66">
        <v>0</v>
      </c>
      <c r="J166" s="66">
        <v>0</v>
      </c>
      <c r="K166" s="66">
        <v>0</v>
      </c>
      <c r="L166" s="66">
        <v>0</v>
      </c>
      <c r="M166" s="66">
        <v>0</v>
      </c>
      <c r="N166" s="66">
        <v>0</v>
      </c>
      <c r="O166" s="66">
        <f t="shared" si="9"/>
        <v>0</v>
      </c>
      <c r="P166" s="67">
        <f t="shared" si="8"/>
        <v>0</v>
      </c>
      <c r="Q166" s="68"/>
    </row>
    <row r="167" spans="1:17">
      <c r="A167" s="63"/>
      <c r="B167" s="64">
        <v>338</v>
      </c>
      <c r="C167" s="65" t="s">
        <v>32</v>
      </c>
      <c r="D167" s="66">
        <v>0</v>
      </c>
      <c r="E167" s="66">
        <v>0</v>
      </c>
      <c r="F167" s="66">
        <v>0</v>
      </c>
      <c r="G167" s="66">
        <v>0</v>
      </c>
      <c r="H167" s="66">
        <v>0</v>
      </c>
      <c r="I167" s="66">
        <v>0</v>
      </c>
      <c r="J167" s="66">
        <v>0</v>
      </c>
      <c r="K167" s="66">
        <v>0</v>
      </c>
      <c r="L167" s="66">
        <v>0</v>
      </c>
      <c r="M167" s="66">
        <v>0</v>
      </c>
      <c r="N167" s="66">
        <v>0</v>
      </c>
      <c r="O167" s="66">
        <f>SUM(D167:N167)</f>
        <v>0</v>
      </c>
      <c r="P167" s="67">
        <f t="shared" si="8"/>
        <v>0</v>
      </c>
      <c r="Q167" s="68"/>
    </row>
    <row r="168" spans="1:17">
      <c r="A168" s="63"/>
      <c r="B168" s="64">
        <v>339</v>
      </c>
      <c r="C168" s="65" t="s">
        <v>270</v>
      </c>
      <c r="D168" s="66">
        <v>0</v>
      </c>
      <c r="E168" s="66">
        <v>0</v>
      </c>
      <c r="F168" s="66">
        <v>0</v>
      </c>
      <c r="G168" s="66">
        <v>0</v>
      </c>
      <c r="H168" s="66">
        <v>0</v>
      </c>
      <c r="I168" s="66">
        <v>0</v>
      </c>
      <c r="J168" s="66">
        <v>0</v>
      </c>
      <c r="K168" s="66">
        <v>0</v>
      </c>
      <c r="L168" s="66">
        <v>0</v>
      </c>
      <c r="M168" s="66">
        <v>0</v>
      </c>
      <c r="N168" s="66">
        <v>0</v>
      </c>
      <c r="O168" s="66">
        <f>SUM(D168:N168)</f>
        <v>0</v>
      </c>
      <c r="P168" s="67">
        <f t="shared" si="8"/>
        <v>0</v>
      </c>
      <c r="Q168" s="68"/>
    </row>
    <row r="169" spans="1:17" ht="15.75">
      <c r="A169" s="69" t="s">
        <v>37</v>
      </c>
      <c r="B169" s="70"/>
      <c r="C169" s="71"/>
      <c r="D169" s="72">
        <f t="shared" ref="D169:N169" si="10">SUM(D170:D262)</f>
        <v>0</v>
      </c>
      <c r="E169" s="72">
        <f t="shared" si="10"/>
        <v>0</v>
      </c>
      <c r="F169" s="72">
        <f t="shared" si="10"/>
        <v>0</v>
      </c>
      <c r="G169" s="72">
        <f t="shared" si="10"/>
        <v>0</v>
      </c>
      <c r="H169" s="72">
        <f t="shared" si="10"/>
        <v>0</v>
      </c>
      <c r="I169" s="72">
        <f t="shared" si="10"/>
        <v>0</v>
      </c>
      <c r="J169" s="72">
        <f t="shared" si="10"/>
        <v>0</v>
      </c>
      <c r="K169" s="72">
        <f t="shared" si="10"/>
        <v>0</v>
      </c>
      <c r="L169" s="72">
        <f t="shared" si="10"/>
        <v>0</v>
      </c>
      <c r="M169" s="72">
        <f t="shared" si="10"/>
        <v>0</v>
      </c>
      <c r="N169" s="72">
        <f t="shared" si="10"/>
        <v>0</v>
      </c>
      <c r="O169" s="72">
        <f>SUM(D169:N169)</f>
        <v>0</v>
      </c>
      <c r="P169" s="74">
        <f t="shared" si="8"/>
        <v>0</v>
      </c>
      <c r="Q169" s="75"/>
    </row>
    <row r="170" spans="1:17">
      <c r="A170" s="63"/>
      <c r="B170" s="64">
        <v>341.1</v>
      </c>
      <c r="C170" s="65" t="s">
        <v>271</v>
      </c>
      <c r="D170" s="66">
        <v>0</v>
      </c>
      <c r="E170" s="66">
        <v>0</v>
      </c>
      <c r="F170" s="66">
        <v>0</v>
      </c>
      <c r="G170" s="66">
        <v>0</v>
      </c>
      <c r="H170" s="66">
        <v>0</v>
      </c>
      <c r="I170" s="66">
        <v>0</v>
      </c>
      <c r="J170" s="66">
        <v>0</v>
      </c>
      <c r="K170" s="66">
        <v>0</v>
      </c>
      <c r="L170" s="66">
        <v>0</v>
      </c>
      <c r="M170" s="66">
        <v>0</v>
      </c>
      <c r="N170" s="66">
        <v>0</v>
      </c>
      <c r="O170" s="66">
        <f>SUM(D170:N170)</f>
        <v>0</v>
      </c>
      <c r="P170" s="67">
        <f t="shared" si="8"/>
        <v>0</v>
      </c>
      <c r="Q170" s="68"/>
    </row>
    <row r="171" spans="1:17">
      <c r="A171" s="63"/>
      <c r="B171" s="64">
        <v>341.15</v>
      </c>
      <c r="C171" s="65" t="s">
        <v>272</v>
      </c>
      <c r="D171" s="66">
        <v>0</v>
      </c>
      <c r="E171" s="66">
        <v>0</v>
      </c>
      <c r="F171" s="66">
        <v>0</v>
      </c>
      <c r="G171" s="66">
        <v>0</v>
      </c>
      <c r="H171" s="66">
        <v>0</v>
      </c>
      <c r="I171" s="66">
        <v>0</v>
      </c>
      <c r="J171" s="66">
        <v>0</v>
      </c>
      <c r="K171" s="66">
        <v>0</v>
      </c>
      <c r="L171" s="66">
        <v>0</v>
      </c>
      <c r="M171" s="66">
        <v>0</v>
      </c>
      <c r="N171" s="66">
        <v>0</v>
      </c>
      <c r="O171" s="66">
        <f t="shared" ref="O171:O251" si="11">SUM(D171:N171)</f>
        <v>0</v>
      </c>
      <c r="P171" s="67">
        <f t="shared" si="8"/>
        <v>0</v>
      </c>
      <c r="Q171" s="68"/>
    </row>
    <row r="172" spans="1:17">
      <c r="A172" s="63"/>
      <c r="B172" s="64">
        <v>341.16</v>
      </c>
      <c r="C172" s="65" t="s">
        <v>273</v>
      </c>
      <c r="D172" s="66">
        <v>0</v>
      </c>
      <c r="E172" s="66">
        <v>0</v>
      </c>
      <c r="F172" s="66">
        <v>0</v>
      </c>
      <c r="G172" s="66">
        <v>0</v>
      </c>
      <c r="H172" s="66">
        <v>0</v>
      </c>
      <c r="I172" s="66">
        <v>0</v>
      </c>
      <c r="J172" s="66">
        <v>0</v>
      </c>
      <c r="K172" s="66">
        <v>0</v>
      </c>
      <c r="L172" s="66">
        <v>0</v>
      </c>
      <c r="M172" s="66">
        <v>0</v>
      </c>
      <c r="N172" s="66">
        <v>0</v>
      </c>
      <c r="O172" s="66">
        <f t="shared" si="11"/>
        <v>0</v>
      </c>
      <c r="P172" s="67">
        <f t="shared" si="8"/>
        <v>0</v>
      </c>
      <c r="Q172" s="68"/>
    </row>
    <row r="173" spans="1:17">
      <c r="A173" s="63"/>
      <c r="B173" s="64">
        <v>341.2</v>
      </c>
      <c r="C173" s="65" t="s">
        <v>274</v>
      </c>
      <c r="D173" s="66">
        <v>0</v>
      </c>
      <c r="E173" s="66">
        <v>0</v>
      </c>
      <c r="F173" s="66">
        <v>0</v>
      </c>
      <c r="G173" s="66">
        <v>0</v>
      </c>
      <c r="H173" s="66">
        <v>0</v>
      </c>
      <c r="I173" s="66">
        <v>0</v>
      </c>
      <c r="J173" s="66">
        <v>0</v>
      </c>
      <c r="K173" s="66">
        <v>0</v>
      </c>
      <c r="L173" s="66">
        <v>0</v>
      </c>
      <c r="M173" s="66">
        <v>0</v>
      </c>
      <c r="N173" s="66">
        <v>0</v>
      </c>
      <c r="O173" s="66">
        <f t="shared" si="11"/>
        <v>0</v>
      </c>
      <c r="P173" s="67">
        <f t="shared" si="8"/>
        <v>0</v>
      </c>
      <c r="Q173" s="68"/>
    </row>
    <row r="174" spans="1:17">
      <c r="A174" s="63"/>
      <c r="B174" s="64">
        <v>341.3</v>
      </c>
      <c r="C174" s="65" t="s">
        <v>275</v>
      </c>
      <c r="D174" s="66">
        <v>0</v>
      </c>
      <c r="E174" s="66">
        <v>0</v>
      </c>
      <c r="F174" s="66">
        <v>0</v>
      </c>
      <c r="G174" s="66">
        <v>0</v>
      </c>
      <c r="H174" s="66">
        <v>0</v>
      </c>
      <c r="I174" s="66">
        <v>0</v>
      </c>
      <c r="J174" s="66">
        <v>0</v>
      </c>
      <c r="K174" s="66">
        <v>0</v>
      </c>
      <c r="L174" s="66">
        <v>0</v>
      </c>
      <c r="M174" s="66">
        <v>0</v>
      </c>
      <c r="N174" s="66">
        <v>0</v>
      </c>
      <c r="O174" s="66">
        <f t="shared" si="11"/>
        <v>0</v>
      </c>
      <c r="P174" s="67">
        <f t="shared" si="8"/>
        <v>0</v>
      </c>
      <c r="Q174" s="68"/>
    </row>
    <row r="175" spans="1:17">
      <c r="A175" s="63"/>
      <c r="B175" s="64">
        <v>341.51</v>
      </c>
      <c r="C175" s="65" t="s">
        <v>276</v>
      </c>
      <c r="D175" s="66">
        <v>0</v>
      </c>
      <c r="E175" s="66">
        <v>0</v>
      </c>
      <c r="F175" s="66">
        <v>0</v>
      </c>
      <c r="G175" s="66">
        <v>0</v>
      </c>
      <c r="H175" s="66">
        <v>0</v>
      </c>
      <c r="I175" s="66">
        <v>0</v>
      </c>
      <c r="J175" s="66">
        <v>0</v>
      </c>
      <c r="K175" s="66">
        <v>0</v>
      </c>
      <c r="L175" s="66">
        <v>0</v>
      </c>
      <c r="M175" s="66">
        <v>0</v>
      </c>
      <c r="N175" s="66">
        <v>0</v>
      </c>
      <c r="O175" s="66">
        <f t="shared" si="11"/>
        <v>0</v>
      </c>
      <c r="P175" s="67">
        <f t="shared" si="8"/>
        <v>0</v>
      </c>
      <c r="Q175" s="68"/>
    </row>
    <row r="176" spans="1:17">
      <c r="A176" s="63"/>
      <c r="B176" s="64">
        <v>341.52</v>
      </c>
      <c r="C176" s="65" t="s">
        <v>132</v>
      </c>
      <c r="D176" s="66">
        <v>0</v>
      </c>
      <c r="E176" s="66">
        <v>0</v>
      </c>
      <c r="F176" s="66">
        <v>0</v>
      </c>
      <c r="G176" s="66">
        <v>0</v>
      </c>
      <c r="H176" s="66">
        <v>0</v>
      </c>
      <c r="I176" s="66">
        <v>0</v>
      </c>
      <c r="J176" s="66">
        <v>0</v>
      </c>
      <c r="K176" s="66">
        <v>0</v>
      </c>
      <c r="L176" s="66">
        <v>0</v>
      </c>
      <c r="M176" s="66">
        <v>0</v>
      </c>
      <c r="N176" s="66">
        <v>0</v>
      </c>
      <c r="O176" s="66">
        <f t="shared" si="11"/>
        <v>0</v>
      </c>
      <c r="P176" s="67">
        <f t="shared" si="8"/>
        <v>0</v>
      </c>
      <c r="Q176" s="68"/>
    </row>
    <row r="177" spans="1:17">
      <c r="A177" s="63"/>
      <c r="B177" s="64">
        <v>341.53</v>
      </c>
      <c r="C177" s="65" t="s">
        <v>277</v>
      </c>
      <c r="D177" s="66">
        <v>0</v>
      </c>
      <c r="E177" s="66">
        <v>0</v>
      </c>
      <c r="F177" s="66">
        <v>0</v>
      </c>
      <c r="G177" s="66">
        <v>0</v>
      </c>
      <c r="H177" s="66">
        <v>0</v>
      </c>
      <c r="I177" s="66">
        <v>0</v>
      </c>
      <c r="J177" s="66">
        <v>0</v>
      </c>
      <c r="K177" s="66">
        <v>0</v>
      </c>
      <c r="L177" s="66">
        <v>0</v>
      </c>
      <c r="M177" s="66">
        <v>0</v>
      </c>
      <c r="N177" s="66">
        <v>0</v>
      </c>
      <c r="O177" s="66">
        <f t="shared" si="11"/>
        <v>0</v>
      </c>
      <c r="P177" s="67">
        <f t="shared" si="8"/>
        <v>0</v>
      </c>
      <c r="Q177" s="68"/>
    </row>
    <row r="178" spans="1:17">
      <c r="A178" s="63"/>
      <c r="B178" s="64">
        <v>341.54</v>
      </c>
      <c r="C178" s="65" t="s">
        <v>278</v>
      </c>
      <c r="D178" s="66">
        <v>0</v>
      </c>
      <c r="E178" s="66">
        <v>0</v>
      </c>
      <c r="F178" s="66">
        <v>0</v>
      </c>
      <c r="G178" s="66">
        <v>0</v>
      </c>
      <c r="H178" s="66">
        <v>0</v>
      </c>
      <c r="I178" s="66">
        <v>0</v>
      </c>
      <c r="J178" s="66">
        <v>0</v>
      </c>
      <c r="K178" s="66">
        <v>0</v>
      </c>
      <c r="L178" s="66">
        <v>0</v>
      </c>
      <c r="M178" s="66">
        <v>0</v>
      </c>
      <c r="N178" s="66">
        <v>0</v>
      </c>
      <c r="O178" s="66">
        <f t="shared" si="11"/>
        <v>0</v>
      </c>
      <c r="P178" s="67">
        <f t="shared" si="8"/>
        <v>0</v>
      </c>
      <c r="Q178" s="68"/>
    </row>
    <row r="179" spans="1:17">
      <c r="A179" s="63"/>
      <c r="B179" s="64">
        <v>341.55</v>
      </c>
      <c r="C179" s="65" t="s">
        <v>279</v>
      </c>
      <c r="D179" s="66">
        <v>0</v>
      </c>
      <c r="E179" s="66">
        <v>0</v>
      </c>
      <c r="F179" s="66">
        <v>0</v>
      </c>
      <c r="G179" s="66">
        <v>0</v>
      </c>
      <c r="H179" s="66">
        <v>0</v>
      </c>
      <c r="I179" s="66">
        <v>0</v>
      </c>
      <c r="J179" s="66">
        <v>0</v>
      </c>
      <c r="K179" s="66">
        <v>0</v>
      </c>
      <c r="L179" s="66">
        <v>0</v>
      </c>
      <c r="M179" s="66">
        <v>0</v>
      </c>
      <c r="N179" s="66">
        <v>0</v>
      </c>
      <c r="O179" s="66">
        <f t="shared" si="11"/>
        <v>0</v>
      </c>
      <c r="P179" s="67">
        <f t="shared" si="8"/>
        <v>0</v>
      </c>
      <c r="Q179" s="68"/>
    </row>
    <row r="180" spans="1:17">
      <c r="A180" s="63"/>
      <c r="B180" s="64">
        <v>341.56</v>
      </c>
      <c r="C180" s="65" t="s">
        <v>280</v>
      </c>
      <c r="D180" s="66">
        <v>0</v>
      </c>
      <c r="E180" s="66">
        <v>0</v>
      </c>
      <c r="F180" s="66">
        <v>0</v>
      </c>
      <c r="G180" s="66">
        <v>0</v>
      </c>
      <c r="H180" s="66">
        <v>0</v>
      </c>
      <c r="I180" s="66">
        <v>0</v>
      </c>
      <c r="J180" s="66">
        <v>0</v>
      </c>
      <c r="K180" s="66">
        <v>0</v>
      </c>
      <c r="L180" s="66">
        <v>0</v>
      </c>
      <c r="M180" s="66">
        <v>0</v>
      </c>
      <c r="N180" s="66">
        <v>0</v>
      </c>
      <c r="O180" s="66">
        <f t="shared" si="11"/>
        <v>0</v>
      </c>
      <c r="P180" s="67">
        <f t="shared" si="8"/>
        <v>0</v>
      </c>
      <c r="Q180" s="68"/>
    </row>
    <row r="181" spans="1:17">
      <c r="A181" s="63"/>
      <c r="B181" s="64">
        <v>341.8</v>
      </c>
      <c r="C181" s="65" t="s">
        <v>281</v>
      </c>
      <c r="D181" s="66">
        <v>0</v>
      </c>
      <c r="E181" s="66">
        <v>0</v>
      </c>
      <c r="F181" s="66">
        <v>0</v>
      </c>
      <c r="G181" s="66">
        <v>0</v>
      </c>
      <c r="H181" s="66">
        <v>0</v>
      </c>
      <c r="I181" s="66">
        <v>0</v>
      </c>
      <c r="J181" s="66">
        <v>0</v>
      </c>
      <c r="K181" s="66">
        <v>0</v>
      </c>
      <c r="L181" s="66">
        <v>0</v>
      </c>
      <c r="M181" s="66">
        <v>0</v>
      </c>
      <c r="N181" s="66">
        <v>0</v>
      </c>
      <c r="O181" s="66">
        <f t="shared" si="11"/>
        <v>0</v>
      </c>
      <c r="P181" s="67">
        <f t="shared" si="8"/>
        <v>0</v>
      </c>
      <c r="Q181" s="68"/>
    </row>
    <row r="182" spans="1:17">
      <c r="A182" s="63"/>
      <c r="B182" s="64">
        <v>341.9</v>
      </c>
      <c r="C182" s="65" t="s">
        <v>110</v>
      </c>
      <c r="D182" s="66">
        <v>0</v>
      </c>
      <c r="E182" s="66">
        <v>0</v>
      </c>
      <c r="F182" s="66">
        <v>0</v>
      </c>
      <c r="G182" s="66">
        <v>0</v>
      </c>
      <c r="H182" s="66">
        <v>0</v>
      </c>
      <c r="I182" s="66">
        <v>0</v>
      </c>
      <c r="J182" s="66">
        <v>0</v>
      </c>
      <c r="K182" s="66">
        <v>0</v>
      </c>
      <c r="L182" s="66">
        <v>0</v>
      </c>
      <c r="M182" s="66">
        <v>0</v>
      </c>
      <c r="N182" s="66">
        <v>0</v>
      </c>
      <c r="O182" s="66">
        <f t="shared" si="11"/>
        <v>0</v>
      </c>
      <c r="P182" s="67">
        <f t="shared" si="8"/>
        <v>0</v>
      </c>
      <c r="Q182" s="68"/>
    </row>
    <row r="183" spans="1:17">
      <c r="A183" s="63"/>
      <c r="B183" s="64">
        <v>342.1</v>
      </c>
      <c r="C183" s="65" t="s">
        <v>41</v>
      </c>
      <c r="D183" s="66">
        <v>0</v>
      </c>
      <c r="E183" s="66">
        <v>0</v>
      </c>
      <c r="F183" s="66">
        <v>0</v>
      </c>
      <c r="G183" s="66">
        <v>0</v>
      </c>
      <c r="H183" s="66">
        <v>0</v>
      </c>
      <c r="I183" s="66">
        <v>0</v>
      </c>
      <c r="J183" s="66">
        <v>0</v>
      </c>
      <c r="K183" s="66">
        <v>0</v>
      </c>
      <c r="L183" s="66">
        <v>0</v>
      </c>
      <c r="M183" s="66">
        <v>0</v>
      </c>
      <c r="N183" s="66">
        <v>0</v>
      </c>
      <c r="O183" s="66">
        <f t="shared" si="11"/>
        <v>0</v>
      </c>
      <c r="P183" s="67">
        <f t="shared" si="8"/>
        <v>0</v>
      </c>
      <c r="Q183" s="68"/>
    </row>
    <row r="184" spans="1:17">
      <c r="A184" s="63"/>
      <c r="B184" s="64">
        <v>342.2</v>
      </c>
      <c r="C184" s="65" t="s">
        <v>282</v>
      </c>
      <c r="D184" s="66">
        <v>0</v>
      </c>
      <c r="E184" s="66">
        <v>0</v>
      </c>
      <c r="F184" s="66">
        <v>0</v>
      </c>
      <c r="G184" s="66">
        <v>0</v>
      </c>
      <c r="H184" s="66">
        <v>0</v>
      </c>
      <c r="I184" s="66">
        <v>0</v>
      </c>
      <c r="J184" s="66">
        <v>0</v>
      </c>
      <c r="K184" s="66">
        <v>0</v>
      </c>
      <c r="L184" s="66">
        <v>0</v>
      </c>
      <c r="M184" s="66">
        <v>0</v>
      </c>
      <c r="N184" s="66">
        <v>0</v>
      </c>
      <c r="O184" s="66">
        <f t="shared" si="11"/>
        <v>0</v>
      </c>
      <c r="P184" s="67">
        <f t="shared" si="8"/>
        <v>0</v>
      </c>
      <c r="Q184" s="68"/>
    </row>
    <row r="185" spans="1:17">
      <c r="A185" s="63"/>
      <c r="B185" s="64">
        <v>342.3</v>
      </c>
      <c r="C185" s="65" t="s">
        <v>283</v>
      </c>
      <c r="D185" s="66">
        <v>0</v>
      </c>
      <c r="E185" s="66">
        <v>0</v>
      </c>
      <c r="F185" s="66">
        <v>0</v>
      </c>
      <c r="G185" s="66">
        <v>0</v>
      </c>
      <c r="H185" s="66">
        <v>0</v>
      </c>
      <c r="I185" s="66">
        <v>0</v>
      </c>
      <c r="J185" s="66">
        <v>0</v>
      </c>
      <c r="K185" s="66">
        <v>0</v>
      </c>
      <c r="L185" s="66">
        <v>0</v>
      </c>
      <c r="M185" s="66">
        <v>0</v>
      </c>
      <c r="N185" s="66">
        <v>0</v>
      </c>
      <c r="O185" s="66">
        <f t="shared" si="11"/>
        <v>0</v>
      </c>
      <c r="P185" s="67">
        <f t="shared" si="8"/>
        <v>0</v>
      </c>
      <c r="Q185" s="68"/>
    </row>
    <row r="186" spans="1:17">
      <c r="A186" s="63"/>
      <c r="B186" s="64">
        <v>342.4</v>
      </c>
      <c r="C186" s="65" t="s">
        <v>284</v>
      </c>
      <c r="D186" s="66">
        <v>0</v>
      </c>
      <c r="E186" s="66">
        <v>0</v>
      </c>
      <c r="F186" s="66">
        <v>0</v>
      </c>
      <c r="G186" s="66">
        <v>0</v>
      </c>
      <c r="H186" s="66">
        <v>0</v>
      </c>
      <c r="I186" s="66">
        <v>0</v>
      </c>
      <c r="J186" s="66">
        <v>0</v>
      </c>
      <c r="K186" s="66">
        <v>0</v>
      </c>
      <c r="L186" s="66">
        <v>0</v>
      </c>
      <c r="M186" s="66">
        <v>0</v>
      </c>
      <c r="N186" s="66">
        <v>0</v>
      </c>
      <c r="O186" s="66">
        <f t="shared" si="11"/>
        <v>0</v>
      </c>
      <c r="P186" s="67">
        <f t="shared" si="8"/>
        <v>0</v>
      </c>
      <c r="Q186" s="68"/>
    </row>
    <row r="187" spans="1:17">
      <c r="A187" s="63"/>
      <c r="B187" s="64">
        <v>342.5</v>
      </c>
      <c r="C187" s="65" t="s">
        <v>78</v>
      </c>
      <c r="D187" s="66">
        <v>0</v>
      </c>
      <c r="E187" s="66">
        <v>0</v>
      </c>
      <c r="F187" s="66">
        <v>0</v>
      </c>
      <c r="G187" s="66">
        <v>0</v>
      </c>
      <c r="H187" s="66">
        <v>0</v>
      </c>
      <c r="I187" s="66">
        <v>0</v>
      </c>
      <c r="J187" s="66">
        <v>0</v>
      </c>
      <c r="K187" s="66">
        <v>0</v>
      </c>
      <c r="L187" s="66">
        <v>0</v>
      </c>
      <c r="M187" s="66">
        <v>0</v>
      </c>
      <c r="N187" s="66">
        <v>0</v>
      </c>
      <c r="O187" s="66">
        <f t="shared" si="11"/>
        <v>0</v>
      </c>
      <c r="P187" s="67">
        <f t="shared" si="8"/>
        <v>0</v>
      </c>
      <c r="Q187" s="68"/>
    </row>
    <row r="188" spans="1:17">
      <c r="A188" s="63"/>
      <c r="B188" s="64">
        <v>342.6</v>
      </c>
      <c r="C188" s="65" t="s">
        <v>285</v>
      </c>
      <c r="D188" s="66">
        <v>0</v>
      </c>
      <c r="E188" s="66">
        <v>0</v>
      </c>
      <c r="F188" s="66">
        <v>0</v>
      </c>
      <c r="G188" s="66">
        <v>0</v>
      </c>
      <c r="H188" s="66">
        <v>0</v>
      </c>
      <c r="I188" s="66">
        <v>0</v>
      </c>
      <c r="J188" s="66">
        <v>0</v>
      </c>
      <c r="K188" s="66">
        <v>0</v>
      </c>
      <c r="L188" s="66">
        <v>0</v>
      </c>
      <c r="M188" s="66">
        <v>0</v>
      </c>
      <c r="N188" s="66">
        <v>0</v>
      </c>
      <c r="O188" s="66">
        <f t="shared" si="11"/>
        <v>0</v>
      </c>
      <c r="P188" s="67">
        <f t="shared" si="8"/>
        <v>0</v>
      </c>
      <c r="Q188" s="68"/>
    </row>
    <row r="189" spans="1:17">
      <c r="A189" s="63"/>
      <c r="B189" s="64">
        <v>342.9</v>
      </c>
      <c r="C189" s="65" t="s">
        <v>42</v>
      </c>
      <c r="D189" s="66">
        <v>0</v>
      </c>
      <c r="E189" s="66">
        <v>0</v>
      </c>
      <c r="F189" s="66">
        <v>0</v>
      </c>
      <c r="G189" s="66">
        <v>0</v>
      </c>
      <c r="H189" s="66">
        <v>0</v>
      </c>
      <c r="I189" s="66">
        <v>0</v>
      </c>
      <c r="J189" s="66">
        <v>0</v>
      </c>
      <c r="K189" s="66">
        <v>0</v>
      </c>
      <c r="L189" s="66">
        <v>0</v>
      </c>
      <c r="M189" s="66">
        <v>0</v>
      </c>
      <c r="N189" s="66">
        <v>0</v>
      </c>
      <c r="O189" s="66">
        <f t="shared" si="11"/>
        <v>0</v>
      </c>
      <c r="P189" s="67">
        <f t="shared" si="8"/>
        <v>0</v>
      </c>
      <c r="Q189" s="68"/>
    </row>
    <row r="190" spans="1:17">
      <c r="A190" s="63"/>
      <c r="B190" s="64">
        <v>343.1</v>
      </c>
      <c r="C190" s="65" t="s">
        <v>286</v>
      </c>
      <c r="D190" s="66">
        <v>0</v>
      </c>
      <c r="E190" s="66">
        <v>0</v>
      </c>
      <c r="F190" s="66">
        <v>0</v>
      </c>
      <c r="G190" s="66">
        <v>0</v>
      </c>
      <c r="H190" s="66">
        <v>0</v>
      </c>
      <c r="I190" s="66">
        <v>0</v>
      </c>
      <c r="J190" s="66">
        <v>0</v>
      </c>
      <c r="K190" s="66">
        <v>0</v>
      </c>
      <c r="L190" s="66">
        <v>0</v>
      </c>
      <c r="M190" s="66">
        <v>0</v>
      </c>
      <c r="N190" s="66">
        <v>0</v>
      </c>
      <c r="O190" s="66">
        <f t="shared" si="11"/>
        <v>0</v>
      </c>
      <c r="P190" s="67">
        <f t="shared" si="8"/>
        <v>0</v>
      </c>
      <c r="Q190" s="68"/>
    </row>
    <row r="191" spans="1:17">
      <c r="A191" s="63"/>
      <c r="B191" s="64">
        <v>343.2</v>
      </c>
      <c r="C191" s="65" t="s">
        <v>287</v>
      </c>
      <c r="D191" s="66">
        <v>0</v>
      </c>
      <c r="E191" s="66">
        <v>0</v>
      </c>
      <c r="F191" s="66">
        <v>0</v>
      </c>
      <c r="G191" s="66">
        <v>0</v>
      </c>
      <c r="H191" s="66">
        <v>0</v>
      </c>
      <c r="I191" s="66">
        <v>0</v>
      </c>
      <c r="J191" s="66">
        <v>0</v>
      </c>
      <c r="K191" s="66">
        <v>0</v>
      </c>
      <c r="L191" s="66">
        <v>0</v>
      </c>
      <c r="M191" s="66">
        <v>0</v>
      </c>
      <c r="N191" s="66">
        <v>0</v>
      </c>
      <c r="O191" s="66">
        <f t="shared" si="11"/>
        <v>0</v>
      </c>
      <c r="P191" s="67">
        <f t="shared" si="8"/>
        <v>0</v>
      </c>
      <c r="Q191" s="68"/>
    </row>
    <row r="192" spans="1:17">
      <c r="A192" s="63"/>
      <c r="B192" s="64">
        <v>343.3</v>
      </c>
      <c r="C192" s="65" t="s">
        <v>79</v>
      </c>
      <c r="D192" s="66">
        <v>0</v>
      </c>
      <c r="E192" s="66">
        <v>0</v>
      </c>
      <c r="F192" s="66">
        <v>0</v>
      </c>
      <c r="G192" s="66">
        <v>0</v>
      </c>
      <c r="H192" s="66">
        <v>0</v>
      </c>
      <c r="I192" s="66">
        <v>0</v>
      </c>
      <c r="J192" s="66">
        <v>0</v>
      </c>
      <c r="K192" s="66">
        <v>0</v>
      </c>
      <c r="L192" s="66">
        <v>0</v>
      </c>
      <c r="M192" s="66">
        <v>0</v>
      </c>
      <c r="N192" s="66">
        <v>0</v>
      </c>
      <c r="O192" s="66">
        <f t="shared" si="11"/>
        <v>0</v>
      </c>
      <c r="P192" s="67">
        <f t="shared" si="8"/>
        <v>0</v>
      </c>
      <c r="Q192" s="68"/>
    </row>
    <row r="193" spans="1:17">
      <c r="A193" s="63"/>
      <c r="B193" s="64">
        <v>343.4</v>
      </c>
      <c r="C193" s="65" t="s">
        <v>288</v>
      </c>
      <c r="D193" s="66">
        <v>0</v>
      </c>
      <c r="E193" s="66">
        <v>0</v>
      </c>
      <c r="F193" s="66">
        <v>0</v>
      </c>
      <c r="G193" s="66">
        <v>0</v>
      </c>
      <c r="H193" s="66">
        <v>0</v>
      </c>
      <c r="I193" s="66">
        <v>0</v>
      </c>
      <c r="J193" s="66">
        <v>0</v>
      </c>
      <c r="K193" s="66">
        <v>0</v>
      </c>
      <c r="L193" s="66">
        <v>0</v>
      </c>
      <c r="M193" s="66">
        <v>0</v>
      </c>
      <c r="N193" s="66">
        <v>0</v>
      </c>
      <c r="O193" s="66">
        <f t="shared" si="11"/>
        <v>0</v>
      </c>
      <c r="P193" s="67">
        <f t="shared" si="8"/>
        <v>0</v>
      </c>
      <c r="Q193" s="68"/>
    </row>
    <row r="194" spans="1:17">
      <c r="A194" s="63"/>
      <c r="B194" s="64">
        <v>343.5</v>
      </c>
      <c r="C194" s="65" t="s">
        <v>289</v>
      </c>
      <c r="D194" s="66">
        <v>0</v>
      </c>
      <c r="E194" s="66">
        <v>0</v>
      </c>
      <c r="F194" s="66">
        <v>0</v>
      </c>
      <c r="G194" s="66">
        <v>0</v>
      </c>
      <c r="H194" s="66">
        <v>0</v>
      </c>
      <c r="I194" s="66">
        <v>0</v>
      </c>
      <c r="J194" s="66">
        <v>0</v>
      </c>
      <c r="K194" s="66">
        <v>0</v>
      </c>
      <c r="L194" s="66">
        <v>0</v>
      </c>
      <c r="M194" s="66">
        <v>0</v>
      </c>
      <c r="N194" s="66">
        <v>0</v>
      </c>
      <c r="O194" s="66">
        <f t="shared" si="11"/>
        <v>0</v>
      </c>
      <c r="P194" s="67">
        <f t="shared" si="8"/>
        <v>0</v>
      </c>
      <c r="Q194" s="68"/>
    </row>
    <row r="195" spans="1:17">
      <c r="A195" s="63"/>
      <c r="B195" s="64">
        <v>343.6</v>
      </c>
      <c r="C195" s="65" t="s">
        <v>290</v>
      </c>
      <c r="D195" s="66">
        <v>0</v>
      </c>
      <c r="E195" s="66">
        <v>0</v>
      </c>
      <c r="F195" s="66">
        <v>0</v>
      </c>
      <c r="G195" s="66">
        <v>0</v>
      </c>
      <c r="H195" s="66">
        <v>0</v>
      </c>
      <c r="I195" s="66">
        <v>0</v>
      </c>
      <c r="J195" s="66">
        <v>0</v>
      </c>
      <c r="K195" s="66">
        <v>0</v>
      </c>
      <c r="L195" s="66">
        <v>0</v>
      </c>
      <c r="M195" s="66">
        <v>0</v>
      </c>
      <c r="N195" s="66">
        <v>0</v>
      </c>
      <c r="O195" s="66">
        <f t="shared" si="11"/>
        <v>0</v>
      </c>
      <c r="P195" s="67">
        <f t="shared" si="8"/>
        <v>0</v>
      </c>
      <c r="Q195" s="68"/>
    </row>
    <row r="196" spans="1:17">
      <c r="A196" s="63"/>
      <c r="B196" s="64">
        <v>343.7</v>
      </c>
      <c r="C196" s="65" t="s">
        <v>43</v>
      </c>
      <c r="D196" s="66">
        <v>0</v>
      </c>
      <c r="E196" s="66">
        <v>0</v>
      </c>
      <c r="F196" s="66">
        <v>0</v>
      </c>
      <c r="G196" s="66">
        <v>0</v>
      </c>
      <c r="H196" s="66">
        <v>0</v>
      </c>
      <c r="I196" s="66">
        <v>0</v>
      </c>
      <c r="J196" s="66">
        <v>0</v>
      </c>
      <c r="K196" s="66">
        <v>0</v>
      </c>
      <c r="L196" s="66">
        <v>0</v>
      </c>
      <c r="M196" s="66">
        <v>0</v>
      </c>
      <c r="N196" s="66">
        <v>0</v>
      </c>
      <c r="O196" s="66">
        <f t="shared" si="11"/>
        <v>0</v>
      </c>
      <c r="P196" s="67">
        <f t="shared" si="8"/>
        <v>0</v>
      </c>
      <c r="Q196" s="68"/>
    </row>
    <row r="197" spans="1:17">
      <c r="A197" s="63"/>
      <c r="B197" s="64">
        <v>343.8</v>
      </c>
      <c r="C197" s="65" t="s">
        <v>291</v>
      </c>
      <c r="D197" s="66">
        <v>0</v>
      </c>
      <c r="E197" s="66">
        <v>0</v>
      </c>
      <c r="F197" s="66">
        <v>0</v>
      </c>
      <c r="G197" s="66">
        <v>0</v>
      </c>
      <c r="H197" s="66">
        <v>0</v>
      </c>
      <c r="I197" s="66">
        <v>0</v>
      </c>
      <c r="J197" s="66">
        <v>0</v>
      </c>
      <c r="K197" s="66">
        <v>0</v>
      </c>
      <c r="L197" s="66">
        <v>0</v>
      </c>
      <c r="M197" s="66">
        <v>0</v>
      </c>
      <c r="N197" s="66">
        <v>0</v>
      </c>
      <c r="O197" s="66">
        <f t="shared" si="11"/>
        <v>0</v>
      </c>
      <c r="P197" s="67">
        <f t="shared" ref="P197:P260" si="12">(O197/P$328)</f>
        <v>0</v>
      </c>
      <c r="Q197" s="68"/>
    </row>
    <row r="198" spans="1:17">
      <c r="A198" s="63"/>
      <c r="B198" s="64">
        <v>343.9</v>
      </c>
      <c r="C198" s="65" t="s">
        <v>292</v>
      </c>
      <c r="D198" s="66">
        <v>0</v>
      </c>
      <c r="E198" s="66">
        <v>0</v>
      </c>
      <c r="F198" s="66">
        <v>0</v>
      </c>
      <c r="G198" s="66">
        <v>0</v>
      </c>
      <c r="H198" s="66">
        <v>0</v>
      </c>
      <c r="I198" s="66">
        <v>0</v>
      </c>
      <c r="J198" s="66">
        <v>0</v>
      </c>
      <c r="K198" s="66">
        <v>0</v>
      </c>
      <c r="L198" s="66">
        <v>0</v>
      </c>
      <c r="M198" s="66">
        <v>0</v>
      </c>
      <c r="N198" s="66">
        <v>0</v>
      </c>
      <c r="O198" s="66">
        <f t="shared" si="11"/>
        <v>0</v>
      </c>
      <c r="P198" s="67">
        <f t="shared" si="12"/>
        <v>0</v>
      </c>
      <c r="Q198" s="68"/>
    </row>
    <row r="199" spans="1:17">
      <c r="A199" s="63"/>
      <c r="B199" s="64">
        <v>344.1</v>
      </c>
      <c r="C199" s="65" t="s">
        <v>293</v>
      </c>
      <c r="D199" s="66">
        <v>0</v>
      </c>
      <c r="E199" s="66">
        <v>0</v>
      </c>
      <c r="F199" s="66">
        <v>0</v>
      </c>
      <c r="G199" s="66">
        <v>0</v>
      </c>
      <c r="H199" s="66">
        <v>0</v>
      </c>
      <c r="I199" s="66">
        <v>0</v>
      </c>
      <c r="J199" s="66">
        <v>0</v>
      </c>
      <c r="K199" s="66">
        <v>0</v>
      </c>
      <c r="L199" s="66">
        <v>0</v>
      </c>
      <c r="M199" s="66">
        <v>0</v>
      </c>
      <c r="N199" s="66">
        <v>0</v>
      </c>
      <c r="O199" s="66">
        <f t="shared" si="11"/>
        <v>0</v>
      </c>
      <c r="P199" s="67">
        <f t="shared" si="12"/>
        <v>0</v>
      </c>
      <c r="Q199" s="68"/>
    </row>
    <row r="200" spans="1:17">
      <c r="A200" s="63"/>
      <c r="B200" s="64">
        <v>344.2</v>
      </c>
      <c r="C200" s="65" t="s">
        <v>294</v>
      </c>
      <c r="D200" s="66">
        <v>0</v>
      </c>
      <c r="E200" s="66">
        <v>0</v>
      </c>
      <c r="F200" s="66">
        <v>0</v>
      </c>
      <c r="G200" s="66">
        <v>0</v>
      </c>
      <c r="H200" s="66">
        <v>0</v>
      </c>
      <c r="I200" s="66">
        <v>0</v>
      </c>
      <c r="J200" s="66">
        <v>0</v>
      </c>
      <c r="K200" s="66">
        <v>0</v>
      </c>
      <c r="L200" s="66">
        <v>0</v>
      </c>
      <c r="M200" s="66">
        <v>0</v>
      </c>
      <c r="N200" s="66">
        <v>0</v>
      </c>
      <c r="O200" s="66">
        <f t="shared" si="11"/>
        <v>0</v>
      </c>
      <c r="P200" s="67">
        <f t="shared" si="12"/>
        <v>0</v>
      </c>
      <c r="Q200" s="68"/>
    </row>
    <row r="201" spans="1:17">
      <c r="A201" s="63"/>
      <c r="B201" s="64">
        <v>344.3</v>
      </c>
      <c r="C201" s="65" t="s">
        <v>295</v>
      </c>
      <c r="D201" s="66">
        <v>0</v>
      </c>
      <c r="E201" s="66">
        <v>0</v>
      </c>
      <c r="F201" s="66">
        <v>0</v>
      </c>
      <c r="G201" s="66">
        <v>0</v>
      </c>
      <c r="H201" s="66">
        <v>0</v>
      </c>
      <c r="I201" s="66">
        <v>0</v>
      </c>
      <c r="J201" s="66">
        <v>0</v>
      </c>
      <c r="K201" s="66">
        <v>0</v>
      </c>
      <c r="L201" s="66">
        <v>0</v>
      </c>
      <c r="M201" s="66">
        <v>0</v>
      </c>
      <c r="N201" s="66">
        <v>0</v>
      </c>
      <c r="O201" s="66">
        <f t="shared" si="11"/>
        <v>0</v>
      </c>
      <c r="P201" s="67">
        <f t="shared" si="12"/>
        <v>0</v>
      </c>
      <c r="Q201" s="68"/>
    </row>
    <row r="202" spans="1:17">
      <c r="A202" s="63"/>
      <c r="B202" s="64">
        <v>344.4</v>
      </c>
      <c r="C202" s="65" t="s">
        <v>296</v>
      </c>
      <c r="D202" s="66">
        <v>0</v>
      </c>
      <c r="E202" s="66">
        <v>0</v>
      </c>
      <c r="F202" s="66">
        <v>0</v>
      </c>
      <c r="G202" s="66">
        <v>0</v>
      </c>
      <c r="H202" s="66">
        <v>0</v>
      </c>
      <c r="I202" s="66">
        <v>0</v>
      </c>
      <c r="J202" s="66">
        <v>0</v>
      </c>
      <c r="K202" s="66">
        <v>0</v>
      </c>
      <c r="L202" s="66">
        <v>0</v>
      </c>
      <c r="M202" s="66">
        <v>0</v>
      </c>
      <c r="N202" s="66">
        <v>0</v>
      </c>
      <c r="O202" s="66">
        <f t="shared" si="11"/>
        <v>0</v>
      </c>
      <c r="P202" s="67">
        <f t="shared" si="12"/>
        <v>0</v>
      </c>
      <c r="Q202" s="68"/>
    </row>
    <row r="203" spans="1:17">
      <c r="A203" s="63"/>
      <c r="B203" s="64">
        <v>344.5</v>
      </c>
      <c r="C203" s="65" t="s">
        <v>297</v>
      </c>
      <c r="D203" s="66">
        <v>0</v>
      </c>
      <c r="E203" s="66">
        <v>0</v>
      </c>
      <c r="F203" s="66">
        <v>0</v>
      </c>
      <c r="G203" s="66">
        <v>0</v>
      </c>
      <c r="H203" s="66">
        <v>0</v>
      </c>
      <c r="I203" s="66">
        <v>0</v>
      </c>
      <c r="J203" s="66">
        <v>0</v>
      </c>
      <c r="K203" s="66">
        <v>0</v>
      </c>
      <c r="L203" s="66">
        <v>0</v>
      </c>
      <c r="M203" s="66">
        <v>0</v>
      </c>
      <c r="N203" s="66">
        <v>0</v>
      </c>
      <c r="O203" s="66">
        <f t="shared" si="11"/>
        <v>0</v>
      </c>
      <c r="P203" s="67">
        <f t="shared" si="12"/>
        <v>0</v>
      </c>
      <c r="Q203" s="68"/>
    </row>
    <row r="204" spans="1:17">
      <c r="A204" s="63"/>
      <c r="B204" s="64">
        <v>344.6</v>
      </c>
      <c r="C204" s="65" t="s">
        <v>298</v>
      </c>
      <c r="D204" s="66">
        <v>0</v>
      </c>
      <c r="E204" s="66">
        <v>0</v>
      </c>
      <c r="F204" s="66">
        <v>0</v>
      </c>
      <c r="G204" s="66">
        <v>0</v>
      </c>
      <c r="H204" s="66">
        <v>0</v>
      </c>
      <c r="I204" s="66">
        <v>0</v>
      </c>
      <c r="J204" s="66">
        <v>0</v>
      </c>
      <c r="K204" s="66">
        <v>0</v>
      </c>
      <c r="L204" s="66">
        <v>0</v>
      </c>
      <c r="M204" s="66">
        <v>0</v>
      </c>
      <c r="N204" s="66">
        <v>0</v>
      </c>
      <c r="O204" s="66">
        <f t="shared" si="11"/>
        <v>0</v>
      </c>
      <c r="P204" s="67">
        <f t="shared" si="12"/>
        <v>0</v>
      </c>
      <c r="Q204" s="68"/>
    </row>
    <row r="205" spans="1:17">
      <c r="A205" s="63"/>
      <c r="B205" s="64">
        <v>344.9</v>
      </c>
      <c r="C205" s="65" t="s">
        <v>299</v>
      </c>
      <c r="D205" s="66">
        <v>0</v>
      </c>
      <c r="E205" s="66">
        <v>0</v>
      </c>
      <c r="F205" s="66">
        <v>0</v>
      </c>
      <c r="G205" s="66">
        <v>0</v>
      </c>
      <c r="H205" s="66">
        <v>0</v>
      </c>
      <c r="I205" s="66">
        <v>0</v>
      </c>
      <c r="J205" s="66">
        <v>0</v>
      </c>
      <c r="K205" s="66">
        <v>0</v>
      </c>
      <c r="L205" s="66">
        <v>0</v>
      </c>
      <c r="M205" s="66">
        <v>0</v>
      </c>
      <c r="N205" s="66">
        <v>0</v>
      </c>
      <c r="O205" s="66">
        <f t="shared" si="11"/>
        <v>0</v>
      </c>
      <c r="P205" s="67">
        <f t="shared" si="12"/>
        <v>0</v>
      </c>
      <c r="Q205" s="68"/>
    </row>
    <row r="206" spans="1:17">
      <c r="A206" s="63"/>
      <c r="B206" s="64">
        <v>345.1</v>
      </c>
      <c r="C206" s="65" t="s">
        <v>300</v>
      </c>
      <c r="D206" s="66">
        <v>0</v>
      </c>
      <c r="E206" s="66">
        <v>0</v>
      </c>
      <c r="F206" s="66">
        <v>0</v>
      </c>
      <c r="G206" s="66">
        <v>0</v>
      </c>
      <c r="H206" s="66">
        <v>0</v>
      </c>
      <c r="I206" s="66">
        <v>0</v>
      </c>
      <c r="J206" s="66">
        <v>0</v>
      </c>
      <c r="K206" s="66">
        <v>0</v>
      </c>
      <c r="L206" s="66">
        <v>0</v>
      </c>
      <c r="M206" s="66">
        <v>0</v>
      </c>
      <c r="N206" s="66">
        <v>0</v>
      </c>
      <c r="O206" s="66">
        <f t="shared" si="11"/>
        <v>0</v>
      </c>
      <c r="P206" s="67">
        <f t="shared" si="12"/>
        <v>0</v>
      </c>
      <c r="Q206" s="68"/>
    </row>
    <row r="207" spans="1:17">
      <c r="A207" s="63"/>
      <c r="B207" s="64">
        <v>345.9</v>
      </c>
      <c r="C207" s="65" t="s">
        <v>301</v>
      </c>
      <c r="D207" s="66">
        <v>0</v>
      </c>
      <c r="E207" s="66">
        <v>0</v>
      </c>
      <c r="F207" s="66">
        <v>0</v>
      </c>
      <c r="G207" s="66">
        <v>0</v>
      </c>
      <c r="H207" s="66">
        <v>0</v>
      </c>
      <c r="I207" s="66">
        <v>0</v>
      </c>
      <c r="J207" s="66">
        <v>0</v>
      </c>
      <c r="K207" s="66">
        <v>0</v>
      </c>
      <c r="L207" s="66">
        <v>0</v>
      </c>
      <c r="M207" s="66">
        <v>0</v>
      </c>
      <c r="N207" s="66">
        <v>0</v>
      </c>
      <c r="O207" s="66">
        <f t="shared" si="11"/>
        <v>0</v>
      </c>
      <c r="P207" s="67">
        <f t="shared" si="12"/>
        <v>0</v>
      </c>
      <c r="Q207" s="68"/>
    </row>
    <row r="208" spans="1:17">
      <c r="A208" s="63"/>
      <c r="B208" s="64">
        <v>346.1</v>
      </c>
      <c r="C208" s="65" t="s">
        <v>302</v>
      </c>
      <c r="D208" s="66">
        <v>0</v>
      </c>
      <c r="E208" s="66">
        <v>0</v>
      </c>
      <c r="F208" s="66">
        <v>0</v>
      </c>
      <c r="G208" s="66">
        <v>0</v>
      </c>
      <c r="H208" s="66">
        <v>0</v>
      </c>
      <c r="I208" s="66">
        <v>0</v>
      </c>
      <c r="J208" s="66">
        <v>0</v>
      </c>
      <c r="K208" s="66">
        <v>0</v>
      </c>
      <c r="L208" s="66">
        <v>0</v>
      </c>
      <c r="M208" s="66">
        <v>0</v>
      </c>
      <c r="N208" s="66">
        <v>0</v>
      </c>
      <c r="O208" s="66">
        <f t="shared" si="11"/>
        <v>0</v>
      </c>
      <c r="P208" s="67">
        <f t="shared" si="12"/>
        <v>0</v>
      </c>
      <c r="Q208" s="68"/>
    </row>
    <row r="209" spans="1:17">
      <c r="A209" s="63"/>
      <c r="B209" s="64">
        <v>346.2</v>
      </c>
      <c r="C209" s="65" t="s">
        <v>303</v>
      </c>
      <c r="D209" s="66">
        <v>0</v>
      </c>
      <c r="E209" s="66">
        <v>0</v>
      </c>
      <c r="F209" s="66">
        <v>0</v>
      </c>
      <c r="G209" s="66">
        <v>0</v>
      </c>
      <c r="H209" s="66">
        <v>0</v>
      </c>
      <c r="I209" s="66">
        <v>0</v>
      </c>
      <c r="J209" s="66">
        <v>0</v>
      </c>
      <c r="K209" s="66">
        <v>0</v>
      </c>
      <c r="L209" s="66">
        <v>0</v>
      </c>
      <c r="M209" s="66">
        <v>0</v>
      </c>
      <c r="N209" s="66">
        <v>0</v>
      </c>
      <c r="O209" s="66">
        <f t="shared" si="11"/>
        <v>0</v>
      </c>
      <c r="P209" s="67">
        <f t="shared" si="12"/>
        <v>0</v>
      </c>
      <c r="Q209" s="68"/>
    </row>
    <row r="210" spans="1:17">
      <c r="A210" s="63"/>
      <c r="B210" s="64">
        <v>346.3</v>
      </c>
      <c r="C210" s="65" t="s">
        <v>304</v>
      </c>
      <c r="D210" s="66">
        <v>0</v>
      </c>
      <c r="E210" s="66">
        <v>0</v>
      </c>
      <c r="F210" s="66">
        <v>0</v>
      </c>
      <c r="G210" s="66">
        <v>0</v>
      </c>
      <c r="H210" s="66">
        <v>0</v>
      </c>
      <c r="I210" s="66">
        <v>0</v>
      </c>
      <c r="J210" s="66">
        <v>0</v>
      </c>
      <c r="K210" s="66">
        <v>0</v>
      </c>
      <c r="L210" s="66">
        <v>0</v>
      </c>
      <c r="M210" s="66">
        <v>0</v>
      </c>
      <c r="N210" s="66">
        <v>0</v>
      </c>
      <c r="O210" s="66">
        <f t="shared" si="11"/>
        <v>0</v>
      </c>
      <c r="P210" s="67">
        <f t="shared" si="12"/>
        <v>0</v>
      </c>
      <c r="Q210" s="68"/>
    </row>
    <row r="211" spans="1:17">
      <c r="A211" s="63"/>
      <c r="B211" s="64">
        <v>346.4</v>
      </c>
      <c r="C211" s="65" t="s">
        <v>305</v>
      </c>
      <c r="D211" s="66">
        <v>0</v>
      </c>
      <c r="E211" s="66">
        <v>0</v>
      </c>
      <c r="F211" s="66">
        <v>0</v>
      </c>
      <c r="G211" s="66">
        <v>0</v>
      </c>
      <c r="H211" s="66">
        <v>0</v>
      </c>
      <c r="I211" s="66">
        <v>0</v>
      </c>
      <c r="J211" s="66">
        <v>0</v>
      </c>
      <c r="K211" s="66">
        <v>0</v>
      </c>
      <c r="L211" s="66">
        <v>0</v>
      </c>
      <c r="M211" s="66">
        <v>0</v>
      </c>
      <c r="N211" s="66">
        <v>0</v>
      </c>
      <c r="O211" s="66">
        <f t="shared" si="11"/>
        <v>0</v>
      </c>
      <c r="P211" s="67">
        <f t="shared" si="12"/>
        <v>0</v>
      </c>
      <c r="Q211" s="68"/>
    </row>
    <row r="212" spans="1:17">
      <c r="A212" s="63"/>
      <c r="B212" s="64">
        <v>346.9</v>
      </c>
      <c r="C212" s="65" t="s">
        <v>306</v>
      </c>
      <c r="D212" s="66">
        <v>0</v>
      </c>
      <c r="E212" s="66">
        <v>0</v>
      </c>
      <c r="F212" s="66">
        <v>0</v>
      </c>
      <c r="G212" s="66">
        <v>0</v>
      </c>
      <c r="H212" s="66">
        <v>0</v>
      </c>
      <c r="I212" s="66">
        <v>0</v>
      </c>
      <c r="J212" s="66">
        <v>0</v>
      </c>
      <c r="K212" s="66">
        <v>0</v>
      </c>
      <c r="L212" s="66">
        <v>0</v>
      </c>
      <c r="M212" s="66">
        <v>0</v>
      </c>
      <c r="N212" s="66">
        <v>0</v>
      </c>
      <c r="O212" s="66">
        <f t="shared" si="11"/>
        <v>0</v>
      </c>
      <c r="P212" s="67">
        <f t="shared" si="12"/>
        <v>0</v>
      </c>
      <c r="Q212" s="68"/>
    </row>
    <row r="213" spans="1:17">
      <c r="A213" s="63"/>
      <c r="B213" s="64">
        <v>347.1</v>
      </c>
      <c r="C213" s="65" t="s">
        <v>307</v>
      </c>
      <c r="D213" s="66">
        <v>0</v>
      </c>
      <c r="E213" s="66">
        <v>0</v>
      </c>
      <c r="F213" s="66">
        <v>0</v>
      </c>
      <c r="G213" s="66">
        <v>0</v>
      </c>
      <c r="H213" s="66">
        <v>0</v>
      </c>
      <c r="I213" s="66">
        <v>0</v>
      </c>
      <c r="J213" s="66">
        <v>0</v>
      </c>
      <c r="K213" s="66">
        <v>0</v>
      </c>
      <c r="L213" s="66">
        <v>0</v>
      </c>
      <c r="M213" s="66">
        <v>0</v>
      </c>
      <c r="N213" s="66">
        <v>0</v>
      </c>
      <c r="O213" s="66">
        <f t="shared" si="11"/>
        <v>0</v>
      </c>
      <c r="P213" s="67">
        <f t="shared" si="12"/>
        <v>0</v>
      </c>
      <c r="Q213" s="68"/>
    </row>
    <row r="214" spans="1:17">
      <c r="A214" s="63"/>
      <c r="B214" s="64">
        <v>347.2</v>
      </c>
      <c r="C214" s="65" t="s">
        <v>44</v>
      </c>
      <c r="D214" s="66">
        <v>0</v>
      </c>
      <c r="E214" s="66">
        <v>0</v>
      </c>
      <c r="F214" s="66">
        <v>0</v>
      </c>
      <c r="G214" s="66">
        <v>0</v>
      </c>
      <c r="H214" s="66">
        <v>0</v>
      </c>
      <c r="I214" s="66">
        <v>0</v>
      </c>
      <c r="J214" s="66">
        <v>0</v>
      </c>
      <c r="K214" s="66">
        <v>0</v>
      </c>
      <c r="L214" s="66">
        <v>0</v>
      </c>
      <c r="M214" s="66">
        <v>0</v>
      </c>
      <c r="N214" s="66">
        <v>0</v>
      </c>
      <c r="O214" s="66">
        <f t="shared" si="11"/>
        <v>0</v>
      </c>
      <c r="P214" s="67">
        <f t="shared" si="12"/>
        <v>0</v>
      </c>
      <c r="Q214" s="68"/>
    </row>
    <row r="215" spans="1:17">
      <c r="A215" s="63"/>
      <c r="B215" s="64">
        <v>347.3</v>
      </c>
      <c r="C215" s="65" t="s">
        <v>308</v>
      </c>
      <c r="D215" s="66">
        <v>0</v>
      </c>
      <c r="E215" s="66">
        <v>0</v>
      </c>
      <c r="F215" s="66">
        <v>0</v>
      </c>
      <c r="G215" s="66">
        <v>0</v>
      </c>
      <c r="H215" s="66">
        <v>0</v>
      </c>
      <c r="I215" s="66">
        <v>0</v>
      </c>
      <c r="J215" s="66">
        <v>0</v>
      </c>
      <c r="K215" s="66">
        <v>0</v>
      </c>
      <c r="L215" s="66">
        <v>0</v>
      </c>
      <c r="M215" s="66">
        <v>0</v>
      </c>
      <c r="N215" s="66">
        <v>0</v>
      </c>
      <c r="O215" s="66">
        <f t="shared" si="11"/>
        <v>0</v>
      </c>
      <c r="P215" s="67">
        <f t="shared" si="12"/>
        <v>0</v>
      </c>
      <c r="Q215" s="68"/>
    </row>
    <row r="216" spans="1:17">
      <c r="A216" s="63"/>
      <c r="B216" s="64">
        <v>347.4</v>
      </c>
      <c r="C216" s="65" t="s">
        <v>69</v>
      </c>
      <c r="D216" s="66">
        <v>0</v>
      </c>
      <c r="E216" s="66">
        <v>0</v>
      </c>
      <c r="F216" s="66">
        <v>0</v>
      </c>
      <c r="G216" s="66">
        <v>0</v>
      </c>
      <c r="H216" s="66">
        <v>0</v>
      </c>
      <c r="I216" s="66">
        <v>0</v>
      </c>
      <c r="J216" s="66">
        <v>0</v>
      </c>
      <c r="K216" s="66">
        <v>0</v>
      </c>
      <c r="L216" s="66">
        <v>0</v>
      </c>
      <c r="M216" s="66">
        <v>0</v>
      </c>
      <c r="N216" s="66">
        <v>0</v>
      </c>
      <c r="O216" s="66">
        <f t="shared" si="11"/>
        <v>0</v>
      </c>
      <c r="P216" s="67">
        <f t="shared" si="12"/>
        <v>0</v>
      </c>
      <c r="Q216" s="68"/>
    </row>
    <row r="217" spans="1:17">
      <c r="A217" s="63"/>
      <c r="B217" s="64">
        <v>347.5</v>
      </c>
      <c r="C217" s="65" t="s">
        <v>309</v>
      </c>
      <c r="D217" s="66">
        <v>0</v>
      </c>
      <c r="E217" s="66">
        <v>0</v>
      </c>
      <c r="F217" s="66">
        <v>0</v>
      </c>
      <c r="G217" s="66">
        <v>0</v>
      </c>
      <c r="H217" s="66">
        <v>0</v>
      </c>
      <c r="I217" s="66">
        <v>0</v>
      </c>
      <c r="J217" s="66">
        <v>0</v>
      </c>
      <c r="K217" s="66">
        <v>0</v>
      </c>
      <c r="L217" s="66">
        <v>0</v>
      </c>
      <c r="M217" s="66">
        <v>0</v>
      </c>
      <c r="N217" s="66">
        <v>0</v>
      </c>
      <c r="O217" s="66">
        <f t="shared" si="11"/>
        <v>0</v>
      </c>
      <c r="P217" s="67">
        <f t="shared" si="12"/>
        <v>0</v>
      </c>
      <c r="Q217" s="68"/>
    </row>
    <row r="218" spans="1:17">
      <c r="A218" s="63"/>
      <c r="B218" s="64">
        <v>347.8</v>
      </c>
      <c r="C218" s="65" t="s">
        <v>310</v>
      </c>
      <c r="D218" s="66">
        <v>0</v>
      </c>
      <c r="E218" s="66">
        <v>0</v>
      </c>
      <c r="F218" s="66">
        <v>0</v>
      </c>
      <c r="G218" s="66">
        <v>0</v>
      </c>
      <c r="H218" s="66">
        <v>0</v>
      </c>
      <c r="I218" s="66">
        <v>0</v>
      </c>
      <c r="J218" s="66">
        <v>0</v>
      </c>
      <c r="K218" s="66">
        <v>0</v>
      </c>
      <c r="L218" s="66">
        <v>0</v>
      </c>
      <c r="M218" s="66">
        <v>0</v>
      </c>
      <c r="N218" s="66">
        <v>0</v>
      </c>
      <c r="O218" s="66">
        <f t="shared" si="11"/>
        <v>0</v>
      </c>
      <c r="P218" s="67">
        <f t="shared" si="12"/>
        <v>0</v>
      </c>
      <c r="Q218" s="68"/>
    </row>
    <row r="219" spans="1:17">
      <c r="A219" s="63"/>
      <c r="B219" s="64">
        <v>347.9</v>
      </c>
      <c r="C219" s="65" t="s">
        <v>311</v>
      </c>
      <c r="D219" s="66">
        <v>0</v>
      </c>
      <c r="E219" s="66">
        <v>0</v>
      </c>
      <c r="F219" s="66">
        <v>0</v>
      </c>
      <c r="G219" s="66">
        <v>0</v>
      </c>
      <c r="H219" s="66">
        <v>0</v>
      </c>
      <c r="I219" s="66">
        <v>0</v>
      </c>
      <c r="J219" s="66">
        <v>0</v>
      </c>
      <c r="K219" s="66">
        <v>0</v>
      </c>
      <c r="L219" s="66">
        <v>0</v>
      </c>
      <c r="M219" s="66">
        <v>0</v>
      </c>
      <c r="N219" s="66">
        <v>0</v>
      </c>
      <c r="O219" s="66">
        <f t="shared" si="11"/>
        <v>0</v>
      </c>
      <c r="P219" s="67">
        <f t="shared" si="12"/>
        <v>0</v>
      </c>
      <c r="Q219" s="68"/>
    </row>
    <row r="220" spans="1:17">
      <c r="A220" s="63"/>
      <c r="B220" s="64">
        <v>348.11</v>
      </c>
      <c r="C220" s="65" t="s">
        <v>312</v>
      </c>
      <c r="D220" s="66">
        <v>0</v>
      </c>
      <c r="E220" s="66">
        <v>0</v>
      </c>
      <c r="F220" s="66">
        <v>0</v>
      </c>
      <c r="G220" s="66">
        <v>0</v>
      </c>
      <c r="H220" s="66">
        <v>0</v>
      </c>
      <c r="I220" s="66">
        <v>0</v>
      </c>
      <c r="J220" s="66">
        <v>0</v>
      </c>
      <c r="K220" s="66">
        <v>0</v>
      </c>
      <c r="L220" s="66">
        <v>0</v>
      </c>
      <c r="M220" s="66">
        <v>0</v>
      </c>
      <c r="N220" s="66">
        <v>0</v>
      </c>
      <c r="O220" s="66">
        <f>SUM(D220:N220)</f>
        <v>0</v>
      </c>
      <c r="P220" s="67">
        <f t="shared" si="12"/>
        <v>0</v>
      </c>
      <c r="Q220" s="68"/>
    </row>
    <row r="221" spans="1:17">
      <c r="A221" s="63"/>
      <c r="B221" s="64">
        <v>348.12</v>
      </c>
      <c r="C221" s="65" t="s">
        <v>313</v>
      </c>
      <c r="D221" s="66">
        <v>0</v>
      </c>
      <c r="E221" s="66">
        <v>0</v>
      </c>
      <c r="F221" s="66">
        <v>0</v>
      </c>
      <c r="G221" s="66">
        <v>0</v>
      </c>
      <c r="H221" s="66">
        <v>0</v>
      </c>
      <c r="I221" s="66">
        <v>0</v>
      </c>
      <c r="J221" s="66">
        <v>0</v>
      </c>
      <c r="K221" s="66">
        <v>0</v>
      </c>
      <c r="L221" s="66">
        <v>0</v>
      </c>
      <c r="M221" s="66">
        <v>0</v>
      </c>
      <c r="N221" s="66">
        <v>0</v>
      </c>
      <c r="O221" s="66">
        <f t="shared" ref="O221:O246" si="13">SUM(D221:N221)</f>
        <v>0</v>
      </c>
      <c r="P221" s="67">
        <f t="shared" si="12"/>
        <v>0</v>
      </c>
      <c r="Q221" s="68"/>
    </row>
    <row r="222" spans="1:17">
      <c r="A222" s="63"/>
      <c r="B222" s="64">
        <v>348.13</v>
      </c>
      <c r="C222" s="65" t="s">
        <v>314</v>
      </c>
      <c r="D222" s="66">
        <v>0</v>
      </c>
      <c r="E222" s="66">
        <v>0</v>
      </c>
      <c r="F222" s="66">
        <v>0</v>
      </c>
      <c r="G222" s="66">
        <v>0</v>
      </c>
      <c r="H222" s="66">
        <v>0</v>
      </c>
      <c r="I222" s="66">
        <v>0</v>
      </c>
      <c r="J222" s="66">
        <v>0</v>
      </c>
      <c r="K222" s="66">
        <v>0</v>
      </c>
      <c r="L222" s="66">
        <v>0</v>
      </c>
      <c r="M222" s="66">
        <v>0</v>
      </c>
      <c r="N222" s="66">
        <v>0</v>
      </c>
      <c r="O222" s="66">
        <f t="shared" si="13"/>
        <v>0</v>
      </c>
      <c r="P222" s="67">
        <f t="shared" si="12"/>
        <v>0</v>
      </c>
      <c r="Q222" s="68"/>
    </row>
    <row r="223" spans="1:17">
      <c r="A223" s="63"/>
      <c r="B223" s="64">
        <v>348.14</v>
      </c>
      <c r="C223" s="65" t="s">
        <v>315</v>
      </c>
      <c r="D223" s="66">
        <v>0</v>
      </c>
      <c r="E223" s="66">
        <v>0</v>
      </c>
      <c r="F223" s="66">
        <v>0</v>
      </c>
      <c r="G223" s="66">
        <v>0</v>
      </c>
      <c r="H223" s="66">
        <v>0</v>
      </c>
      <c r="I223" s="66">
        <v>0</v>
      </c>
      <c r="J223" s="66">
        <v>0</v>
      </c>
      <c r="K223" s="66">
        <v>0</v>
      </c>
      <c r="L223" s="66">
        <v>0</v>
      </c>
      <c r="M223" s="66">
        <v>0</v>
      </c>
      <c r="N223" s="66">
        <v>0</v>
      </c>
      <c r="O223" s="66">
        <f t="shared" si="13"/>
        <v>0</v>
      </c>
      <c r="P223" s="67">
        <f t="shared" si="12"/>
        <v>0</v>
      </c>
      <c r="Q223" s="68"/>
    </row>
    <row r="224" spans="1:17">
      <c r="A224" s="63"/>
      <c r="B224" s="64">
        <v>348.21</v>
      </c>
      <c r="C224" s="65" t="s">
        <v>316</v>
      </c>
      <c r="D224" s="66">
        <v>0</v>
      </c>
      <c r="E224" s="66">
        <v>0</v>
      </c>
      <c r="F224" s="66">
        <v>0</v>
      </c>
      <c r="G224" s="66">
        <v>0</v>
      </c>
      <c r="H224" s="66">
        <v>0</v>
      </c>
      <c r="I224" s="66">
        <v>0</v>
      </c>
      <c r="J224" s="66">
        <v>0</v>
      </c>
      <c r="K224" s="66">
        <v>0</v>
      </c>
      <c r="L224" s="66">
        <v>0</v>
      </c>
      <c r="M224" s="66">
        <v>0</v>
      </c>
      <c r="N224" s="66">
        <v>0</v>
      </c>
      <c r="O224" s="66">
        <f t="shared" si="13"/>
        <v>0</v>
      </c>
      <c r="P224" s="67">
        <f t="shared" si="12"/>
        <v>0</v>
      </c>
      <c r="Q224" s="68"/>
    </row>
    <row r="225" spans="1:17">
      <c r="A225" s="63"/>
      <c r="B225" s="64">
        <v>348.22</v>
      </c>
      <c r="C225" s="65" t="s">
        <v>317</v>
      </c>
      <c r="D225" s="66">
        <v>0</v>
      </c>
      <c r="E225" s="66">
        <v>0</v>
      </c>
      <c r="F225" s="66">
        <v>0</v>
      </c>
      <c r="G225" s="66">
        <v>0</v>
      </c>
      <c r="H225" s="66">
        <v>0</v>
      </c>
      <c r="I225" s="66">
        <v>0</v>
      </c>
      <c r="J225" s="66">
        <v>0</v>
      </c>
      <c r="K225" s="66">
        <v>0</v>
      </c>
      <c r="L225" s="66">
        <v>0</v>
      </c>
      <c r="M225" s="66">
        <v>0</v>
      </c>
      <c r="N225" s="66">
        <v>0</v>
      </c>
      <c r="O225" s="66">
        <f t="shared" si="13"/>
        <v>0</v>
      </c>
      <c r="P225" s="67">
        <f t="shared" si="12"/>
        <v>0</v>
      </c>
      <c r="Q225" s="68"/>
    </row>
    <row r="226" spans="1:17">
      <c r="A226" s="63"/>
      <c r="B226" s="64">
        <v>348.23</v>
      </c>
      <c r="C226" s="65" t="s">
        <v>318</v>
      </c>
      <c r="D226" s="66">
        <v>0</v>
      </c>
      <c r="E226" s="66">
        <v>0</v>
      </c>
      <c r="F226" s="66">
        <v>0</v>
      </c>
      <c r="G226" s="66">
        <v>0</v>
      </c>
      <c r="H226" s="66">
        <v>0</v>
      </c>
      <c r="I226" s="66">
        <v>0</v>
      </c>
      <c r="J226" s="66">
        <v>0</v>
      </c>
      <c r="K226" s="66">
        <v>0</v>
      </c>
      <c r="L226" s="66">
        <v>0</v>
      </c>
      <c r="M226" s="66">
        <v>0</v>
      </c>
      <c r="N226" s="66">
        <v>0</v>
      </c>
      <c r="O226" s="66">
        <f t="shared" si="13"/>
        <v>0</v>
      </c>
      <c r="P226" s="67">
        <f t="shared" si="12"/>
        <v>0</v>
      </c>
      <c r="Q226" s="68"/>
    </row>
    <row r="227" spans="1:17">
      <c r="A227" s="63"/>
      <c r="B227" s="64">
        <v>348.24</v>
      </c>
      <c r="C227" s="65" t="s">
        <v>319</v>
      </c>
      <c r="D227" s="66">
        <v>0</v>
      </c>
      <c r="E227" s="66">
        <v>0</v>
      </c>
      <c r="F227" s="66">
        <v>0</v>
      </c>
      <c r="G227" s="66">
        <v>0</v>
      </c>
      <c r="H227" s="66">
        <v>0</v>
      </c>
      <c r="I227" s="66">
        <v>0</v>
      </c>
      <c r="J227" s="66">
        <v>0</v>
      </c>
      <c r="K227" s="66">
        <v>0</v>
      </c>
      <c r="L227" s="66">
        <v>0</v>
      </c>
      <c r="M227" s="66">
        <v>0</v>
      </c>
      <c r="N227" s="66">
        <v>0</v>
      </c>
      <c r="O227" s="66">
        <f t="shared" si="13"/>
        <v>0</v>
      </c>
      <c r="P227" s="67">
        <f t="shared" si="12"/>
        <v>0</v>
      </c>
      <c r="Q227" s="68"/>
    </row>
    <row r="228" spans="1:17">
      <c r="A228" s="63"/>
      <c r="B228" s="64">
        <v>348.31</v>
      </c>
      <c r="C228" s="65" t="s">
        <v>320</v>
      </c>
      <c r="D228" s="66">
        <v>0</v>
      </c>
      <c r="E228" s="66">
        <v>0</v>
      </c>
      <c r="F228" s="66">
        <v>0</v>
      </c>
      <c r="G228" s="66">
        <v>0</v>
      </c>
      <c r="H228" s="66">
        <v>0</v>
      </c>
      <c r="I228" s="66">
        <v>0</v>
      </c>
      <c r="J228" s="66">
        <v>0</v>
      </c>
      <c r="K228" s="66">
        <v>0</v>
      </c>
      <c r="L228" s="66">
        <v>0</v>
      </c>
      <c r="M228" s="66">
        <v>0</v>
      </c>
      <c r="N228" s="66">
        <v>0</v>
      </c>
      <c r="O228" s="66">
        <f t="shared" si="13"/>
        <v>0</v>
      </c>
      <c r="P228" s="67">
        <f t="shared" si="12"/>
        <v>0</v>
      </c>
      <c r="Q228" s="68"/>
    </row>
    <row r="229" spans="1:17">
      <c r="A229" s="63"/>
      <c r="B229" s="64">
        <v>348.32</v>
      </c>
      <c r="C229" s="65" t="s">
        <v>321</v>
      </c>
      <c r="D229" s="66">
        <v>0</v>
      </c>
      <c r="E229" s="66">
        <v>0</v>
      </c>
      <c r="F229" s="66">
        <v>0</v>
      </c>
      <c r="G229" s="66">
        <v>0</v>
      </c>
      <c r="H229" s="66">
        <v>0</v>
      </c>
      <c r="I229" s="66">
        <v>0</v>
      </c>
      <c r="J229" s="66">
        <v>0</v>
      </c>
      <c r="K229" s="66">
        <v>0</v>
      </c>
      <c r="L229" s="66">
        <v>0</v>
      </c>
      <c r="M229" s="66">
        <v>0</v>
      </c>
      <c r="N229" s="66">
        <v>0</v>
      </c>
      <c r="O229" s="66">
        <f t="shared" si="13"/>
        <v>0</v>
      </c>
      <c r="P229" s="67">
        <f t="shared" si="12"/>
        <v>0</v>
      </c>
      <c r="Q229" s="68"/>
    </row>
    <row r="230" spans="1:17">
      <c r="A230" s="63"/>
      <c r="B230" s="64">
        <v>348.33</v>
      </c>
      <c r="C230" s="65" t="s">
        <v>322</v>
      </c>
      <c r="D230" s="66">
        <v>0</v>
      </c>
      <c r="E230" s="66">
        <v>0</v>
      </c>
      <c r="F230" s="66">
        <v>0</v>
      </c>
      <c r="G230" s="66">
        <v>0</v>
      </c>
      <c r="H230" s="66">
        <v>0</v>
      </c>
      <c r="I230" s="66">
        <v>0</v>
      </c>
      <c r="J230" s="66">
        <v>0</v>
      </c>
      <c r="K230" s="66">
        <v>0</v>
      </c>
      <c r="L230" s="66">
        <v>0</v>
      </c>
      <c r="M230" s="66">
        <v>0</v>
      </c>
      <c r="N230" s="66">
        <v>0</v>
      </c>
      <c r="O230" s="66">
        <f t="shared" si="13"/>
        <v>0</v>
      </c>
      <c r="P230" s="67">
        <f t="shared" si="12"/>
        <v>0</v>
      </c>
      <c r="Q230" s="68"/>
    </row>
    <row r="231" spans="1:17">
      <c r="A231" s="63"/>
      <c r="B231" s="64">
        <v>348.41</v>
      </c>
      <c r="C231" s="65" t="s">
        <v>323</v>
      </c>
      <c r="D231" s="66">
        <v>0</v>
      </c>
      <c r="E231" s="66">
        <v>0</v>
      </c>
      <c r="F231" s="66">
        <v>0</v>
      </c>
      <c r="G231" s="66">
        <v>0</v>
      </c>
      <c r="H231" s="66">
        <v>0</v>
      </c>
      <c r="I231" s="66">
        <v>0</v>
      </c>
      <c r="J231" s="66">
        <v>0</v>
      </c>
      <c r="K231" s="66">
        <v>0</v>
      </c>
      <c r="L231" s="66">
        <v>0</v>
      </c>
      <c r="M231" s="66">
        <v>0</v>
      </c>
      <c r="N231" s="66">
        <v>0</v>
      </c>
      <c r="O231" s="66">
        <f t="shared" si="13"/>
        <v>0</v>
      </c>
      <c r="P231" s="67">
        <f t="shared" si="12"/>
        <v>0</v>
      </c>
      <c r="Q231" s="68"/>
    </row>
    <row r="232" spans="1:17">
      <c r="A232" s="63"/>
      <c r="B232" s="64">
        <v>348.42</v>
      </c>
      <c r="C232" s="65" t="s">
        <v>324</v>
      </c>
      <c r="D232" s="66">
        <v>0</v>
      </c>
      <c r="E232" s="66">
        <v>0</v>
      </c>
      <c r="F232" s="66">
        <v>0</v>
      </c>
      <c r="G232" s="66">
        <v>0</v>
      </c>
      <c r="H232" s="66">
        <v>0</v>
      </c>
      <c r="I232" s="66">
        <v>0</v>
      </c>
      <c r="J232" s="66">
        <v>0</v>
      </c>
      <c r="K232" s="66">
        <v>0</v>
      </c>
      <c r="L232" s="66">
        <v>0</v>
      </c>
      <c r="M232" s="66">
        <v>0</v>
      </c>
      <c r="N232" s="66">
        <v>0</v>
      </c>
      <c r="O232" s="66">
        <f t="shared" si="13"/>
        <v>0</v>
      </c>
      <c r="P232" s="67">
        <f t="shared" si="12"/>
        <v>0</v>
      </c>
      <c r="Q232" s="68"/>
    </row>
    <row r="233" spans="1:17">
      <c r="A233" s="63"/>
      <c r="B233" s="64">
        <v>348.43</v>
      </c>
      <c r="C233" s="65" t="s">
        <v>325</v>
      </c>
      <c r="D233" s="66">
        <v>0</v>
      </c>
      <c r="E233" s="66">
        <v>0</v>
      </c>
      <c r="F233" s="66">
        <v>0</v>
      </c>
      <c r="G233" s="66">
        <v>0</v>
      </c>
      <c r="H233" s="66">
        <v>0</v>
      </c>
      <c r="I233" s="66">
        <v>0</v>
      </c>
      <c r="J233" s="66">
        <v>0</v>
      </c>
      <c r="K233" s="66">
        <v>0</v>
      </c>
      <c r="L233" s="66">
        <v>0</v>
      </c>
      <c r="M233" s="66">
        <v>0</v>
      </c>
      <c r="N233" s="66">
        <v>0</v>
      </c>
      <c r="O233" s="66">
        <f t="shared" si="13"/>
        <v>0</v>
      </c>
      <c r="P233" s="67">
        <f t="shared" si="12"/>
        <v>0</v>
      </c>
      <c r="Q233" s="68"/>
    </row>
    <row r="234" spans="1:17">
      <c r="A234" s="63"/>
      <c r="B234" s="64">
        <v>348.48</v>
      </c>
      <c r="C234" s="65" t="s">
        <v>326</v>
      </c>
      <c r="D234" s="66">
        <v>0</v>
      </c>
      <c r="E234" s="66">
        <v>0</v>
      </c>
      <c r="F234" s="66">
        <v>0</v>
      </c>
      <c r="G234" s="66">
        <v>0</v>
      </c>
      <c r="H234" s="66">
        <v>0</v>
      </c>
      <c r="I234" s="66">
        <v>0</v>
      </c>
      <c r="J234" s="66">
        <v>0</v>
      </c>
      <c r="K234" s="66">
        <v>0</v>
      </c>
      <c r="L234" s="66">
        <v>0</v>
      </c>
      <c r="M234" s="66">
        <v>0</v>
      </c>
      <c r="N234" s="66">
        <v>0</v>
      </c>
      <c r="O234" s="66">
        <f t="shared" si="13"/>
        <v>0</v>
      </c>
      <c r="P234" s="67">
        <f t="shared" si="12"/>
        <v>0</v>
      </c>
      <c r="Q234" s="68"/>
    </row>
    <row r="235" spans="1:17">
      <c r="A235" s="63"/>
      <c r="B235" s="64">
        <v>348.51</v>
      </c>
      <c r="C235" s="65" t="s">
        <v>327</v>
      </c>
      <c r="D235" s="66">
        <v>0</v>
      </c>
      <c r="E235" s="66">
        <v>0</v>
      </c>
      <c r="F235" s="66">
        <v>0</v>
      </c>
      <c r="G235" s="66">
        <v>0</v>
      </c>
      <c r="H235" s="66">
        <v>0</v>
      </c>
      <c r="I235" s="66">
        <v>0</v>
      </c>
      <c r="J235" s="66">
        <v>0</v>
      </c>
      <c r="K235" s="66">
        <v>0</v>
      </c>
      <c r="L235" s="66">
        <v>0</v>
      </c>
      <c r="M235" s="66">
        <v>0</v>
      </c>
      <c r="N235" s="66">
        <v>0</v>
      </c>
      <c r="O235" s="66">
        <f t="shared" si="13"/>
        <v>0</v>
      </c>
      <c r="P235" s="67">
        <f t="shared" si="12"/>
        <v>0</v>
      </c>
      <c r="Q235" s="68"/>
    </row>
    <row r="236" spans="1:17">
      <c r="A236" s="63"/>
      <c r="B236" s="64">
        <v>348.52</v>
      </c>
      <c r="C236" s="65" t="s">
        <v>328</v>
      </c>
      <c r="D236" s="66">
        <v>0</v>
      </c>
      <c r="E236" s="66">
        <v>0</v>
      </c>
      <c r="F236" s="66">
        <v>0</v>
      </c>
      <c r="G236" s="66">
        <v>0</v>
      </c>
      <c r="H236" s="66">
        <v>0</v>
      </c>
      <c r="I236" s="66">
        <v>0</v>
      </c>
      <c r="J236" s="66">
        <v>0</v>
      </c>
      <c r="K236" s="66">
        <v>0</v>
      </c>
      <c r="L236" s="66">
        <v>0</v>
      </c>
      <c r="M236" s="66">
        <v>0</v>
      </c>
      <c r="N236" s="66">
        <v>0</v>
      </c>
      <c r="O236" s="66">
        <f t="shared" si="13"/>
        <v>0</v>
      </c>
      <c r="P236" s="67">
        <f t="shared" si="12"/>
        <v>0</v>
      </c>
      <c r="Q236" s="68"/>
    </row>
    <row r="237" spans="1:17">
      <c r="A237" s="63"/>
      <c r="B237" s="64">
        <v>348.53</v>
      </c>
      <c r="C237" s="65" t="s">
        <v>329</v>
      </c>
      <c r="D237" s="66">
        <v>0</v>
      </c>
      <c r="E237" s="66">
        <v>0</v>
      </c>
      <c r="F237" s="66">
        <v>0</v>
      </c>
      <c r="G237" s="66">
        <v>0</v>
      </c>
      <c r="H237" s="66">
        <v>0</v>
      </c>
      <c r="I237" s="66">
        <v>0</v>
      </c>
      <c r="J237" s="66">
        <v>0</v>
      </c>
      <c r="K237" s="66">
        <v>0</v>
      </c>
      <c r="L237" s="66">
        <v>0</v>
      </c>
      <c r="M237" s="66">
        <v>0</v>
      </c>
      <c r="N237" s="66">
        <v>0</v>
      </c>
      <c r="O237" s="66">
        <f t="shared" si="13"/>
        <v>0</v>
      </c>
      <c r="P237" s="67">
        <f t="shared" si="12"/>
        <v>0</v>
      </c>
      <c r="Q237" s="68"/>
    </row>
    <row r="238" spans="1:17">
      <c r="A238" s="63"/>
      <c r="B238" s="64">
        <v>348.54</v>
      </c>
      <c r="C238" s="65" t="s">
        <v>330</v>
      </c>
      <c r="D238" s="66">
        <v>0</v>
      </c>
      <c r="E238" s="66">
        <v>0</v>
      </c>
      <c r="F238" s="66">
        <v>0</v>
      </c>
      <c r="G238" s="66">
        <v>0</v>
      </c>
      <c r="H238" s="66">
        <v>0</v>
      </c>
      <c r="I238" s="66">
        <v>0</v>
      </c>
      <c r="J238" s="66">
        <v>0</v>
      </c>
      <c r="K238" s="66">
        <v>0</v>
      </c>
      <c r="L238" s="66">
        <v>0</v>
      </c>
      <c r="M238" s="66">
        <v>0</v>
      </c>
      <c r="N238" s="66">
        <v>0</v>
      </c>
      <c r="O238" s="66">
        <f t="shared" si="13"/>
        <v>0</v>
      </c>
      <c r="P238" s="67">
        <f t="shared" si="12"/>
        <v>0</v>
      </c>
      <c r="Q238" s="68"/>
    </row>
    <row r="239" spans="1:17">
      <c r="A239" s="63"/>
      <c r="B239" s="64">
        <v>348.61</v>
      </c>
      <c r="C239" s="65" t="s">
        <v>331</v>
      </c>
      <c r="D239" s="66">
        <v>0</v>
      </c>
      <c r="E239" s="66">
        <v>0</v>
      </c>
      <c r="F239" s="66">
        <v>0</v>
      </c>
      <c r="G239" s="66">
        <v>0</v>
      </c>
      <c r="H239" s="66">
        <v>0</v>
      </c>
      <c r="I239" s="66">
        <v>0</v>
      </c>
      <c r="J239" s="66">
        <v>0</v>
      </c>
      <c r="K239" s="66">
        <v>0</v>
      </c>
      <c r="L239" s="66">
        <v>0</v>
      </c>
      <c r="M239" s="66">
        <v>0</v>
      </c>
      <c r="N239" s="66">
        <v>0</v>
      </c>
      <c r="O239" s="66">
        <f t="shared" si="13"/>
        <v>0</v>
      </c>
      <c r="P239" s="67">
        <f t="shared" si="12"/>
        <v>0</v>
      </c>
      <c r="Q239" s="68"/>
    </row>
    <row r="240" spans="1:17">
      <c r="A240" s="63"/>
      <c r="B240" s="64">
        <v>348.62</v>
      </c>
      <c r="C240" s="65" t="s">
        <v>332</v>
      </c>
      <c r="D240" s="66">
        <v>0</v>
      </c>
      <c r="E240" s="66">
        <v>0</v>
      </c>
      <c r="F240" s="66">
        <v>0</v>
      </c>
      <c r="G240" s="66">
        <v>0</v>
      </c>
      <c r="H240" s="66">
        <v>0</v>
      </c>
      <c r="I240" s="66">
        <v>0</v>
      </c>
      <c r="J240" s="66">
        <v>0</v>
      </c>
      <c r="K240" s="66">
        <v>0</v>
      </c>
      <c r="L240" s="66">
        <v>0</v>
      </c>
      <c r="M240" s="66">
        <v>0</v>
      </c>
      <c r="N240" s="66">
        <v>0</v>
      </c>
      <c r="O240" s="66">
        <f t="shared" si="13"/>
        <v>0</v>
      </c>
      <c r="P240" s="67">
        <f t="shared" si="12"/>
        <v>0</v>
      </c>
      <c r="Q240" s="68"/>
    </row>
    <row r="241" spans="1:17">
      <c r="A241" s="63"/>
      <c r="B241" s="64">
        <v>348.63</v>
      </c>
      <c r="C241" s="65" t="s">
        <v>333</v>
      </c>
      <c r="D241" s="66">
        <v>0</v>
      </c>
      <c r="E241" s="66">
        <v>0</v>
      </c>
      <c r="F241" s="66">
        <v>0</v>
      </c>
      <c r="G241" s="66">
        <v>0</v>
      </c>
      <c r="H241" s="66">
        <v>0</v>
      </c>
      <c r="I241" s="66">
        <v>0</v>
      </c>
      <c r="J241" s="66">
        <v>0</v>
      </c>
      <c r="K241" s="66">
        <v>0</v>
      </c>
      <c r="L241" s="66">
        <v>0</v>
      </c>
      <c r="M241" s="66">
        <v>0</v>
      </c>
      <c r="N241" s="66">
        <v>0</v>
      </c>
      <c r="O241" s="66">
        <f t="shared" si="13"/>
        <v>0</v>
      </c>
      <c r="P241" s="67">
        <f t="shared" si="12"/>
        <v>0</v>
      </c>
      <c r="Q241" s="68"/>
    </row>
    <row r="242" spans="1:17">
      <c r="A242" s="63"/>
      <c r="B242" s="64">
        <v>348.64</v>
      </c>
      <c r="C242" s="65" t="s">
        <v>334</v>
      </c>
      <c r="D242" s="66">
        <v>0</v>
      </c>
      <c r="E242" s="66">
        <v>0</v>
      </c>
      <c r="F242" s="66">
        <v>0</v>
      </c>
      <c r="G242" s="66">
        <v>0</v>
      </c>
      <c r="H242" s="66">
        <v>0</v>
      </c>
      <c r="I242" s="66">
        <v>0</v>
      </c>
      <c r="J242" s="66">
        <v>0</v>
      </c>
      <c r="K242" s="66">
        <v>0</v>
      </c>
      <c r="L242" s="66">
        <v>0</v>
      </c>
      <c r="M242" s="66">
        <v>0</v>
      </c>
      <c r="N242" s="66">
        <v>0</v>
      </c>
      <c r="O242" s="66">
        <f t="shared" si="13"/>
        <v>0</v>
      </c>
      <c r="P242" s="67">
        <f t="shared" si="12"/>
        <v>0</v>
      </c>
      <c r="Q242" s="68"/>
    </row>
    <row r="243" spans="1:17">
      <c r="A243" s="63"/>
      <c r="B243" s="64">
        <v>348.71</v>
      </c>
      <c r="C243" s="65" t="s">
        <v>335</v>
      </c>
      <c r="D243" s="66">
        <v>0</v>
      </c>
      <c r="E243" s="66">
        <v>0</v>
      </c>
      <c r="F243" s="66">
        <v>0</v>
      </c>
      <c r="G243" s="66">
        <v>0</v>
      </c>
      <c r="H243" s="66">
        <v>0</v>
      </c>
      <c r="I243" s="66">
        <v>0</v>
      </c>
      <c r="J243" s="66">
        <v>0</v>
      </c>
      <c r="K243" s="66">
        <v>0</v>
      </c>
      <c r="L243" s="66">
        <v>0</v>
      </c>
      <c r="M243" s="66">
        <v>0</v>
      </c>
      <c r="N243" s="66">
        <v>0</v>
      </c>
      <c r="O243" s="66">
        <f t="shared" si="13"/>
        <v>0</v>
      </c>
      <c r="P243" s="67">
        <f t="shared" si="12"/>
        <v>0</v>
      </c>
      <c r="Q243" s="68"/>
    </row>
    <row r="244" spans="1:17">
      <c r="A244" s="63"/>
      <c r="B244" s="64">
        <v>348.72</v>
      </c>
      <c r="C244" s="65" t="s">
        <v>336</v>
      </c>
      <c r="D244" s="66">
        <v>0</v>
      </c>
      <c r="E244" s="66">
        <v>0</v>
      </c>
      <c r="F244" s="66">
        <v>0</v>
      </c>
      <c r="G244" s="66">
        <v>0</v>
      </c>
      <c r="H244" s="66">
        <v>0</v>
      </c>
      <c r="I244" s="66">
        <v>0</v>
      </c>
      <c r="J244" s="66">
        <v>0</v>
      </c>
      <c r="K244" s="66">
        <v>0</v>
      </c>
      <c r="L244" s="66">
        <v>0</v>
      </c>
      <c r="M244" s="66">
        <v>0</v>
      </c>
      <c r="N244" s="66">
        <v>0</v>
      </c>
      <c r="O244" s="66">
        <f t="shared" si="13"/>
        <v>0</v>
      </c>
      <c r="P244" s="67">
        <f t="shared" si="12"/>
        <v>0</v>
      </c>
      <c r="Q244" s="68"/>
    </row>
    <row r="245" spans="1:17">
      <c r="A245" s="63"/>
      <c r="B245" s="64">
        <v>348.73</v>
      </c>
      <c r="C245" s="65" t="s">
        <v>337</v>
      </c>
      <c r="D245" s="66">
        <v>0</v>
      </c>
      <c r="E245" s="66">
        <v>0</v>
      </c>
      <c r="F245" s="66">
        <v>0</v>
      </c>
      <c r="G245" s="66">
        <v>0</v>
      </c>
      <c r="H245" s="66">
        <v>0</v>
      </c>
      <c r="I245" s="66">
        <v>0</v>
      </c>
      <c r="J245" s="66">
        <v>0</v>
      </c>
      <c r="K245" s="66">
        <v>0</v>
      </c>
      <c r="L245" s="66">
        <v>0</v>
      </c>
      <c r="M245" s="66">
        <v>0</v>
      </c>
      <c r="N245" s="66">
        <v>0</v>
      </c>
      <c r="O245" s="66">
        <f t="shared" si="13"/>
        <v>0</v>
      </c>
      <c r="P245" s="67">
        <f t="shared" si="12"/>
        <v>0</v>
      </c>
      <c r="Q245" s="68"/>
    </row>
    <row r="246" spans="1:17">
      <c r="A246" s="63"/>
      <c r="B246" s="64">
        <v>348.74</v>
      </c>
      <c r="C246" s="65" t="s">
        <v>338</v>
      </c>
      <c r="D246" s="66">
        <v>0</v>
      </c>
      <c r="E246" s="66">
        <v>0</v>
      </c>
      <c r="F246" s="66">
        <v>0</v>
      </c>
      <c r="G246" s="66">
        <v>0</v>
      </c>
      <c r="H246" s="66">
        <v>0</v>
      </c>
      <c r="I246" s="66">
        <v>0</v>
      </c>
      <c r="J246" s="66">
        <v>0</v>
      </c>
      <c r="K246" s="66">
        <v>0</v>
      </c>
      <c r="L246" s="66">
        <v>0</v>
      </c>
      <c r="M246" s="66">
        <v>0</v>
      </c>
      <c r="N246" s="66">
        <v>0</v>
      </c>
      <c r="O246" s="66">
        <f t="shared" si="13"/>
        <v>0</v>
      </c>
      <c r="P246" s="67">
        <f t="shared" si="12"/>
        <v>0</v>
      </c>
      <c r="Q246" s="68"/>
    </row>
    <row r="247" spans="1:17">
      <c r="A247" s="63"/>
      <c r="B247" s="64">
        <v>348.82</v>
      </c>
      <c r="C247" s="65" t="s">
        <v>339</v>
      </c>
      <c r="D247" s="66">
        <v>0</v>
      </c>
      <c r="E247" s="66">
        <v>0</v>
      </c>
      <c r="F247" s="66">
        <v>0</v>
      </c>
      <c r="G247" s="66">
        <v>0</v>
      </c>
      <c r="H247" s="66">
        <v>0</v>
      </c>
      <c r="I247" s="66">
        <v>0</v>
      </c>
      <c r="J247" s="66">
        <v>0</v>
      </c>
      <c r="K247" s="66">
        <v>0</v>
      </c>
      <c r="L247" s="66">
        <v>0</v>
      </c>
      <c r="M247" s="66">
        <v>0</v>
      </c>
      <c r="N247" s="66">
        <v>0</v>
      </c>
      <c r="O247" s="66">
        <f t="shared" si="11"/>
        <v>0</v>
      </c>
      <c r="P247" s="67">
        <f t="shared" si="12"/>
        <v>0</v>
      </c>
      <c r="Q247" s="68"/>
    </row>
    <row r="248" spans="1:17">
      <c r="A248" s="63"/>
      <c r="B248" s="64">
        <v>348.85</v>
      </c>
      <c r="C248" s="65" t="s">
        <v>340</v>
      </c>
      <c r="D248" s="66">
        <v>0</v>
      </c>
      <c r="E248" s="66">
        <v>0</v>
      </c>
      <c r="F248" s="66">
        <v>0</v>
      </c>
      <c r="G248" s="66">
        <v>0</v>
      </c>
      <c r="H248" s="66">
        <v>0</v>
      </c>
      <c r="I248" s="66">
        <v>0</v>
      </c>
      <c r="J248" s="66">
        <v>0</v>
      </c>
      <c r="K248" s="66">
        <v>0</v>
      </c>
      <c r="L248" s="66">
        <v>0</v>
      </c>
      <c r="M248" s="66">
        <v>0</v>
      </c>
      <c r="N248" s="66">
        <v>0</v>
      </c>
      <c r="O248" s="66">
        <f t="shared" si="11"/>
        <v>0</v>
      </c>
      <c r="P248" s="67">
        <f t="shared" si="12"/>
        <v>0</v>
      </c>
      <c r="Q248" s="68"/>
    </row>
    <row r="249" spans="1:17">
      <c r="A249" s="63"/>
      <c r="B249" s="64">
        <v>348.86</v>
      </c>
      <c r="C249" s="65" t="s">
        <v>341</v>
      </c>
      <c r="D249" s="66">
        <v>0</v>
      </c>
      <c r="E249" s="66">
        <v>0</v>
      </c>
      <c r="F249" s="66">
        <v>0</v>
      </c>
      <c r="G249" s="66">
        <v>0</v>
      </c>
      <c r="H249" s="66">
        <v>0</v>
      </c>
      <c r="I249" s="66">
        <v>0</v>
      </c>
      <c r="J249" s="66">
        <v>0</v>
      </c>
      <c r="K249" s="66">
        <v>0</v>
      </c>
      <c r="L249" s="66">
        <v>0</v>
      </c>
      <c r="M249" s="66">
        <v>0</v>
      </c>
      <c r="N249" s="66">
        <v>0</v>
      </c>
      <c r="O249" s="66">
        <f t="shared" si="11"/>
        <v>0</v>
      </c>
      <c r="P249" s="67">
        <f t="shared" si="12"/>
        <v>0</v>
      </c>
      <c r="Q249" s="68"/>
    </row>
    <row r="250" spans="1:17">
      <c r="A250" s="63"/>
      <c r="B250" s="64">
        <v>348.87</v>
      </c>
      <c r="C250" s="65" t="s">
        <v>342</v>
      </c>
      <c r="D250" s="66">
        <v>0</v>
      </c>
      <c r="E250" s="66">
        <v>0</v>
      </c>
      <c r="F250" s="66">
        <v>0</v>
      </c>
      <c r="G250" s="66">
        <v>0</v>
      </c>
      <c r="H250" s="66">
        <v>0</v>
      </c>
      <c r="I250" s="66">
        <v>0</v>
      </c>
      <c r="J250" s="66">
        <v>0</v>
      </c>
      <c r="K250" s="66">
        <v>0</v>
      </c>
      <c r="L250" s="66">
        <v>0</v>
      </c>
      <c r="M250" s="66">
        <v>0</v>
      </c>
      <c r="N250" s="66">
        <v>0</v>
      </c>
      <c r="O250" s="66">
        <f t="shared" si="11"/>
        <v>0</v>
      </c>
      <c r="P250" s="67">
        <f t="shared" si="12"/>
        <v>0</v>
      </c>
      <c r="Q250" s="68"/>
    </row>
    <row r="251" spans="1:17">
      <c r="A251" s="63"/>
      <c r="B251" s="64">
        <v>348.88</v>
      </c>
      <c r="C251" s="65" t="s">
        <v>343</v>
      </c>
      <c r="D251" s="66">
        <v>0</v>
      </c>
      <c r="E251" s="66">
        <v>0</v>
      </c>
      <c r="F251" s="66">
        <v>0</v>
      </c>
      <c r="G251" s="66">
        <v>0</v>
      </c>
      <c r="H251" s="66">
        <v>0</v>
      </c>
      <c r="I251" s="66">
        <v>0</v>
      </c>
      <c r="J251" s="66">
        <v>0</v>
      </c>
      <c r="K251" s="66">
        <v>0</v>
      </c>
      <c r="L251" s="66">
        <v>0</v>
      </c>
      <c r="M251" s="66">
        <v>0</v>
      </c>
      <c r="N251" s="66">
        <v>0</v>
      </c>
      <c r="O251" s="66">
        <f t="shared" si="11"/>
        <v>0</v>
      </c>
      <c r="P251" s="67">
        <f t="shared" si="12"/>
        <v>0</v>
      </c>
      <c r="Q251" s="68"/>
    </row>
    <row r="252" spans="1:17">
      <c r="A252" s="63"/>
      <c r="B252" s="64">
        <v>348.89</v>
      </c>
      <c r="C252" s="65" t="s">
        <v>344</v>
      </c>
      <c r="D252" s="66">
        <v>0</v>
      </c>
      <c r="E252" s="66">
        <v>0</v>
      </c>
      <c r="F252" s="66">
        <v>0</v>
      </c>
      <c r="G252" s="66">
        <v>0</v>
      </c>
      <c r="H252" s="66">
        <v>0</v>
      </c>
      <c r="I252" s="66">
        <v>0</v>
      </c>
      <c r="J252" s="66">
        <v>0</v>
      </c>
      <c r="K252" s="66">
        <v>0</v>
      </c>
      <c r="L252" s="66">
        <v>0</v>
      </c>
      <c r="M252" s="66">
        <v>0</v>
      </c>
      <c r="N252" s="66">
        <v>0</v>
      </c>
      <c r="O252" s="66">
        <f>SUM(D252:N252)</f>
        <v>0</v>
      </c>
      <c r="P252" s="67">
        <f t="shared" si="12"/>
        <v>0</v>
      </c>
      <c r="Q252" s="68"/>
    </row>
    <row r="253" spans="1:17">
      <c r="A253" s="63"/>
      <c r="B253" s="64">
        <v>348.92099999999999</v>
      </c>
      <c r="C253" s="65" t="s">
        <v>345</v>
      </c>
      <c r="D253" s="66">
        <v>0</v>
      </c>
      <c r="E253" s="66">
        <v>0</v>
      </c>
      <c r="F253" s="66">
        <v>0</v>
      </c>
      <c r="G253" s="66">
        <v>0</v>
      </c>
      <c r="H253" s="66">
        <v>0</v>
      </c>
      <c r="I253" s="66">
        <v>0</v>
      </c>
      <c r="J253" s="66">
        <v>0</v>
      </c>
      <c r="K253" s="66">
        <v>0</v>
      </c>
      <c r="L253" s="66">
        <v>0</v>
      </c>
      <c r="M253" s="66">
        <v>0</v>
      </c>
      <c r="N253" s="66">
        <v>0</v>
      </c>
      <c r="O253" s="66">
        <f t="shared" ref="O253:O261" si="14">SUM(D253:N253)</f>
        <v>0</v>
      </c>
      <c r="P253" s="67">
        <f t="shared" si="12"/>
        <v>0</v>
      </c>
      <c r="Q253" s="68"/>
    </row>
    <row r="254" spans="1:17">
      <c r="A254" s="63"/>
      <c r="B254" s="64">
        <v>348.92200000000003</v>
      </c>
      <c r="C254" s="65" t="s">
        <v>346</v>
      </c>
      <c r="D254" s="66">
        <v>0</v>
      </c>
      <c r="E254" s="66">
        <v>0</v>
      </c>
      <c r="F254" s="66">
        <v>0</v>
      </c>
      <c r="G254" s="66">
        <v>0</v>
      </c>
      <c r="H254" s="66">
        <v>0</v>
      </c>
      <c r="I254" s="66">
        <v>0</v>
      </c>
      <c r="J254" s="66">
        <v>0</v>
      </c>
      <c r="K254" s="66">
        <v>0</v>
      </c>
      <c r="L254" s="66">
        <v>0</v>
      </c>
      <c r="M254" s="66">
        <v>0</v>
      </c>
      <c r="N254" s="66">
        <v>0</v>
      </c>
      <c r="O254" s="66">
        <f t="shared" si="14"/>
        <v>0</v>
      </c>
      <c r="P254" s="67">
        <f t="shared" si="12"/>
        <v>0</v>
      </c>
      <c r="Q254" s="68"/>
    </row>
    <row r="255" spans="1:17">
      <c r="A255" s="63"/>
      <c r="B255" s="64">
        <v>348.923</v>
      </c>
      <c r="C255" s="65" t="s">
        <v>347</v>
      </c>
      <c r="D255" s="66">
        <v>0</v>
      </c>
      <c r="E255" s="66">
        <v>0</v>
      </c>
      <c r="F255" s="66">
        <v>0</v>
      </c>
      <c r="G255" s="66">
        <v>0</v>
      </c>
      <c r="H255" s="66">
        <v>0</v>
      </c>
      <c r="I255" s="66">
        <v>0</v>
      </c>
      <c r="J255" s="66">
        <v>0</v>
      </c>
      <c r="K255" s="66">
        <v>0</v>
      </c>
      <c r="L255" s="66">
        <v>0</v>
      </c>
      <c r="M255" s="66">
        <v>0</v>
      </c>
      <c r="N255" s="66">
        <v>0</v>
      </c>
      <c r="O255" s="66">
        <f t="shared" si="14"/>
        <v>0</v>
      </c>
      <c r="P255" s="67">
        <f t="shared" si="12"/>
        <v>0</v>
      </c>
      <c r="Q255" s="68"/>
    </row>
    <row r="256" spans="1:17">
      <c r="A256" s="63"/>
      <c r="B256" s="64">
        <v>348.92399999999998</v>
      </c>
      <c r="C256" s="65" t="s">
        <v>348</v>
      </c>
      <c r="D256" s="66">
        <v>0</v>
      </c>
      <c r="E256" s="66">
        <v>0</v>
      </c>
      <c r="F256" s="66">
        <v>0</v>
      </c>
      <c r="G256" s="66">
        <v>0</v>
      </c>
      <c r="H256" s="66">
        <v>0</v>
      </c>
      <c r="I256" s="66">
        <v>0</v>
      </c>
      <c r="J256" s="66">
        <v>0</v>
      </c>
      <c r="K256" s="66">
        <v>0</v>
      </c>
      <c r="L256" s="66">
        <v>0</v>
      </c>
      <c r="M256" s="66">
        <v>0</v>
      </c>
      <c r="N256" s="66">
        <v>0</v>
      </c>
      <c r="O256" s="66">
        <f t="shared" si="14"/>
        <v>0</v>
      </c>
      <c r="P256" s="67">
        <f t="shared" si="12"/>
        <v>0</v>
      </c>
      <c r="Q256" s="68"/>
    </row>
    <row r="257" spans="1:17">
      <c r="A257" s="63"/>
      <c r="B257" s="64">
        <v>348.93</v>
      </c>
      <c r="C257" s="65" t="s">
        <v>349</v>
      </c>
      <c r="D257" s="66">
        <v>0</v>
      </c>
      <c r="E257" s="66">
        <v>0</v>
      </c>
      <c r="F257" s="66">
        <v>0</v>
      </c>
      <c r="G257" s="66">
        <v>0</v>
      </c>
      <c r="H257" s="66">
        <v>0</v>
      </c>
      <c r="I257" s="66">
        <v>0</v>
      </c>
      <c r="J257" s="66">
        <v>0</v>
      </c>
      <c r="K257" s="66">
        <v>0</v>
      </c>
      <c r="L257" s="66">
        <v>0</v>
      </c>
      <c r="M257" s="66">
        <v>0</v>
      </c>
      <c r="N257" s="66">
        <v>0</v>
      </c>
      <c r="O257" s="66">
        <f t="shared" si="14"/>
        <v>0</v>
      </c>
      <c r="P257" s="67">
        <f t="shared" si="12"/>
        <v>0</v>
      </c>
      <c r="Q257" s="68"/>
    </row>
    <row r="258" spans="1:17">
      <c r="A258" s="63"/>
      <c r="B258" s="64">
        <v>348.93099999999998</v>
      </c>
      <c r="C258" s="65" t="s">
        <v>350</v>
      </c>
      <c r="D258" s="66">
        <v>0</v>
      </c>
      <c r="E258" s="66">
        <v>0</v>
      </c>
      <c r="F258" s="66">
        <v>0</v>
      </c>
      <c r="G258" s="66">
        <v>0</v>
      </c>
      <c r="H258" s="66">
        <v>0</v>
      </c>
      <c r="I258" s="66">
        <v>0</v>
      </c>
      <c r="J258" s="66">
        <v>0</v>
      </c>
      <c r="K258" s="66">
        <v>0</v>
      </c>
      <c r="L258" s="66">
        <v>0</v>
      </c>
      <c r="M258" s="66">
        <v>0</v>
      </c>
      <c r="N258" s="66">
        <v>0</v>
      </c>
      <c r="O258" s="66">
        <f t="shared" si="14"/>
        <v>0</v>
      </c>
      <c r="P258" s="67">
        <f t="shared" si="12"/>
        <v>0</v>
      </c>
      <c r="Q258" s="68"/>
    </row>
    <row r="259" spans="1:17">
      <c r="A259" s="63"/>
      <c r="B259" s="64">
        <v>348.93200000000002</v>
      </c>
      <c r="C259" s="65" t="s">
        <v>351</v>
      </c>
      <c r="D259" s="66">
        <v>0</v>
      </c>
      <c r="E259" s="66">
        <v>0</v>
      </c>
      <c r="F259" s="66">
        <v>0</v>
      </c>
      <c r="G259" s="66">
        <v>0</v>
      </c>
      <c r="H259" s="66">
        <v>0</v>
      </c>
      <c r="I259" s="66">
        <v>0</v>
      </c>
      <c r="J259" s="66">
        <v>0</v>
      </c>
      <c r="K259" s="66">
        <v>0</v>
      </c>
      <c r="L259" s="66">
        <v>0</v>
      </c>
      <c r="M259" s="66">
        <v>0</v>
      </c>
      <c r="N259" s="66">
        <v>0</v>
      </c>
      <c r="O259" s="66">
        <f t="shared" si="14"/>
        <v>0</v>
      </c>
      <c r="P259" s="67">
        <f t="shared" si="12"/>
        <v>0</v>
      </c>
      <c r="Q259" s="68"/>
    </row>
    <row r="260" spans="1:17">
      <c r="A260" s="63"/>
      <c r="B260" s="64">
        <v>348.93299999999999</v>
      </c>
      <c r="C260" s="65" t="s">
        <v>352</v>
      </c>
      <c r="D260" s="66">
        <v>0</v>
      </c>
      <c r="E260" s="66">
        <v>0</v>
      </c>
      <c r="F260" s="66">
        <v>0</v>
      </c>
      <c r="G260" s="66">
        <v>0</v>
      </c>
      <c r="H260" s="66">
        <v>0</v>
      </c>
      <c r="I260" s="66">
        <v>0</v>
      </c>
      <c r="J260" s="66">
        <v>0</v>
      </c>
      <c r="K260" s="66">
        <v>0</v>
      </c>
      <c r="L260" s="66">
        <v>0</v>
      </c>
      <c r="M260" s="66">
        <v>0</v>
      </c>
      <c r="N260" s="66">
        <v>0</v>
      </c>
      <c r="O260" s="66">
        <f t="shared" si="14"/>
        <v>0</v>
      </c>
      <c r="P260" s="67">
        <f t="shared" si="12"/>
        <v>0</v>
      </c>
      <c r="Q260" s="68"/>
    </row>
    <row r="261" spans="1:17">
      <c r="A261" s="63"/>
      <c r="B261" s="64">
        <v>348.99</v>
      </c>
      <c r="C261" s="65" t="s">
        <v>353</v>
      </c>
      <c r="D261" s="66">
        <v>0</v>
      </c>
      <c r="E261" s="66">
        <v>0</v>
      </c>
      <c r="F261" s="66">
        <v>0</v>
      </c>
      <c r="G261" s="66">
        <v>0</v>
      </c>
      <c r="H261" s="66">
        <v>0</v>
      </c>
      <c r="I261" s="66">
        <v>0</v>
      </c>
      <c r="J261" s="66">
        <v>0</v>
      </c>
      <c r="K261" s="66">
        <v>0</v>
      </c>
      <c r="L261" s="66">
        <v>0</v>
      </c>
      <c r="M261" s="66">
        <v>0</v>
      </c>
      <c r="N261" s="66">
        <v>0</v>
      </c>
      <c r="O261" s="66">
        <f t="shared" si="14"/>
        <v>0</v>
      </c>
      <c r="P261" s="67">
        <f t="shared" ref="P261:P324" si="15">(O261/P$328)</f>
        <v>0</v>
      </c>
      <c r="Q261" s="68"/>
    </row>
    <row r="262" spans="1:17">
      <c r="A262" s="63"/>
      <c r="B262" s="64">
        <v>349</v>
      </c>
      <c r="C262" s="65" t="s">
        <v>354</v>
      </c>
      <c r="D262" s="66">
        <v>0</v>
      </c>
      <c r="E262" s="66">
        <v>0</v>
      </c>
      <c r="F262" s="66">
        <v>0</v>
      </c>
      <c r="G262" s="66">
        <v>0</v>
      </c>
      <c r="H262" s="66">
        <v>0</v>
      </c>
      <c r="I262" s="66">
        <v>0</v>
      </c>
      <c r="J262" s="66">
        <v>0</v>
      </c>
      <c r="K262" s="66">
        <v>0</v>
      </c>
      <c r="L262" s="66">
        <v>0</v>
      </c>
      <c r="M262" s="66">
        <v>0</v>
      </c>
      <c r="N262" s="66">
        <v>0</v>
      </c>
      <c r="O262" s="66">
        <f>SUM(D262:N262)</f>
        <v>0</v>
      </c>
      <c r="P262" s="67">
        <f t="shared" si="15"/>
        <v>0</v>
      </c>
      <c r="Q262" s="68"/>
    </row>
    <row r="263" spans="1:17" ht="15.75">
      <c r="A263" s="69" t="s">
        <v>38</v>
      </c>
      <c r="B263" s="70"/>
      <c r="C263" s="71"/>
      <c r="D263" s="72">
        <f>SUM(D264:D281)</f>
        <v>0</v>
      </c>
      <c r="E263" s="72">
        <f t="shared" ref="E263:N263" si="16">SUM(E264:E281)</f>
        <v>0</v>
      </c>
      <c r="F263" s="72">
        <f t="shared" si="16"/>
        <v>0</v>
      </c>
      <c r="G263" s="72">
        <f t="shared" si="16"/>
        <v>0</v>
      </c>
      <c r="H263" s="72">
        <f t="shared" si="16"/>
        <v>0</v>
      </c>
      <c r="I263" s="72">
        <f t="shared" si="16"/>
        <v>0</v>
      </c>
      <c r="J263" s="72">
        <f t="shared" si="16"/>
        <v>0</v>
      </c>
      <c r="K263" s="72">
        <f t="shared" si="16"/>
        <v>0</v>
      </c>
      <c r="L263" s="72">
        <f>SUM(L264:L281)</f>
        <v>0</v>
      </c>
      <c r="M263" s="72">
        <f t="shared" si="16"/>
        <v>0</v>
      </c>
      <c r="N263" s="72">
        <f t="shared" si="16"/>
        <v>0</v>
      </c>
      <c r="O263" s="72">
        <f>SUM(D263:N263)</f>
        <v>0</v>
      </c>
      <c r="P263" s="74">
        <f t="shared" si="15"/>
        <v>0</v>
      </c>
      <c r="Q263" s="75"/>
    </row>
    <row r="264" spans="1:17">
      <c r="A264" s="76"/>
      <c r="B264" s="77">
        <v>351.1</v>
      </c>
      <c r="C264" s="78" t="s">
        <v>47</v>
      </c>
      <c r="D264" s="66">
        <v>0</v>
      </c>
      <c r="E264" s="66">
        <v>0</v>
      </c>
      <c r="F264" s="66">
        <v>0</v>
      </c>
      <c r="G264" s="66">
        <v>0</v>
      </c>
      <c r="H264" s="66">
        <v>0</v>
      </c>
      <c r="I264" s="66">
        <v>0</v>
      </c>
      <c r="J264" s="66">
        <v>0</v>
      </c>
      <c r="K264" s="66">
        <v>0</v>
      </c>
      <c r="L264" s="66">
        <v>0</v>
      </c>
      <c r="M264" s="66">
        <v>0</v>
      </c>
      <c r="N264" s="66">
        <v>0</v>
      </c>
      <c r="O264" s="66">
        <f>SUM(D264:N264)</f>
        <v>0</v>
      </c>
      <c r="P264" s="67">
        <f t="shared" si="15"/>
        <v>0</v>
      </c>
      <c r="Q264" s="68"/>
    </row>
    <row r="265" spans="1:17">
      <c r="A265" s="76"/>
      <c r="B265" s="77">
        <v>351.2</v>
      </c>
      <c r="C265" s="78" t="s">
        <v>133</v>
      </c>
      <c r="D265" s="66">
        <v>0</v>
      </c>
      <c r="E265" s="66">
        <v>0</v>
      </c>
      <c r="F265" s="66">
        <v>0</v>
      </c>
      <c r="G265" s="66">
        <v>0</v>
      </c>
      <c r="H265" s="66">
        <v>0</v>
      </c>
      <c r="I265" s="66">
        <v>0</v>
      </c>
      <c r="J265" s="66">
        <v>0</v>
      </c>
      <c r="K265" s="66">
        <v>0</v>
      </c>
      <c r="L265" s="66">
        <v>0</v>
      </c>
      <c r="M265" s="66">
        <v>0</v>
      </c>
      <c r="N265" s="66">
        <v>0</v>
      </c>
      <c r="O265" s="66">
        <f t="shared" ref="O265:O281" si="17">SUM(D265:N265)</f>
        <v>0</v>
      </c>
      <c r="P265" s="67">
        <f t="shared" si="15"/>
        <v>0</v>
      </c>
      <c r="Q265" s="68"/>
    </row>
    <row r="266" spans="1:17">
      <c r="A266" s="76"/>
      <c r="B266" s="77">
        <v>351.3</v>
      </c>
      <c r="C266" s="78" t="s">
        <v>355</v>
      </c>
      <c r="D266" s="66">
        <v>0</v>
      </c>
      <c r="E266" s="66">
        <v>0</v>
      </c>
      <c r="F266" s="66">
        <v>0</v>
      </c>
      <c r="G266" s="66">
        <v>0</v>
      </c>
      <c r="H266" s="66">
        <v>0</v>
      </c>
      <c r="I266" s="66">
        <v>0</v>
      </c>
      <c r="J266" s="66">
        <v>0</v>
      </c>
      <c r="K266" s="66">
        <v>0</v>
      </c>
      <c r="L266" s="66">
        <v>0</v>
      </c>
      <c r="M266" s="66">
        <v>0</v>
      </c>
      <c r="N266" s="66">
        <v>0</v>
      </c>
      <c r="O266" s="66">
        <f t="shared" si="17"/>
        <v>0</v>
      </c>
      <c r="P266" s="67">
        <f t="shared" si="15"/>
        <v>0</v>
      </c>
      <c r="Q266" s="68"/>
    </row>
    <row r="267" spans="1:17">
      <c r="A267" s="76"/>
      <c r="B267" s="77">
        <v>351.4</v>
      </c>
      <c r="C267" s="78" t="s">
        <v>356</v>
      </c>
      <c r="D267" s="66">
        <v>0</v>
      </c>
      <c r="E267" s="66">
        <v>0</v>
      </c>
      <c r="F267" s="66">
        <v>0</v>
      </c>
      <c r="G267" s="66">
        <v>0</v>
      </c>
      <c r="H267" s="66">
        <v>0</v>
      </c>
      <c r="I267" s="66">
        <v>0</v>
      </c>
      <c r="J267" s="66">
        <v>0</v>
      </c>
      <c r="K267" s="66">
        <v>0</v>
      </c>
      <c r="L267" s="66">
        <v>0</v>
      </c>
      <c r="M267" s="66">
        <v>0</v>
      </c>
      <c r="N267" s="66">
        <v>0</v>
      </c>
      <c r="O267" s="66">
        <f t="shared" si="17"/>
        <v>0</v>
      </c>
      <c r="P267" s="67">
        <f t="shared" si="15"/>
        <v>0</v>
      </c>
      <c r="Q267" s="68"/>
    </row>
    <row r="268" spans="1:17">
      <c r="A268" s="76"/>
      <c r="B268" s="77">
        <v>351.5</v>
      </c>
      <c r="C268" s="78" t="s">
        <v>80</v>
      </c>
      <c r="D268" s="66">
        <v>0</v>
      </c>
      <c r="E268" s="66">
        <v>0</v>
      </c>
      <c r="F268" s="66">
        <v>0</v>
      </c>
      <c r="G268" s="66">
        <v>0</v>
      </c>
      <c r="H268" s="66">
        <v>0</v>
      </c>
      <c r="I268" s="66">
        <v>0</v>
      </c>
      <c r="J268" s="66">
        <v>0</v>
      </c>
      <c r="K268" s="66">
        <v>0</v>
      </c>
      <c r="L268" s="66">
        <v>0</v>
      </c>
      <c r="M268" s="66">
        <v>0</v>
      </c>
      <c r="N268" s="66">
        <v>0</v>
      </c>
      <c r="O268" s="66">
        <f t="shared" si="17"/>
        <v>0</v>
      </c>
      <c r="P268" s="67">
        <f t="shared" si="15"/>
        <v>0</v>
      </c>
      <c r="Q268" s="68"/>
    </row>
    <row r="269" spans="1:17">
      <c r="A269" s="76"/>
      <c r="B269" s="77">
        <v>351.6</v>
      </c>
      <c r="C269" s="78" t="s">
        <v>357</v>
      </c>
      <c r="D269" s="66">
        <v>0</v>
      </c>
      <c r="E269" s="66">
        <v>0</v>
      </c>
      <c r="F269" s="66">
        <v>0</v>
      </c>
      <c r="G269" s="66">
        <v>0</v>
      </c>
      <c r="H269" s="66">
        <v>0</v>
      </c>
      <c r="I269" s="66">
        <v>0</v>
      </c>
      <c r="J269" s="66">
        <v>0</v>
      </c>
      <c r="K269" s="66">
        <v>0</v>
      </c>
      <c r="L269" s="66">
        <v>0</v>
      </c>
      <c r="M269" s="66">
        <v>0</v>
      </c>
      <c r="N269" s="66">
        <v>0</v>
      </c>
      <c r="O269" s="66">
        <f t="shared" si="17"/>
        <v>0</v>
      </c>
      <c r="P269" s="67">
        <f t="shared" si="15"/>
        <v>0</v>
      </c>
      <c r="Q269" s="68"/>
    </row>
    <row r="270" spans="1:17">
      <c r="A270" s="76"/>
      <c r="B270" s="77">
        <v>351.7</v>
      </c>
      <c r="C270" s="78" t="s">
        <v>358</v>
      </c>
      <c r="D270" s="66">
        <v>0</v>
      </c>
      <c r="E270" s="66">
        <v>0</v>
      </c>
      <c r="F270" s="66">
        <v>0</v>
      </c>
      <c r="G270" s="66">
        <v>0</v>
      </c>
      <c r="H270" s="66">
        <v>0</v>
      </c>
      <c r="I270" s="66">
        <v>0</v>
      </c>
      <c r="J270" s="66">
        <v>0</v>
      </c>
      <c r="K270" s="66">
        <v>0</v>
      </c>
      <c r="L270" s="66">
        <v>0</v>
      </c>
      <c r="M270" s="66">
        <v>0</v>
      </c>
      <c r="N270" s="66">
        <v>0</v>
      </c>
      <c r="O270" s="66">
        <f t="shared" si="17"/>
        <v>0</v>
      </c>
      <c r="P270" s="67">
        <f t="shared" si="15"/>
        <v>0</v>
      </c>
      <c r="Q270" s="68"/>
    </row>
    <row r="271" spans="1:17">
      <c r="A271" s="76"/>
      <c r="B271" s="77">
        <v>351.8</v>
      </c>
      <c r="C271" s="78" t="s">
        <v>359</v>
      </c>
      <c r="D271" s="66">
        <v>0</v>
      </c>
      <c r="E271" s="66">
        <v>0</v>
      </c>
      <c r="F271" s="66">
        <v>0</v>
      </c>
      <c r="G271" s="66">
        <v>0</v>
      </c>
      <c r="H271" s="66">
        <v>0</v>
      </c>
      <c r="I271" s="66">
        <v>0</v>
      </c>
      <c r="J271" s="66">
        <v>0</v>
      </c>
      <c r="K271" s="66">
        <v>0</v>
      </c>
      <c r="L271" s="66">
        <v>0</v>
      </c>
      <c r="M271" s="66">
        <v>0</v>
      </c>
      <c r="N271" s="66">
        <v>0</v>
      </c>
      <c r="O271" s="66">
        <f t="shared" si="17"/>
        <v>0</v>
      </c>
      <c r="P271" s="67">
        <f t="shared" si="15"/>
        <v>0</v>
      </c>
      <c r="Q271" s="68"/>
    </row>
    <row r="272" spans="1:17">
      <c r="A272" s="76"/>
      <c r="B272" s="77">
        <v>351.85</v>
      </c>
      <c r="C272" s="78" t="s">
        <v>360</v>
      </c>
      <c r="D272" s="66">
        <v>0</v>
      </c>
      <c r="E272" s="66">
        <v>0</v>
      </c>
      <c r="F272" s="66">
        <v>0</v>
      </c>
      <c r="G272" s="66">
        <v>0</v>
      </c>
      <c r="H272" s="66">
        <v>0</v>
      </c>
      <c r="I272" s="66">
        <v>0</v>
      </c>
      <c r="J272" s="66">
        <v>0</v>
      </c>
      <c r="K272" s="66">
        <v>0</v>
      </c>
      <c r="L272" s="66">
        <v>0</v>
      </c>
      <c r="M272" s="66">
        <v>0</v>
      </c>
      <c r="N272" s="66">
        <v>0</v>
      </c>
      <c r="O272" s="66">
        <f t="shared" si="17"/>
        <v>0</v>
      </c>
      <c r="P272" s="67">
        <f t="shared" si="15"/>
        <v>0</v>
      </c>
      <c r="Q272" s="68"/>
    </row>
    <row r="273" spans="1:17">
      <c r="A273" s="76"/>
      <c r="B273" s="77">
        <v>351.9</v>
      </c>
      <c r="C273" s="78" t="s">
        <v>361</v>
      </c>
      <c r="D273" s="66">
        <v>0</v>
      </c>
      <c r="E273" s="66">
        <v>0</v>
      </c>
      <c r="F273" s="66">
        <v>0</v>
      </c>
      <c r="G273" s="66">
        <v>0</v>
      </c>
      <c r="H273" s="66">
        <v>0</v>
      </c>
      <c r="I273" s="66">
        <v>0</v>
      </c>
      <c r="J273" s="66">
        <v>0</v>
      </c>
      <c r="K273" s="66">
        <v>0</v>
      </c>
      <c r="L273" s="66">
        <v>0</v>
      </c>
      <c r="M273" s="66">
        <v>0</v>
      </c>
      <c r="N273" s="66">
        <v>0</v>
      </c>
      <c r="O273" s="66">
        <f t="shared" si="17"/>
        <v>0</v>
      </c>
      <c r="P273" s="67">
        <f t="shared" si="15"/>
        <v>0</v>
      </c>
      <c r="Q273" s="68"/>
    </row>
    <row r="274" spans="1:17">
      <c r="A274" s="76"/>
      <c r="B274" s="77">
        <v>352</v>
      </c>
      <c r="C274" s="78" t="s">
        <v>362</v>
      </c>
      <c r="D274" s="66">
        <v>0</v>
      </c>
      <c r="E274" s="66">
        <v>0</v>
      </c>
      <c r="F274" s="66">
        <v>0</v>
      </c>
      <c r="G274" s="66">
        <v>0</v>
      </c>
      <c r="H274" s="66">
        <v>0</v>
      </c>
      <c r="I274" s="66">
        <v>0</v>
      </c>
      <c r="J274" s="66">
        <v>0</v>
      </c>
      <c r="K274" s="66">
        <v>0</v>
      </c>
      <c r="L274" s="66">
        <v>0</v>
      </c>
      <c r="M274" s="66">
        <v>0</v>
      </c>
      <c r="N274" s="66">
        <v>0</v>
      </c>
      <c r="O274" s="66">
        <f t="shared" si="17"/>
        <v>0</v>
      </c>
      <c r="P274" s="67">
        <f t="shared" si="15"/>
        <v>0</v>
      </c>
      <c r="Q274" s="68"/>
    </row>
    <row r="275" spans="1:17">
      <c r="A275" s="76"/>
      <c r="B275" s="77">
        <v>353</v>
      </c>
      <c r="C275" s="78" t="s">
        <v>363</v>
      </c>
      <c r="D275" s="66">
        <v>0</v>
      </c>
      <c r="E275" s="66">
        <v>0</v>
      </c>
      <c r="F275" s="66">
        <v>0</v>
      </c>
      <c r="G275" s="66">
        <v>0</v>
      </c>
      <c r="H275" s="66">
        <v>0</v>
      </c>
      <c r="I275" s="66">
        <v>0</v>
      </c>
      <c r="J275" s="66">
        <v>0</v>
      </c>
      <c r="K275" s="66">
        <v>0</v>
      </c>
      <c r="L275" s="66">
        <v>0</v>
      </c>
      <c r="M275" s="66">
        <v>0</v>
      </c>
      <c r="N275" s="66">
        <v>0</v>
      </c>
      <c r="O275" s="66">
        <f t="shared" si="17"/>
        <v>0</v>
      </c>
      <c r="P275" s="67">
        <f t="shared" si="15"/>
        <v>0</v>
      </c>
      <c r="Q275" s="68"/>
    </row>
    <row r="276" spans="1:17">
      <c r="A276" s="76"/>
      <c r="B276" s="77">
        <v>354</v>
      </c>
      <c r="C276" s="78" t="s">
        <v>81</v>
      </c>
      <c r="D276" s="66">
        <v>0</v>
      </c>
      <c r="E276" s="66">
        <v>0</v>
      </c>
      <c r="F276" s="66">
        <v>0</v>
      </c>
      <c r="G276" s="66">
        <v>0</v>
      </c>
      <c r="H276" s="66">
        <v>0</v>
      </c>
      <c r="I276" s="66">
        <v>0</v>
      </c>
      <c r="J276" s="66">
        <v>0</v>
      </c>
      <c r="K276" s="66">
        <v>0</v>
      </c>
      <c r="L276" s="66">
        <v>0</v>
      </c>
      <c r="M276" s="66">
        <v>0</v>
      </c>
      <c r="N276" s="66">
        <v>0</v>
      </c>
      <c r="O276" s="66">
        <f t="shared" si="17"/>
        <v>0</v>
      </c>
      <c r="P276" s="67">
        <f t="shared" si="15"/>
        <v>0</v>
      </c>
      <c r="Q276" s="68"/>
    </row>
    <row r="277" spans="1:17">
      <c r="A277" s="76"/>
      <c r="B277" s="77">
        <v>355</v>
      </c>
      <c r="C277" s="78" t="s">
        <v>89</v>
      </c>
      <c r="D277" s="66">
        <v>0</v>
      </c>
      <c r="E277" s="66">
        <v>0</v>
      </c>
      <c r="F277" s="66">
        <v>0</v>
      </c>
      <c r="G277" s="66">
        <v>0</v>
      </c>
      <c r="H277" s="66">
        <v>0</v>
      </c>
      <c r="I277" s="66">
        <v>0</v>
      </c>
      <c r="J277" s="66">
        <v>0</v>
      </c>
      <c r="K277" s="66">
        <v>0</v>
      </c>
      <c r="L277" s="66">
        <v>0</v>
      </c>
      <c r="M277" s="66">
        <v>0</v>
      </c>
      <c r="N277" s="66">
        <v>0</v>
      </c>
      <c r="O277" s="66">
        <f t="shared" si="17"/>
        <v>0</v>
      </c>
      <c r="P277" s="67">
        <f t="shared" si="15"/>
        <v>0</v>
      </c>
      <c r="Q277" s="68"/>
    </row>
    <row r="278" spans="1:17">
      <c r="A278" s="76"/>
      <c r="B278" s="77">
        <v>356</v>
      </c>
      <c r="C278" s="78" t="s">
        <v>90</v>
      </c>
      <c r="D278" s="66">
        <v>0</v>
      </c>
      <c r="E278" s="66">
        <v>0</v>
      </c>
      <c r="F278" s="66">
        <v>0</v>
      </c>
      <c r="G278" s="66">
        <v>0</v>
      </c>
      <c r="H278" s="66">
        <v>0</v>
      </c>
      <c r="I278" s="66">
        <v>0</v>
      </c>
      <c r="J278" s="66">
        <v>0</v>
      </c>
      <c r="K278" s="66">
        <v>0</v>
      </c>
      <c r="L278" s="66">
        <v>0</v>
      </c>
      <c r="M278" s="66">
        <v>0</v>
      </c>
      <c r="N278" s="66">
        <v>0</v>
      </c>
      <c r="O278" s="66">
        <f t="shared" si="17"/>
        <v>0</v>
      </c>
      <c r="P278" s="67">
        <f t="shared" si="15"/>
        <v>0</v>
      </c>
      <c r="Q278" s="68"/>
    </row>
    <row r="279" spans="1:17">
      <c r="A279" s="76"/>
      <c r="B279" s="77">
        <v>358.1</v>
      </c>
      <c r="C279" s="78" t="s">
        <v>364</v>
      </c>
      <c r="D279" s="66">
        <v>0</v>
      </c>
      <c r="E279" s="66">
        <v>0</v>
      </c>
      <c r="F279" s="66">
        <v>0</v>
      </c>
      <c r="G279" s="66">
        <v>0</v>
      </c>
      <c r="H279" s="66">
        <v>0</v>
      </c>
      <c r="I279" s="66">
        <v>0</v>
      </c>
      <c r="J279" s="66">
        <v>0</v>
      </c>
      <c r="K279" s="66">
        <v>0</v>
      </c>
      <c r="L279" s="66">
        <v>0</v>
      </c>
      <c r="M279" s="66">
        <v>0</v>
      </c>
      <c r="N279" s="66">
        <v>0</v>
      </c>
      <c r="O279" s="66">
        <f>SUM(D279:N279)</f>
        <v>0</v>
      </c>
      <c r="P279" s="67">
        <f t="shared" si="15"/>
        <v>0</v>
      </c>
      <c r="Q279" s="68"/>
    </row>
    <row r="280" spans="1:17">
      <c r="A280" s="76"/>
      <c r="B280" s="77">
        <v>358.2</v>
      </c>
      <c r="C280" s="78" t="s">
        <v>365</v>
      </c>
      <c r="D280" s="66">
        <v>0</v>
      </c>
      <c r="E280" s="66">
        <v>0</v>
      </c>
      <c r="F280" s="66">
        <v>0</v>
      </c>
      <c r="G280" s="66">
        <v>0</v>
      </c>
      <c r="H280" s="66">
        <v>0</v>
      </c>
      <c r="I280" s="66">
        <v>0</v>
      </c>
      <c r="J280" s="66">
        <v>0</v>
      </c>
      <c r="K280" s="66">
        <v>0</v>
      </c>
      <c r="L280" s="66">
        <v>0</v>
      </c>
      <c r="M280" s="66">
        <v>0</v>
      </c>
      <c r="N280" s="66">
        <v>0</v>
      </c>
      <c r="O280" s="66">
        <f>SUM(D280:N280)</f>
        <v>0</v>
      </c>
      <c r="P280" s="67">
        <f t="shared" si="15"/>
        <v>0</v>
      </c>
      <c r="Q280" s="68"/>
    </row>
    <row r="281" spans="1:17">
      <c r="A281" s="76"/>
      <c r="B281" s="77">
        <v>359</v>
      </c>
      <c r="C281" s="78" t="s">
        <v>116</v>
      </c>
      <c r="D281" s="66">
        <v>0</v>
      </c>
      <c r="E281" s="66">
        <v>0</v>
      </c>
      <c r="F281" s="66">
        <v>0</v>
      </c>
      <c r="G281" s="66">
        <v>0</v>
      </c>
      <c r="H281" s="66">
        <v>0</v>
      </c>
      <c r="I281" s="66">
        <v>0</v>
      </c>
      <c r="J281" s="66">
        <v>0</v>
      </c>
      <c r="K281" s="66">
        <v>0</v>
      </c>
      <c r="L281" s="66">
        <v>0</v>
      </c>
      <c r="M281" s="66">
        <v>0</v>
      </c>
      <c r="N281" s="66">
        <v>0</v>
      </c>
      <c r="O281" s="66">
        <f t="shared" si="17"/>
        <v>0</v>
      </c>
      <c r="P281" s="67">
        <f t="shared" si="15"/>
        <v>0</v>
      </c>
      <c r="Q281" s="68"/>
    </row>
    <row r="282" spans="1:17" ht="15.75">
      <c r="A282" s="69" t="s">
        <v>4</v>
      </c>
      <c r="B282" s="70"/>
      <c r="C282" s="71"/>
      <c r="D282" s="72">
        <f t="shared" ref="D282:N282" si="18">SUM(D283:D299)</f>
        <v>0</v>
      </c>
      <c r="E282" s="72">
        <f t="shared" si="18"/>
        <v>0</v>
      </c>
      <c r="F282" s="72">
        <f t="shared" si="18"/>
        <v>0</v>
      </c>
      <c r="G282" s="72">
        <f t="shared" si="18"/>
        <v>0</v>
      </c>
      <c r="H282" s="72">
        <f t="shared" si="18"/>
        <v>0</v>
      </c>
      <c r="I282" s="72">
        <f t="shared" si="18"/>
        <v>0</v>
      </c>
      <c r="J282" s="72">
        <f t="shared" si="18"/>
        <v>0</v>
      </c>
      <c r="K282" s="72">
        <f t="shared" si="18"/>
        <v>0</v>
      </c>
      <c r="L282" s="72">
        <f t="shared" si="18"/>
        <v>0</v>
      </c>
      <c r="M282" s="72">
        <f t="shared" si="18"/>
        <v>0</v>
      </c>
      <c r="N282" s="72">
        <f t="shared" si="18"/>
        <v>0</v>
      </c>
      <c r="O282" s="72">
        <f>SUM(D282:N282)</f>
        <v>0</v>
      </c>
      <c r="P282" s="74">
        <f t="shared" si="15"/>
        <v>0</v>
      </c>
      <c r="Q282" s="75"/>
    </row>
    <row r="283" spans="1:17">
      <c r="A283" s="63"/>
      <c r="B283" s="64">
        <v>361.1</v>
      </c>
      <c r="C283" s="65" t="s">
        <v>48</v>
      </c>
      <c r="D283" s="66">
        <v>0</v>
      </c>
      <c r="E283" s="66">
        <v>0</v>
      </c>
      <c r="F283" s="66">
        <v>0</v>
      </c>
      <c r="G283" s="66">
        <v>0</v>
      </c>
      <c r="H283" s="66">
        <v>0</v>
      </c>
      <c r="I283" s="66">
        <v>0</v>
      </c>
      <c r="J283" s="66">
        <v>0</v>
      </c>
      <c r="K283" s="66">
        <v>0</v>
      </c>
      <c r="L283" s="66">
        <v>0</v>
      </c>
      <c r="M283" s="66">
        <v>0</v>
      </c>
      <c r="N283" s="66">
        <v>0</v>
      </c>
      <c r="O283" s="66">
        <f>SUM(D283:N283)</f>
        <v>0</v>
      </c>
      <c r="P283" s="67">
        <f t="shared" si="15"/>
        <v>0</v>
      </c>
      <c r="Q283" s="68"/>
    </row>
    <row r="284" spans="1:17">
      <c r="A284" s="63"/>
      <c r="B284" s="64">
        <v>361.2</v>
      </c>
      <c r="C284" s="65" t="s">
        <v>366</v>
      </c>
      <c r="D284" s="66">
        <v>0</v>
      </c>
      <c r="E284" s="66">
        <v>0</v>
      </c>
      <c r="F284" s="66">
        <v>0</v>
      </c>
      <c r="G284" s="66">
        <v>0</v>
      </c>
      <c r="H284" s="66">
        <v>0</v>
      </c>
      <c r="I284" s="66">
        <v>0</v>
      </c>
      <c r="J284" s="66">
        <v>0</v>
      </c>
      <c r="K284" s="66">
        <v>0</v>
      </c>
      <c r="L284" s="66">
        <v>0</v>
      </c>
      <c r="M284" s="66">
        <v>0</v>
      </c>
      <c r="N284" s="66">
        <v>0</v>
      </c>
      <c r="O284" s="66">
        <f t="shared" ref="O284:O324" si="19">SUM(D284:N284)</f>
        <v>0</v>
      </c>
      <c r="P284" s="67">
        <f t="shared" si="15"/>
        <v>0</v>
      </c>
      <c r="Q284" s="68"/>
    </row>
    <row r="285" spans="1:17">
      <c r="A285" s="63"/>
      <c r="B285" s="64">
        <v>361.3</v>
      </c>
      <c r="C285" s="65" t="s">
        <v>49</v>
      </c>
      <c r="D285" s="66">
        <v>0</v>
      </c>
      <c r="E285" s="66">
        <v>0</v>
      </c>
      <c r="F285" s="66">
        <v>0</v>
      </c>
      <c r="G285" s="66">
        <v>0</v>
      </c>
      <c r="H285" s="66">
        <v>0</v>
      </c>
      <c r="I285" s="66">
        <v>0</v>
      </c>
      <c r="J285" s="66">
        <v>0</v>
      </c>
      <c r="K285" s="66">
        <v>0</v>
      </c>
      <c r="L285" s="66">
        <v>0</v>
      </c>
      <c r="M285" s="66">
        <v>0</v>
      </c>
      <c r="N285" s="66">
        <v>0</v>
      </c>
      <c r="O285" s="66">
        <f t="shared" si="19"/>
        <v>0</v>
      </c>
      <c r="P285" s="67">
        <f t="shared" si="15"/>
        <v>0</v>
      </c>
      <c r="Q285" s="68"/>
    </row>
    <row r="286" spans="1:17">
      <c r="A286" s="63"/>
      <c r="B286" s="64">
        <v>361.4</v>
      </c>
      <c r="C286" s="65" t="s">
        <v>367</v>
      </c>
      <c r="D286" s="66">
        <v>0</v>
      </c>
      <c r="E286" s="66">
        <v>0</v>
      </c>
      <c r="F286" s="66">
        <v>0</v>
      </c>
      <c r="G286" s="66">
        <v>0</v>
      </c>
      <c r="H286" s="66">
        <v>0</v>
      </c>
      <c r="I286" s="66">
        <v>0</v>
      </c>
      <c r="J286" s="66">
        <v>0</v>
      </c>
      <c r="K286" s="66">
        <v>0</v>
      </c>
      <c r="L286" s="66">
        <v>0</v>
      </c>
      <c r="M286" s="66">
        <v>0</v>
      </c>
      <c r="N286" s="66">
        <v>0</v>
      </c>
      <c r="O286" s="66">
        <f t="shared" si="19"/>
        <v>0</v>
      </c>
      <c r="P286" s="67">
        <f t="shared" si="15"/>
        <v>0</v>
      </c>
      <c r="Q286" s="68"/>
    </row>
    <row r="287" spans="1:17">
      <c r="A287" s="63"/>
      <c r="B287" s="64">
        <v>362</v>
      </c>
      <c r="C287" s="65" t="s">
        <v>154</v>
      </c>
      <c r="D287" s="66">
        <v>0</v>
      </c>
      <c r="E287" s="66">
        <v>0</v>
      </c>
      <c r="F287" s="66">
        <v>0</v>
      </c>
      <c r="G287" s="66">
        <v>0</v>
      </c>
      <c r="H287" s="66">
        <v>0</v>
      </c>
      <c r="I287" s="66">
        <v>0</v>
      </c>
      <c r="J287" s="66">
        <v>0</v>
      </c>
      <c r="K287" s="66">
        <v>0</v>
      </c>
      <c r="L287" s="66">
        <v>0</v>
      </c>
      <c r="M287" s="66">
        <v>0</v>
      </c>
      <c r="N287" s="66">
        <v>0</v>
      </c>
      <c r="O287" s="66">
        <f t="shared" si="19"/>
        <v>0</v>
      </c>
      <c r="P287" s="67">
        <f t="shared" si="15"/>
        <v>0</v>
      </c>
      <c r="Q287" s="68"/>
    </row>
    <row r="288" spans="1:17">
      <c r="A288" s="63"/>
      <c r="B288" s="64">
        <v>364</v>
      </c>
      <c r="C288" s="65" t="s">
        <v>368</v>
      </c>
      <c r="D288" s="66">
        <v>0</v>
      </c>
      <c r="E288" s="66">
        <v>0</v>
      </c>
      <c r="F288" s="66">
        <v>0</v>
      </c>
      <c r="G288" s="66">
        <v>0</v>
      </c>
      <c r="H288" s="66">
        <v>0</v>
      </c>
      <c r="I288" s="66">
        <v>0</v>
      </c>
      <c r="J288" s="66">
        <v>0</v>
      </c>
      <c r="K288" s="66">
        <v>0</v>
      </c>
      <c r="L288" s="66">
        <v>0</v>
      </c>
      <c r="M288" s="66">
        <v>0</v>
      </c>
      <c r="N288" s="66">
        <v>0</v>
      </c>
      <c r="O288" s="66">
        <f t="shared" si="19"/>
        <v>0</v>
      </c>
      <c r="P288" s="67">
        <f t="shared" si="15"/>
        <v>0</v>
      </c>
      <c r="Q288" s="68"/>
    </row>
    <row r="289" spans="1:17">
      <c r="A289" s="63"/>
      <c r="B289" s="64">
        <v>365</v>
      </c>
      <c r="C289" s="65" t="s">
        <v>369</v>
      </c>
      <c r="D289" s="66">
        <v>0</v>
      </c>
      <c r="E289" s="66">
        <v>0</v>
      </c>
      <c r="F289" s="66">
        <v>0</v>
      </c>
      <c r="G289" s="66">
        <v>0</v>
      </c>
      <c r="H289" s="66">
        <v>0</v>
      </c>
      <c r="I289" s="66">
        <v>0</v>
      </c>
      <c r="J289" s="66">
        <v>0</v>
      </c>
      <c r="K289" s="66">
        <v>0</v>
      </c>
      <c r="L289" s="66">
        <v>0</v>
      </c>
      <c r="M289" s="66">
        <v>0</v>
      </c>
      <c r="N289" s="66">
        <v>0</v>
      </c>
      <c r="O289" s="66">
        <f t="shared" si="19"/>
        <v>0</v>
      </c>
      <c r="P289" s="67">
        <f t="shared" si="15"/>
        <v>0</v>
      </c>
      <c r="Q289" s="68"/>
    </row>
    <row r="290" spans="1:17">
      <c r="A290" s="63"/>
      <c r="B290" s="64">
        <v>366</v>
      </c>
      <c r="C290" s="65" t="s">
        <v>91</v>
      </c>
      <c r="D290" s="66">
        <v>0</v>
      </c>
      <c r="E290" s="66">
        <v>0</v>
      </c>
      <c r="F290" s="66">
        <v>0</v>
      </c>
      <c r="G290" s="66">
        <v>0</v>
      </c>
      <c r="H290" s="66">
        <v>0</v>
      </c>
      <c r="I290" s="66">
        <v>0</v>
      </c>
      <c r="J290" s="66">
        <v>0</v>
      </c>
      <c r="K290" s="66">
        <v>0</v>
      </c>
      <c r="L290" s="66">
        <v>0</v>
      </c>
      <c r="M290" s="66">
        <v>0</v>
      </c>
      <c r="N290" s="66">
        <v>0</v>
      </c>
      <c r="O290" s="66">
        <f t="shared" si="19"/>
        <v>0</v>
      </c>
      <c r="P290" s="67">
        <f t="shared" si="15"/>
        <v>0</v>
      </c>
      <c r="Q290" s="68"/>
    </row>
    <row r="291" spans="1:17">
      <c r="A291" s="63"/>
      <c r="B291" s="64">
        <v>367</v>
      </c>
      <c r="C291" s="65" t="s">
        <v>119</v>
      </c>
      <c r="D291" s="66">
        <v>0</v>
      </c>
      <c r="E291" s="66">
        <v>0</v>
      </c>
      <c r="F291" s="66">
        <v>0</v>
      </c>
      <c r="G291" s="66">
        <v>0</v>
      </c>
      <c r="H291" s="66">
        <v>0</v>
      </c>
      <c r="I291" s="66">
        <v>0</v>
      </c>
      <c r="J291" s="66">
        <v>0</v>
      </c>
      <c r="K291" s="66">
        <v>0</v>
      </c>
      <c r="L291" s="66">
        <v>0</v>
      </c>
      <c r="M291" s="66">
        <v>0</v>
      </c>
      <c r="N291" s="66">
        <v>0</v>
      </c>
      <c r="O291" s="66">
        <f t="shared" si="19"/>
        <v>0</v>
      </c>
      <c r="P291" s="67">
        <f t="shared" si="15"/>
        <v>0</v>
      </c>
      <c r="Q291" s="68"/>
    </row>
    <row r="292" spans="1:17">
      <c r="A292" s="63"/>
      <c r="B292" s="64">
        <v>368</v>
      </c>
      <c r="C292" s="65" t="s">
        <v>370</v>
      </c>
      <c r="D292" s="66">
        <v>0</v>
      </c>
      <c r="E292" s="66">
        <v>0</v>
      </c>
      <c r="F292" s="66">
        <v>0</v>
      </c>
      <c r="G292" s="66">
        <v>0</v>
      </c>
      <c r="H292" s="66">
        <v>0</v>
      </c>
      <c r="I292" s="66">
        <v>0</v>
      </c>
      <c r="J292" s="66">
        <v>0</v>
      </c>
      <c r="K292" s="66">
        <v>0</v>
      </c>
      <c r="L292" s="66">
        <v>0</v>
      </c>
      <c r="M292" s="66">
        <v>0</v>
      </c>
      <c r="N292" s="66">
        <v>0</v>
      </c>
      <c r="O292" s="66">
        <f t="shared" si="19"/>
        <v>0</v>
      </c>
      <c r="P292" s="67">
        <f t="shared" si="15"/>
        <v>0</v>
      </c>
      <c r="Q292" s="68"/>
    </row>
    <row r="293" spans="1:17">
      <c r="A293" s="63"/>
      <c r="B293" s="64">
        <v>369.1</v>
      </c>
      <c r="C293" s="65" t="s">
        <v>371</v>
      </c>
      <c r="D293" s="66">
        <v>0</v>
      </c>
      <c r="E293" s="66">
        <v>0</v>
      </c>
      <c r="F293" s="66">
        <v>0</v>
      </c>
      <c r="G293" s="66">
        <v>0</v>
      </c>
      <c r="H293" s="66">
        <v>0</v>
      </c>
      <c r="I293" s="66">
        <v>0</v>
      </c>
      <c r="J293" s="66">
        <v>0</v>
      </c>
      <c r="K293" s="66">
        <v>0</v>
      </c>
      <c r="L293" s="66">
        <v>0</v>
      </c>
      <c r="M293" s="66">
        <v>0</v>
      </c>
      <c r="N293" s="66">
        <v>0</v>
      </c>
      <c r="O293" s="66">
        <f t="shared" si="19"/>
        <v>0</v>
      </c>
      <c r="P293" s="67">
        <f t="shared" si="15"/>
        <v>0</v>
      </c>
      <c r="Q293" s="68"/>
    </row>
    <row r="294" spans="1:17">
      <c r="A294" s="63"/>
      <c r="B294" s="64">
        <v>369.2</v>
      </c>
      <c r="C294" s="65" t="s">
        <v>372</v>
      </c>
      <c r="D294" s="66">
        <v>0</v>
      </c>
      <c r="E294" s="66">
        <v>0</v>
      </c>
      <c r="F294" s="66">
        <v>0</v>
      </c>
      <c r="G294" s="66">
        <v>0</v>
      </c>
      <c r="H294" s="66">
        <v>0</v>
      </c>
      <c r="I294" s="66">
        <v>0</v>
      </c>
      <c r="J294" s="66">
        <v>0</v>
      </c>
      <c r="K294" s="66">
        <v>0</v>
      </c>
      <c r="L294" s="66">
        <v>0</v>
      </c>
      <c r="M294" s="66">
        <v>0</v>
      </c>
      <c r="N294" s="66">
        <v>0</v>
      </c>
      <c r="O294" s="66">
        <f t="shared" si="19"/>
        <v>0</v>
      </c>
      <c r="P294" s="67">
        <f t="shared" si="15"/>
        <v>0</v>
      </c>
      <c r="Q294" s="68"/>
    </row>
    <row r="295" spans="1:17">
      <c r="A295" s="63"/>
      <c r="B295" s="64">
        <v>369.3</v>
      </c>
      <c r="C295" s="65" t="s">
        <v>70</v>
      </c>
      <c r="D295" s="66">
        <v>0</v>
      </c>
      <c r="E295" s="66">
        <v>0</v>
      </c>
      <c r="F295" s="66">
        <v>0</v>
      </c>
      <c r="G295" s="66">
        <v>0</v>
      </c>
      <c r="H295" s="66">
        <v>0</v>
      </c>
      <c r="I295" s="66">
        <v>0</v>
      </c>
      <c r="J295" s="66">
        <v>0</v>
      </c>
      <c r="K295" s="66">
        <v>0</v>
      </c>
      <c r="L295" s="66">
        <v>0</v>
      </c>
      <c r="M295" s="66">
        <v>0</v>
      </c>
      <c r="N295" s="66">
        <v>0</v>
      </c>
      <c r="O295" s="66">
        <f>SUM(D295:N295)</f>
        <v>0</v>
      </c>
      <c r="P295" s="67">
        <f t="shared" si="15"/>
        <v>0</v>
      </c>
      <c r="Q295" s="68"/>
    </row>
    <row r="296" spans="1:17">
      <c r="A296" s="63"/>
      <c r="B296" s="64">
        <v>369.41</v>
      </c>
      <c r="C296" s="65" t="s">
        <v>373</v>
      </c>
      <c r="D296" s="66">
        <v>0</v>
      </c>
      <c r="E296" s="66">
        <v>0</v>
      </c>
      <c r="F296" s="66">
        <v>0</v>
      </c>
      <c r="G296" s="66">
        <v>0</v>
      </c>
      <c r="H296" s="66">
        <v>0</v>
      </c>
      <c r="I296" s="66">
        <v>0</v>
      </c>
      <c r="J296" s="66">
        <v>0</v>
      </c>
      <c r="K296" s="66">
        <v>0</v>
      </c>
      <c r="L296" s="66">
        <v>0</v>
      </c>
      <c r="M296" s="66">
        <v>0</v>
      </c>
      <c r="N296" s="66">
        <v>0</v>
      </c>
      <c r="O296" s="66">
        <f t="shared" si="19"/>
        <v>0</v>
      </c>
      <c r="P296" s="67">
        <f t="shared" si="15"/>
        <v>0</v>
      </c>
      <c r="Q296" s="68"/>
    </row>
    <row r="297" spans="1:17">
      <c r="A297" s="63"/>
      <c r="B297" s="64">
        <v>369.42</v>
      </c>
      <c r="C297" s="65" t="s">
        <v>374</v>
      </c>
      <c r="D297" s="66">
        <v>0</v>
      </c>
      <c r="E297" s="66">
        <v>0</v>
      </c>
      <c r="F297" s="66">
        <v>0</v>
      </c>
      <c r="G297" s="66">
        <v>0</v>
      </c>
      <c r="H297" s="66">
        <v>0</v>
      </c>
      <c r="I297" s="66">
        <v>0</v>
      </c>
      <c r="J297" s="66">
        <v>0</v>
      </c>
      <c r="K297" s="66">
        <v>0</v>
      </c>
      <c r="L297" s="66">
        <v>0</v>
      </c>
      <c r="M297" s="66">
        <v>0</v>
      </c>
      <c r="N297" s="66">
        <v>0</v>
      </c>
      <c r="O297" s="66">
        <f t="shared" si="19"/>
        <v>0</v>
      </c>
      <c r="P297" s="67">
        <f t="shared" si="15"/>
        <v>0</v>
      </c>
      <c r="Q297" s="68"/>
    </row>
    <row r="298" spans="1:17">
      <c r="A298" s="63"/>
      <c r="B298" s="64">
        <v>369.7</v>
      </c>
      <c r="C298" s="65" t="s">
        <v>375</v>
      </c>
      <c r="D298" s="66">
        <v>0</v>
      </c>
      <c r="E298" s="66">
        <v>0</v>
      </c>
      <c r="F298" s="66">
        <v>0</v>
      </c>
      <c r="G298" s="66">
        <v>0</v>
      </c>
      <c r="H298" s="66">
        <v>0</v>
      </c>
      <c r="I298" s="66">
        <v>0</v>
      </c>
      <c r="J298" s="66">
        <v>0</v>
      </c>
      <c r="K298" s="66">
        <v>0</v>
      </c>
      <c r="L298" s="66">
        <v>0</v>
      </c>
      <c r="M298" s="66">
        <v>0</v>
      </c>
      <c r="N298" s="66">
        <v>0</v>
      </c>
      <c r="O298" s="66">
        <f t="shared" si="19"/>
        <v>0</v>
      </c>
      <c r="P298" s="67">
        <f t="shared" si="15"/>
        <v>0</v>
      </c>
      <c r="Q298" s="68"/>
    </row>
    <row r="299" spans="1:17">
      <c r="A299" s="63"/>
      <c r="B299" s="64">
        <v>369.9</v>
      </c>
      <c r="C299" s="65" t="s">
        <v>50</v>
      </c>
      <c r="D299" s="66">
        <v>0</v>
      </c>
      <c r="E299" s="66">
        <v>0</v>
      </c>
      <c r="F299" s="66">
        <v>0</v>
      </c>
      <c r="G299" s="66">
        <v>0</v>
      </c>
      <c r="H299" s="66">
        <v>0</v>
      </c>
      <c r="I299" s="66">
        <v>0</v>
      </c>
      <c r="J299" s="66">
        <v>0</v>
      </c>
      <c r="K299" s="66">
        <v>0</v>
      </c>
      <c r="L299" s="66">
        <v>0</v>
      </c>
      <c r="M299" s="66">
        <v>0</v>
      </c>
      <c r="N299" s="66">
        <v>0</v>
      </c>
      <c r="O299" s="66">
        <f t="shared" si="19"/>
        <v>0</v>
      </c>
      <c r="P299" s="67">
        <f t="shared" si="15"/>
        <v>0</v>
      </c>
      <c r="Q299" s="68"/>
    </row>
    <row r="300" spans="1:17" ht="15.75">
      <c r="A300" s="69" t="s">
        <v>39</v>
      </c>
      <c r="B300" s="70"/>
      <c r="C300" s="71"/>
      <c r="D300" s="72">
        <f t="shared" ref="D300:N300" si="20">SUM(D301:D325)</f>
        <v>0</v>
      </c>
      <c r="E300" s="72">
        <f t="shared" si="20"/>
        <v>0</v>
      </c>
      <c r="F300" s="72">
        <f t="shared" si="20"/>
        <v>0</v>
      </c>
      <c r="G300" s="72">
        <f t="shared" si="20"/>
        <v>0</v>
      </c>
      <c r="H300" s="72">
        <f t="shared" si="20"/>
        <v>0</v>
      </c>
      <c r="I300" s="72">
        <f t="shared" si="20"/>
        <v>0</v>
      </c>
      <c r="J300" s="72">
        <f t="shared" si="20"/>
        <v>0</v>
      </c>
      <c r="K300" s="72">
        <f t="shared" si="20"/>
        <v>0</v>
      </c>
      <c r="L300" s="72">
        <f t="shared" si="20"/>
        <v>0</v>
      </c>
      <c r="M300" s="72">
        <f t="shared" si="20"/>
        <v>0</v>
      </c>
      <c r="N300" s="72">
        <f t="shared" si="20"/>
        <v>0</v>
      </c>
      <c r="O300" s="72">
        <f t="shared" si="19"/>
        <v>0</v>
      </c>
      <c r="P300" s="74">
        <f t="shared" si="15"/>
        <v>0</v>
      </c>
      <c r="Q300" s="68"/>
    </row>
    <row r="301" spans="1:17">
      <c r="A301" s="63"/>
      <c r="B301" s="64">
        <v>381</v>
      </c>
      <c r="C301" s="65" t="s">
        <v>51</v>
      </c>
      <c r="D301" s="66">
        <v>0</v>
      </c>
      <c r="E301" s="66">
        <v>0</v>
      </c>
      <c r="F301" s="66">
        <v>0</v>
      </c>
      <c r="G301" s="66">
        <v>0</v>
      </c>
      <c r="H301" s="66">
        <v>0</v>
      </c>
      <c r="I301" s="66">
        <v>0</v>
      </c>
      <c r="J301" s="66">
        <v>0</v>
      </c>
      <c r="K301" s="66">
        <v>0</v>
      </c>
      <c r="L301" s="66">
        <v>0</v>
      </c>
      <c r="M301" s="66">
        <v>0</v>
      </c>
      <c r="N301" s="66">
        <v>0</v>
      </c>
      <c r="O301" s="66">
        <f t="shared" si="19"/>
        <v>0</v>
      </c>
      <c r="P301" s="67">
        <f t="shared" si="15"/>
        <v>0</v>
      </c>
      <c r="Q301" s="68"/>
    </row>
    <row r="302" spans="1:17">
      <c r="A302" s="63"/>
      <c r="B302" s="64">
        <v>382</v>
      </c>
      <c r="C302" s="65" t="s">
        <v>376</v>
      </c>
      <c r="D302" s="66">
        <v>0</v>
      </c>
      <c r="E302" s="66">
        <v>0</v>
      </c>
      <c r="F302" s="66">
        <v>0</v>
      </c>
      <c r="G302" s="66">
        <v>0</v>
      </c>
      <c r="H302" s="66">
        <v>0</v>
      </c>
      <c r="I302" s="66">
        <v>0</v>
      </c>
      <c r="J302" s="66">
        <v>0</v>
      </c>
      <c r="K302" s="66">
        <v>0</v>
      </c>
      <c r="L302" s="66">
        <v>0</v>
      </c>
      <c r="M302" s="66">
        <v>0</v>
      </c>
      <c r="N302" s="66">
        <v>0</v>
      </c>
      <c r="O302" s="66">
        <f t="shared" si="19"/>
        <v>0</v>
      </c>
      <c r="P302" s="67">
        <f t="shared" si="15"/>
        <v>0</v>
      </c>
      <c r="Q302" s="68"/>
    </row>
    <row r="303" spans="1:17">
      <c r="A303" s="63"/>
      <c r="B303" s="64">
        <v>383.1</v>
      </c>
      <c r="C303" s="65" t="s">
        <v>377</v>
      </c>
      <c r="D303" s="66">
        <v>0</v>
      </c>
      <c r="E303" s="66">
        <v>0</v>
      </c>
      <c r="F303" s="66">
        <v>0</v>
      </c>
      <c r="G303" s="66">
        <v>0</v>
      </c>
      <c r="H303" s="66">
        <v>0</v>
      </c>
      <c r="I303" s="66">
        <v>0</v>
      </c>
      <c r="J303" s="66">
        <v>0</v>
      </c>
      <c r="K303" s="66">
        <v>0</v>
      </c>
      <c r="L303" s="66">
        <v>0</v>
      </c>
      <c r="M303" s="66">
        <v>0</v>
      </c>
      <c r="N303" s="66">
        <v>0</v>
      </c>
      <c r="O303" s="66">
        <f t="shared" si="19"/>
        <v>0</v>
      </c>
      <c r="P303" s="67">
        <f t="shared" si="15"/>
        <v>0</v>
      </c>
      <c r="Q303" s="68"/>
    </row>
    <row r="304" spans="1:17">
      <c r="A304" s="63"/>
      <c r="B304" s="64">
        <v>383.2</v>
      </c>
      <c r="C304" s="65" t="s">
        <v>378</v>
      </c>
      <c r="D304" s="66">
        <v>0</v>
      </c>
      <c r="E304" s="66">
        <v>0</v>
      </c>
      <c r="F304" s="66">
        <v>0</v>
      </c>
      <c r="G304" s="66">
        <v>0</v>
      </c>
      <c r="H304" s="66">
        <v>0</v>
      </c>
      <c r="I304" s="66">
        <v>0</v>
      </c>
      <c r="J304" s="66">
        <v>0</v>
      </c>
      <c r="K304" s="66">
        <v>0</v>
      </c>
      <c r="L304" s="66">
        <v>0</v>
      </c>
      <c r="M304" s="66">
        <v>0</v>
      </c>
      <c r="N304" s="66">
        <v>0</v>
      </c>
      <c r="O304" s="66">
        <f t="shared" si="19"/>
        <v>0</v>
      </c>
      <c r="P304" s="67">
        <f t="shared" si="15"/>
        <v>0</v>
      </c>
      <c r="Q304" s="68"/>
    </row>
    <row r="305" spans="1:17">
      <c r="A305" s="63"/>
      <c r="B305" s="64">
        <v>384</v>
      </c>
      <c r="C305" s="65" t="s">
        <v>71</v>
      </c>
      <c r="D305" s="66">
        <v>0</v>
      </c>
      <c r="E305" s="66">
        <v>0</v>
      </c>
      <c r="F305" s="66">
        <v>0</v>
      </c>
      <c r="G305" s="66">
        <v>0</v>
      </c>
      <c r="H305" s="66">
        <v>0</v>
      </c>
      <c r="I305" s="66">
        <v>0</v>
      </c>
      <c r="J305" s="66">
        <v>0</v>
      </c>
      <c r="K305" s="66">
        <v>0</v>
      </c>
      <c r="L305" s="66">
        <v>0</v>
      </c>
      <c r="M305" s="66">
        <v>0</v>
      </c>
      <c r="N305" s="66">
        <v>0</v>
      </c>
      <c r="O305" s="66">
        <f t="shared" si="19"/>
        <v>0</v>
      </c>
      <c r="P305" s="67">
        <f t="shared" si="15"/>
        <v>0</v>
      </c>
      <c r="Q305" s="68"/>
    </row>
    <row r="306" spans="1:17">
      <c r="A306" s="63"/>
      <c r="B306" s="64">
        <v>385</v>
      </c>
      <c r="C306" s="65" t="s">
        <v>379</v>
      </c>
      <c r="D306" s="66">
        <v>0</v>
      </c>
      <c r="E306" s="66">
        <v>0</v>
      </c>
      <c r="F306" s="66">
        <v>0</v>
      </c>
      <c r="G306" s="66">
        <v>0</v>
      </c>
      <c r="H306" s="66">
        <v>0</v>
      </c>
      <c r="I306" s="66">
        <v>0</v>
      </c>
      <c r="J306" s="66">
        <v>0</v>
      </c>
      <c r="K306" s="66">
        <v>0</v>
      </c>
      <c r="L306" s="66">
        <v>0</v>
      </c>
      <c r="M306" s="66">
        <v>0</v>
      </c>
      <c r="N306" s="66">
        <v>0</v>
      </c>
      <c r="O306" s="66">
        <f t="shared" si="19"/>
        <v>0</v>
      </c>
      <c r="P306" s="67">
        <f t="shared" si="15"/>
        <v>0</v>
      </c>
      <c r="Q306" s="68"/>
    </row>
    <row r="307" spans="1:17">
      <c r="A307" s="63"/>
      <c r="B307" s="64">
        <v>386.1</v>
      </c>
      <c r="C307" s="65" t="s">
        <v>380</v>
      </c>
      <c r="D307" s="66">
        <v>0</v>
      </c>
      <c r="E307" s="66">
        <v>0</v>
      </c>
      <c r="F307" s="66">
        <v>0</v>
      </c>
      <c r="G307" s="66">
        <v>0</v>
      </c>
      <c r="H307" s="66">
        <v>0</v>
      </c>
      <c r="I307" s="66">
        <v>0</v>
      </c>
      <c r="J307" s="66">
        <v>0</v>
      </c>
      <c r="K307" s="66">
        <v>0</v>
      </c>
      <c r="L307" s="66">
        <v>0</v>
      </c>
      <c r="M307" s="66">
        <v>0</v>
      </c>
      <c r="N307" s="66">
        <v>0</v>
      </c>
      <c r="O307" s="66">
        <f t="shared" si="19"/>
        <v>0</v>
      </c>
      <c r="P307" s="67">
        <f t="shared" si="15"/>
        <v>0</v>
      </c>
      <c r="Q307" s="68"/>
    </row>
    <row r="308" spans="1:17">
      <c r="A308" s="63"/>
      <c r="B308" s="64">
        <v>386.3</v>
      </c>
      <c r="C308" s="65" t="s">
        <v>381</v>
      </c>
      <c r="D308" s="66">
        <v>0</v>
      </c>
      <c r="E308" s="66">
        <v>0</v>
      </c>
      <c r="F308" s="66">
        <v>0</v>
      </c>
      <c r="G308" s="66">
        <v>0</v>
      </c>
      <c r="H308" s="66">
        <v>0</v>
      </c>
      <c r="I308" s="66">
        <v>0</v>
      </c>
      <c r="J308" s="66">
        <v>0</v>
      </c>
      <c r="K308" s="66">
        <v>0</v>
      </c>
      <c r="L308" s="66">
        <v>0</v>
      </c>
      <c r="M308" s="66">
        <v>0</v>
      </c>
      <c r="N308" s="66">
        <v>0</v>
      </c>
      <c r="O308" s="66">
        <f t="shared" si="19"/>
        <v>0</v>
      </c>
      <c r="P308" s="67">
        <f t="shared" si="15"/>
        <v>0</v>
      </c>
      <c r="Q308" s="68"/>
    </row>
    <row r="309" spans="1:17">
      <c r="A309" s="63"/>
      <c r="B309" s="64">
        <v>386.4</v>
      </c>
      <c r="C309" s="65" t="s">
        <v>382</v>
      </c>
      <c r="D309" s="66">
        <v>0</v>
      </c>
      <c r="E309" s="66">
        <v>0</v>
      </c>
      <c r="F309" s="66">
        <v>0</v>
      </c>
      <c r="G309" s="66">
        <v>0</v>
      </c>
      <c r="H309" s="66">
        <v>0</v>
      </c>
      <c r="I309" s="66">
        <v>0</v>
      </c>
      <c r="J309" s="66">
        <v>0</v>
      </c>
      <c r="K309" s="66">
        <v>0</v>
      </c>
      <c r="L309" s="66">
        <v>0</v>
      </c>
      <c r="M309" s="66">
        <v>0</v>
      </c>
      <c r="N309" s="66">
        <v>0</v>
      </c>
      <c r="O309" s="66">
        <f t="shared" si="19"/>
        <v>0</v>
      </c>
      <c r="P309" s="67">
        <f t="shared" si="15"/>
        <v>0</v>
      </c>
      <c r="Q309" s="68"/>
    </row>
    <row r="310" spans="1:17">
      <c r="A310" s="63"/>
      <c r="B310" s="64">
        <v>386.6</v>
      </c>
      <c r="C310" s="65" t="s">
        <v>383</v>
      </c>
      <c r="D310" s="66">
        <v>0</v>
      </c>
      <c r="E310" s="66">
        <v>0</v>
      </c>
      <c r="F310" s="66">
        <v>0</v>
      </c>
      <c r="G310" s="66">
        <v>0</v>
      </c>
      <c r="H310" s="66">
        <v>0</v>
      </c>
      <c r="I310" s="66">
        <v>0</v>
      </c>
      <c r="J310" s="66">
        <v>0</v>
      </c>
      <c r="K310" s="66">
        <v>0</v>
      </c>
      <c r="L310" s="66">
        <v>0</v>
      </c>
      <c r="M310" s="66">
        <v>0</v>
      </c>
      <c r="N310" s="66">
        <v>0</v>
      </c>
      <c r="O310" s="66">
        <f t="shared" si="19"/>
        <v>0</v>
      </c>
      <c r="P310" s="67">
        <f t="shared" si="15"/>
        <v>0</v>
      </c>
      <c r="Q310" s="68"/>
    </row>
    <row r="311" spans="1:17">
      <c r="A311" s="63"/>
      <c r="B311" s="64">
        <v>386.7</v>
      </c>
      <c r="C311" s="65" t="s">
        <v>384</v>
      </c>
      <c r="D311" s="66">
        <v>0</v>
      </c>
      <c r="E311" s="66">
        <v>0</v>
      </c>
      <c r="F311" s="66">
        <v>0</v>
      </c>
      <c r="G311" s="66">
        <v>0</v>
      </c>
      <c r="H311" s="66">
        <v>0</v>
      </c>
      <c r="I311" s="66">
        <v>0</v>
      </c>
      <c r="J311" s="66">
        <v>0</v>
      </c>
      <c r="K311" s="66">
        <v>0</v>
      </c>
      <c r="L311" s="66">
        <v>0</v>
      </c>
      <c r="M311" s="66">
        <v>0</v>
      </c>
      <c r="N311" s="66">
        <v>0</v>
      </c>
      <c r="O311" s="66">
        <f t="shared" si="19"/>
        <v>0</v>
      </c>
      <c r="P311" s="67">
        <f t="shared" si="15"/>
        <v>0</v>
      </c>
      <c r="Q311" s="68"/>
    </row>
    <row r="312" spans="1:17">
      <c r="A312" s="63"/>
      <c r="B312" s="64">
        <v>386.8</v>
      </c>
      <c r="C312" s="65" t="s">
        <v>385</v>
      </c>
      <c r="D312" s="66">
        <v>0</v>
      </c>
      <c r="E312" s="66">
        <v>0</v>
      </c>
      <c r="F312" s="66">
        <v>0</v>
      </c>
      <c r="G312" s="66">
        <v>0</v>
      </c>
      <c r="H312" s="66">
        <v>0</v>
      </c>
      <c r="I312" s="66">
        <v>0</v>
      </c>
      <c r="J312" s="66">
        <v>0</v>
      </c>
      <c r="K312" s="66">
        <v>0</v>
      </c>
      <c r="L312" s="66">
        <v>0</v>
      </c>
      <c r="M312" s="66">
        <v>0</v>
      </c>
      <c r="N312" s="66">
        <v>0</v>
      </c>
      <c r="O312" s="66">
        <f t="shared" si="19"/>
        <v>0</v>
      </c>
      <c r="P312" s="67">
        <f t="shared" si="15"/>
        <v>0</v>
      </c>
      <c r="Q312" s="68"/>
    </row>
    <row r="313" spans="1:17">
      <c r="A313" s="63"/>
      <c r="B313" s="64">
        <v>388.1</v>
      </c>
      <c r="C313" s="65" t="s">
        <v>386</v>
      </c>
      <c r="D313" s="66">
        <v>0</v>
      </c>
      <c r="E313" s="66">
        <v>0</v>
      </c>
      <c r="F313" s="66">
        <v>0</v>
      </c>
      <c r="G313" s="66">
        <v>0</v>
      </c>
      <c r="H313" s="66">
        <v>0</v>
      </c>
      <c r="I313" s="66">
        <v>0</v>
      </c>
      <c r="J313" s="66">
        <v>0</v>
      </c>
      <c r="K313" s="66">
        <v>0</v>
      </c>
      <c r="L313" s="66">
        <v>0</v>
      </c>
      <c r="M313" s="66">
        <v>0</v>
      </c>
      <c r="N313" s="66">
        <v>0</v>
      </c>
      <c r="O313" s="66">
        <f t="shared" si="19"/>
        <v>0</v>
      </c>
      <c r="P313" s="67">
        <f t="shared" si="15"/>
        <v>0</v>
      </c>
      <c r="Q313" s="68"/>
    </row>
    <row r="314" spans="1:17">
      <c r="A314" s="63"/>
      <c r="B314" s="64">
        <v>388.2</v>
      </c>
      <c r="C314" s="65" t="s">
        <v>387</v>
      </c>
      <c r="D314" s="66">
        <v>0</v>
      </c>
      <c r="E314" s="66">
        <v>0</v>
      </c>
      <c r="F314" s="66">
        <v>0</v>
      </c>
      <c r="G314" s="66">
        <v>0</v>
      </c>
      <c r="H314" s="66">
        <v>0</v>
      </c>
      <c r="I314" s="66">
        <v>0</v>
      </c>
      <c r="J314" s="66">
        <v>0</v>
      </c>
      <c r="K314" s="66">
        <v>0</v>
      </c>
      <c r="L314" s="66">
        <v>0</v>
      </c>
      <c r="M314" s="66">
        <v>0</v>
      </c>
      <c r="N314" s="66">
        <v>0</v>
      </c>
      <c r="O314" s="66">
        <f t="shared" si="19"/>
        <v>0</v>
      </c>
      <c r="P314" s="67">
        <f t="shared" si="15"/>
        <v>0</v>
      </c>
      <c r="Q314" s="68"/>
    </row>
    <row r="315" spans="1:17">
      <c r="A315" s="63"/>
      <c r="B315" s="64">
        <v>389.1</v>
      </c>
      <c r="C315" s="65" t="s">
        <v>388</v>
      </c>
      <c r="D315" s="66">
        <v>0</v>
      </c>
      <c r="E315" s="66">
        <v>0</v>
      </c>
      <c r="F315" s="66">
        <v>0</v>
      </c>
      <c r="G315" s="66">
        <v>0</v>
      </c>
      <c r="H315" s="66">
        <v>0</v>
      </c>
      <c r="I315" s="66">
        <v>0</v>
      </c>
      <c r="J315" s="66">
        <v>0</v>
      </c>
      <c r="K315" s="66">
        <v>0</v>
      </c>
      <c r="L315" s="66">
        <v>0</v>
      </c>
      <c r="M315" s="66">
        <v>0</v>
      </c>
      <c r="N315" s="66">
        <v>0</v>
      </c>
      <c r="O315" s="66">
        <f t="shared" si="19"/>
        <v>0</v>
      </c>
      <c r="P315" s="67">
        <f t="shared" si="15"/>
        <v>0</v>
      </c>
      <c r="Q315" s="68"/>
    </row>
    <row r="316" spans="1:17">
      <c r="A316" s="63"/>
      <c r="B316" s="64">
        <v>389.2</v>
      </c>
      <c r="C316" s="65" t="s">
        <v>389</v>
      </c>
      <c r="D316" s="66">
        <v>0</v>
      </c>
      <c r="E316" s="66">
        <v>0</v>
      </c>
      <c r="F316" s="66">
        <v>0</v>
      </c>
      <c r="G316" s="66">
        <v>0</v>
      </c>
      <c r="H316" s="66">
        <v>0</v>
      </c>
      <c r="I316" s="66">
        <v>0</v>
      </c>
      <c r="J316" s="66">
        <v>0</v>
      </c>
      <c r="K316" s="66">
        <v>0</v>
      </c>
      <c r="L316" s="66">
        <v>0</v>
      </c>
      <c r="M316" s="66">
        <v>0</v>
      </c>
      <c r="N316" s="66">
        <v>0</v>
      </c>
      <c r="O316" s="66">
        <f t="shared" si="19"/>
        <v>0</v>
      </c>
      <c r="P316" s="67">
        <f t="shared" si="15"/>
        <v>0</v>
      </c>
      <c r="Q316" s="68"/>
    </row>
    <row r="317" spans="1:17">
      <c r="A317" s="63"/>
      <c r="B317" s="64">
        <v>389.3</v>
      </c>
      <c r="C317" s="65" t="s">
        <v>100</v>
      </c>
      <c r="D317" s="66">
        <v>0</v>
      </c>
      <c r="E317" s="66">
        <v>0</v>
      </c>
      <c r="F317" s="66">
        <v>0</v>
      </c>
      <c r="G317" s="66">
        <v>0</v>
      </c>
      <c r="H317" s="66">
        <v>0</v>
      </c>
      <c r="I317" s="66">
        <v>0</v>
      </c>
      <c r="J317" s="66">
        <v>0</v>
      </c>
      <c r="K317" s="66">
        <v>0</v>
      </c>
      <c r="L317" s="66">
        <v>0</v>
      </c>
      <c r="M317" s="66">
        <v>0</v>
      </c>
      <c r="N317" s="66">
        <v>0</v>
      </c>
      <c r="O317" s="66">
        <f t="shared" si="19"/>
        <v>0</v>
      </c>
      <c r="P317" s="67">
        <f t="shared" si="15"/>
        <v>0</v>
      </c>
      <c r="Q317" s="68"/>
    </row>
    <row r="318" spans="1:17">
      <c r="A318" s="63"/>
      <c r="B318" s="64">
        <v>389.4</v>
      </c>
      <c r="C318" s="65" t="s">
        <v>390</v>
      </c>
      <c r="D318" s="66">
        <v>0</v>
      </c>
      <c r="E318" s="66">
        <v>0</v>
      </c>
      <c r="F318" s="66">
        <v>0</v>
      </c>
      <c r="G318" s="66">
        <v>0</v>
      </c>
      <c r="H318" s="66">
        <v>0</v>
      </c>
      <c r="I318" s="66">
        <v>0</v>
      </c>
      <c r="J318" s="66">
        <v>0</v>
      </c>
      <c r="K318" s="66">
        <v>0</v>
      </c>
      <c r="L318" s="66">
        <v>0</v>
      </c>
      <c r="M318" s="66">
        <v>0</v>
      </c>
      <c r="N318" s="66">
        <v>0</v>
      </c>
      <c r="O318" s="66">
        <f t="shared" si="19"/>
        <v>0</v>
      </c>
      <c r="P318" s="67">
        <f t="shared" si="15"/>
        <v>0</v>
      </c>
      <c r="Q318" s="68"/>
    </row>
    <row r="319" spans="1:17">
      <c r="A319" s="63"/>
      <c r="B319" s="64">
        <v>389.5</v>
      </c>
      <c r="C319" s="65" t="s">
        <v>391</v>
      </c>
      <c r="D319" s="66">
        <v>0</v>
      </c>
      <c r="E319" s="66">
        <v>0</v>
      </c>
      <c r="F319" s="66">
        <v>0</v>
      </c>
      <c r="G319" s="66">
        <v>0</v>
      </c>
      <c r="H319" s="66">
        <v>0</v>
      </c>
      <c r="I319" s="66">
        <v>0</v>
      </c>
      <c r="J319" s="66">
        <v>0</v>
      </c>
      <c r="K319" s="66">
        <v>0</v>
      </c>
      <c r="L319" s="66">
        <v>0</v>
      </c>
      <c r="M319" s="66">
        <v>0</v>
      </c>
      <c r="N319" s="66">
        <v>0</v>
      </c>
      <c r="O319" s="66">
        <f t="shared" si="19"/>
        <v>0</v>
      </c>
      <c r="P319" s="67">
        <f t="shared" si="15"/>
        <v>0</v>
      </c>
      <c r="Q319" s="68"/>
    </row>
    <row r="320" spans="1:17">
      <c r="A320" s="63"/>
      <c r="B320" s="64">
        <v>389.6</v>
      </c>
      <c r="C320" s="65" t="s">
        <v>392</v>
      </c>
      <c r="D320" s="66">
        <v>0</v>
      </c>
      <c r="E320" s="66">
        <v>0</v>
      </c>
      <c r="F320" s="66">
        <v>0</v>
      </c>
      <c r="G320" s="66">
        <v>0</v>
      </c>
      <c r="H320" s="66">
        <v>0</v>
      </c>
      <c r="I320" s="66">
        <v>0</v>
      </c>
      <c r="J320" s="66">
        <v>0</v>
      </c>
      <c r="K320" s="66">
        <v>0</v>
      </c>
      <c r="L320" s="66">
        <v>0</v>
      </c>
      <c r="M320" s="66">
        <v>0</v>
      </c>
      <c r="N320" s="66">
        <v>0</v>
      </c>
      <c r="O320" s="66">
        <f t="shared" si="19"/>
        <v>0</v>
      </c>
      <c r="P320" s="67">
        <f t="shared" si="15"/>
        <v>0</v>
      </c>
      <c r="Q320" s="68"/>
    </row>
    <row r="321" spans="1:120">
      <c r="A321" s="63"/>
      <c r="B321" s="64">
        <v>389.7</v>
      </c>
      <c r="C321" s="65" t="s">
        <v>393</v>
      </c>
      <c r="D321" s="66">
        <v>0</v>
      </c>
      <c r="E321" s="66">
        <v>0</v>
      </c>
      <c r="F321" s="66">
        <v>0</v>
      </c>
      <c r="G321" s="66">
        <v>0</v>
      </c>
      <c r="H321" s="66">
        <v>0</v>
      </c>
      <c r="I321" s="66">
        <v>0</v>
      </c>
      <c r="J321" s="66">
        <v>0</v>
      </c>
      <c r="K321" s="66">
        <v>0</v>
      </c>
      <c r="L321" s="66">
        <v>0</v>
      </c>
      <c r="M321" s="66">
        <v>0</v>
      </c>
      <c r="N321" s="66">
        <v>0</v>
      </c>
      <c r="O321" s="66">
        <f t="shared" si="19"/>
        <v>0</v>
      </c>
      <c r="P321" s="67">
        <f t="shared" si="15"/>
        <v>0</v>
      </c>
      <c r="Q321" s="68"/>
    </row>
    <row r="322" spans="1:120">
      <c r="A322" s="63"/>
      <c r="B322" s="64">
        <v>389.8</v>
      </c>
      <c r="C322" s="65" t="s">
        <v>394</v>
      </c>
      <c r="D322" s="66">
        <v>0</v>
      </c>
      <c r="E322" s="66">
        <v>0</v>
      </c>
      <c r="F322" s="66">
        <v>0</v>
      </c>
      <c r="G322" s="66">
        <v>0</v>
      </c>
      <c r="H322" s="66">
        <v>0</v>
      </c>
      <c r="I322" s="66">
        <v>0</v>
      </c>
      <c r="J322" s="66">
        <v>0</v>
      </c>
      <c r="K322" s="66">
        <v>0</v>
      </c>
      <c r="L322" s="66">
        <v>0</v>
      </c>
      <c r="M322" s="66">
        <v>0</v>
      </c>
      <c r="N322" s="66">
        <v>0</v>
      </c>
      <c r="O322" s="66">
        <f t="shared" si="19"/>
        <v>0</v>
      </c>
      <c r="P322" s="67">
        <f t="shared" si="15"/>
        <v>0</v>
      </c>
      <c r="Q322" s="68"/>
    </row>
    <row r="323" spans="1:120">
      <c r="A323" s="63"/>
      <c r="B323" s="64">
        <v>389.9</v>
      </c>
      <c r="C323" s="65" t="s">
        <v>395</v>
      </c>
      <c r="D323" s="66">
        <v>0</v>
      </c>
      <c r="E323" s="66">
        <v>0</v>
      </c>
      <c r="F323" s="66">
        <v>0</v>
      </c>
      <c r="G323" s="66">
        <v>0</v>
      </c>
      <c r="H323" s="66">
        <v>0</v>
      </c>
      <c r="I323" s="66">
        <v>0</v>
      </c>
      <c r="J323" s="66">
        <v>0</v>
      </c>
      <c r="K323" s="66">
        <v>0</v>
      </c>
      <c r="L323" s="66">
        <v>0</v>
      </c>
      <c r="M323" s="66">
        <v>0</v>
      </c>
      <c r="N323" s="66">
        <v>0</v>
      </c>
      <c r="O323" s="66">
        <f t="shared" si="19"/>
        <v>0</v>
      </c>
      <c r="P323" s="67">
        <f t="shared" si="15"/>
        <v>0</v>
      </c>
      <c r="Q323" s="68"/>
    </row>
    <row r="324" spans="1:120">
      <c r="A324" s="79"/>
      <c r="B324" s="80">
        <v>392</v>
      </c>
      <c r="C324" s="65" t="s">
        <v>396</v>
      </c>
      <c r="D324" s="66">
        <v>0</v>
      </c>
      <c r="E324" s="66">
        <v>0</v>
      </c>
      <c r="F324" s="66">
        <v>0</v>
      </c>
      <c r="G324" s="66">
        <v>0</v>
      </c>
      <c r="H324" s="66">
        <v>0</v>
      </c>
      <c r="I324" s="66">
        <v>0</v>
      </c>
      <c r="J324" s="66">
        <v>0</v>
      </c>
      <c r="K324" s="66">
        <v>0</v>
      </c>
      <c r="L324" s="66">
        <v>0</v>
      </c>
      <c r="M324" s="66">
        <v>0</v>
      </c>
      <c r="N324" s="66">
        <v>0</v>
      </c>
      <c r="O324" s="66">
        <f t="shared" si="19"/>
        <v>0</v>
      </c>
      <c r="P324" s="67">
        <f t="shared" si="15"/>
        <v>0</v>
      </c>
      <c r="Q324" s="68"/>
    </row>
    <row r="325" spans="1:120" ht="15.75" thickBot="1">
      <c r="A325" s="79"/>
      <c r="B325" s="80">
        <v>393</v>
      </c>
      <c r="C325" s="65" t="s">
        <v>397</v>
      </c>
      <c r="D325" s="66">
        <v>0</v>
      </c>
      <c r="E325" s="66">
        <v>0</v>
      </c>
      <c r="F325" s="66">
        <v>0</v>
      </c>
      <c r="G325" s="66">
        <v>0</v>
      </c>
      <c r="H325" s="66">
        <v>0</v>
      </c>
      <c r="I325" s="66">
        <v>0</v>
      </c>
      <c r="J325" s="66">
        <v>0</v>
      </c>
      <c r="K325" s="66">
        <v>0</v>
      </c>
      <c r="L325" s="66">
        <v>0</v>
      </c>
      <c r="M325" s="66">
        <v>0</v>
      </c>
      <c r="N325" s="66">
        <v>0</v>
      </c>
      <c r="O325" s="66">
        <f>SUM(D325:N325)</f>
        <v>0</v>
      </c>
      <c r="P325" s="67">
        <f t="shared" ref="P325:P326" si="21">(O325/P$328)</f>
        <v>0</v>
      </c>
      <c r="Q325" s="68"/>
    </row>
    <row r="326" spans="1:120" ht="16.5" thickBot="1">
      <c r="A326" s="81" t="s">
        <v>45</v>
      </c>
      <c r="B326" s="82"/>
      <c r="C326" s="83"/>
      <c r="D326" s="84">
        <f t="shared" ref="D326:N326" si="22">SUM(D5,D41,D76,D169,D263,D282,D300)</f>
        <v>0</v>
      </c>
      <c r="E326" s="84">
        <f t="shared" si="22"/>
        <v>0</v>
      </c>
      <c r="F326" s="84">
        <f t="shared" si="22"/>
        <v>0</v>
      </c>
      <c r="G326" s="84">
        <f t="shared" si="22"/>
        <v>0</v>
      </c>
      <c r="H326" s="84">
        <f t="shared" si="22"/>
        <v>0</v>
      </c>
      <c r="I326" s="84">
        <f t="shared" si="22"/>
        <v>0</v>
      </c>
      <c r="J326" s="84">
        <f t="shared" si="22"/>
        <v>0</v>
      </c>
      <c r="K326" s="84">
        <f t="shared" si="22"/>
        <v>0</v>
      </c>
      <c r="L326" s="84">
        <f t="shared" si="22"/>
        <v>0</v>
      </c>
      <c r="M326" s="84">
        <f t="shared" si="22"/>
        <v>0</v>
      </c>
      <c r="N326" s="84">
        <f t="shared" si="22"/>
        <v>0</v>
      </c>
      <c r="O326" s="84">
        <f>SUM(D326:N326)</f>
        <v>0</v>
      </c>
      <c r="P326" s="85">
        <f t="shared" si="21"/>
        <v>0</v>
      </c>
      <c r="Q326" s="61"/>
      <c r="R326" s="86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  <c r="AN326" s="51"/>
      <c r="AO326" s="51"/>
      <c r="AP326" s="51"/>
      <c r="AQ326" s="51"/>
      <c r="AR326" s="51"/>
      <c r="AS326" s="51"/>
      <c r="AT326" s="51"/>
      <c r="AU326" s="51"/>
      <c r="AV326" s="51"/>
      <c r="AW326" s="51"/>
      <c r="AX326" s="51"/>
      <c r="AY326" s="51"/>
      <c r="AZ326" s="51"/>
      <c r="BA326" s="51"/>
      <c r="BB326" s="51"/>
      <c r="BC326" s="51"/>
      <c r="BD326" s="51"/>
      <c r="BE326" s="51"/>
      <c r="BF326" s="51"/>
      <c r="BG326" s="51"/>
      <c r="BH326" s="51"/>
      <c r="BI326" s="51"/>
      <c r="BJ326" s="51"/>
      <c r="BK326" s="51"/>
      <c r="BL326" s="51"/>
      <c r="BM326" s="51"/>
      <c r="BN326" s="51"/>
      <c r="BO326" s="51"/>
      <c r="BP326" s="51"/>
      <c r="BQ326" s="51"/>
      <c r="BR326" s="51"/>
      <c r="BS326" s="51"/>
      <c r="BT326" s="51"/>
      <c r="BU326" s="51"/>
      <c r="BV326" s="51"/>
      <c r="BW326" s="51"/>
      <c r="BX326" s="51"/>
      <c r="BY326" s="51"/>
      <c r="BZ326" s="51"/>
      <c r="CA326" s="51"/>
      <c r="CB326" s="51"/>
      <c r="CC326" s="51"/>
      <c r="CD326" s="51"/>
      <c r="CE326" s="51"/>
      <c r="CF326" s="51"/>
      <c r="CG326" s="51"/>
      <c r="CH326" s="51"/>
      <c r="CI326" s="51"/>
      <c r="CJ326" s="51"/>
      <c r="CK326" s="51"/>
      <c r="CL326" s="51"/>
      <c r="CM326" s="51"/>
      <c r="CN326" s="51"/>
      <c r="CO326" s="51"/>
      <c r="CP326" s="51"/>
      <c r="CQ326" s="51"/>
      <c r="CR326" s="51"/>
      <c r="CS326" s="51"/>
      <c r="CT326" s="51"/>
      <c r="CU326" s="51"/>
      <c r="CV326" s="51"/>
      <c r="CW326" s="51"/>
      <c r="CX326" s="51"/>
      <c r="CY326" s="51"/>
      <c r="CZ326" s="51"/>
      <c r="DA326" s="51"/>
      <c r="DB326" s="51"/>
      <c r="DC326" s="51"/>
      <c r="DD326" s="51"/>
      <c r="DE326" s="51"/>
      <c r="DF326" s="51"/>
      <c r="DG326" s="51"/>
      <c r="DH326" s="51"/>
      <c r="DI326" s="51"/>
      <c r="DJ326" s="51"/>
      <c r="DK326" s="51"/>
      <c r="DL326" s="51"/>
      <c r="DM326" s="51"/>
      <c r="DN326" s="51"/>
      <c r="DO326" s="51"/>
      <c r="DP326" s="51"/>
    </row>
    <row r="327" spans="1:120">
      <c r="A327" s="87"/>
      <c r="B327" s="88"/>
      <c r="C327" s="88"/>
      <c r="D327" s="89"/>
      <c r="E327" s="89"/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90"/>
    </row>
    <row r="328" spans="1:120">
      <c r="A328" s="91"/>
      <c r="B328" s="92"/>
      <c r="C328" s="92"/>
      <c r="D328" s="93"/>
      <c r="E328" s="93"/>
      <c r="F328" s="93"/>
      <c r="G328" s="93"/>
      <c r="H328" s="93"/>
      <c r="I328" s="93"/>
      <c r="J328" s="93"/>
      <c r="K328" s="93"/>
      <c r="L328" s="93"/>
      <c r="M328" s="96" t="s">
        <v>155</v>
      </c>
      <c r="N328" s="96"/>
      <c r="O328" s="96"/>
      <c r="P328" s="94">
        <v>81182</v>
      </c>
    </row>
    <row r="329" spans="1:120">
      <c r="A329" s="97"/>
      <c r="B329" s="98"/>
      <c r="C329" s="98"/>
      <c r="D329" s="98"/>
      <c r="E329" s="98"/>
      <c r="F329" s="98"/>
      <c r="G329" s="98"/>
      <c r="H329" s="98"/>
      <c r="I329" s="98"/>
      <c r="J329" s="98"/>
      <c r="K329" s="98"/>
      <c r="L329" s="98"/>
      <c r="M329" s="98"/>
      <c r="N329" s="98"/>
      <c r="O329" s="98"/>
      <c r="P329" s="99"/>
    </row>
    <row r="330" spans="1:120" ht="15.75" customHeight="1" thickBot="1">
      <c r="A330" s="100" t="s">
        <v>73</v>
      </c>
      <c r="B330" s="101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  <c r="N330" s="101"/>
      <c r="O330" s="101"/>
      <c r="P330" s="102"/>
    </row>
  </sheetData>
  <mergeCells count="10">
    <mergeCell ref="M328:O328"/>
    <mergeCell ref="A329:P329"/>
    <mergeCell ref="A330:P3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3" t="s">
        <v>59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/>
      <c r="Q1" s="7"/>
      <c r="R1"/>
    </row>
    <row r="2" spans="1:134" ht="24" thickBot="1">
      <c r="A2" s="126" t="s">
        <v>135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8"/>
      <c r="Q2" s="7"/>
      <c r="R2"/>
    </row>
    <row r="3" spans="1:134" ht="18" customHeight="1">
      <c r="A3" s="129" t="s">
        <v>52</v>
      </c>
      <c r="B3" s="110"/>
      <c r="C3" s="111"/>
      <c r="D3" s="130" t="s">
        <v>33</v>
      </c>
      <c r="E3" s="131"/>
      <c r="F3" s="131"/>
      <c r="G3" s="131"/>
      <c r="H3" s="132"/>
      <c r="I3" s="130" t="s">
        <v>34</v>
      </c>
      <c r="J3" s="132"/>
      <c r="K3" s="130" t="s">
        <v>36</v>
      </c>
      <c r="L3" s="131"/>
      <c r="M3" s="132"/>
      <c r="N3" s="36"/>
      <c r="O3" s="37"/>
      <c r="P3" s="133" t="s">
        <v>136</v>
      </c>
      <c r="Q3" s="11"/>
      <c r="R3"/>
    </row>
    <row r="4" spans="1:134" ht="32.25" customHeight="1" thickBot="1">
      <c r="A4" s="112"/>
      <c r="B4" s="113"/>
      <c r="C4" s="114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137</v>
      </c>
      <c r="N4" s="35" t="s">
        <v>10</v>
      </c>
      <c r="O4" s="35" t="s">
        <v>138</v>
      </c>
      <c r="P4" s="11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139</v>
      </c>
      <c r="B5" s="26"/>
      <c r="C5" s="26"/>
      <c r="D5" s="27">
        <f t="shared" ref="D5:N5" si="0">SUM(D6:D14)</f>
        <v>39919186</v>
      </c>
      <c r="E5" s="27">
        <f t="shared" si="0"/>
        <v>3566565</v>
      </c>
      <c r="F5" s="27">
        <f t="shared" si="0"/>
        <v>2424417</v>
      </c>
      <c r="G5" s="27">
        <f t="shared" si="0"/>
        <v>0</v>
      </c>
      <c r="H5" s="27">
        <f t="shared" si="0"/>
        <v>0</v>
      </c>
      <c r="I5" s="27">
        <f t="shared" si="0"/>
        <v>3913928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49824096</v>
      </c>
      <c r="P5" s="33">
        <f t="shared" ref="P5:P36" si="1">(O5/P$56)</f>
        <v>617.37600832682801</v>
      </c>
      <c r="Q5" s="6"/>
    </row>
    <row r="6" spans="1:134">
      <c r="A6" s="12"/>
      <c r="B6" s="25">
        <v>311</v>
      </c>
      <c r="C6" s="20" t="s">
        <v>3</v>
      </c>
      <c r="D6" s="46">
        <v>25713761</v>
      </c>
      <c r="E6" s="46">
        <v>0</v>
      </c>
      <c r="F6" s="46">
        <v>2424417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28138178</v>
      </c>
      <c r="P6" s="47">
        <f t="shared" si="1"/>
        <v>348.66334584835755</v>
      </c>
      <c r="Q6" s="9"/>
    </row>
    <row r="7" spans="1:134">
      <c r="A7" s="12"/>
      <c r="B7" s="25">
        <v>312.41000000000003</v>
      </c>
      <c r="C7" s="20" t="s">
        <v>140</v>
      </c>
      <c r="D7" s="46">
        <v>0</v>
      </c>
      <c r="E7" s="46">
        <v>695629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695629</v>
      </c>
      <c r="P7" s="47">
        <f t="shared" si="1"/>
        <v>8.6196176102499287</v>
      </c>
      <c r="Q7" s="9"/>
    </row>
    <row r="8" spans="1:134">
      <c r="A8" s="12"/>
      <c r="B8" s="25">
        <v>312.43</v>
      </c>
      <c r="C8" s="20" t="s">
        <v>141</v>
      </c>
      <c r="D8" s="46">
        <v>0</v>
      </c>
      <c r="E8" s="46">
        <v>262889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262889</v>
      </c>
      <c r="P8" s="47">
        <f t="shared" si="1"/>
        <v>3.2574873300868616</v>
      </c>
      <c r="Q8" s="9"/>
    </row>
    <row r="9" spans="1:134">
      <c r="A9" s="12"/>
      <c r="B9" s="25">
        <v>312.62</v>
      </c>
      <c r="C9" s="20" t="s">
        <v>142</v>
      </c>
      <c r="D9" s="46">
        <v>0</v>
      </c>
      <c r="E9" s="46">
        <v>2608047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2608047</v>
      </c>
      <c r="P9" s="47">
        <f t="shared" si="1"/>
        <v>32.316605330656856</v>
      </c>
      <c r="Q9" s="9"/>
    </row>
    <row r="10" spans="1:134">
      <c r="A10" s="12"/>
      <c r="B10" s="25">
        <v>314.10000000000002</v>
      </c>
      <c r="C10" s="20" t="s">
        <v>12</v>
      </c>
      <c r="D10" s="46">
        <v>8140057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8140057</v>
      </c>
      <c r="P10" s="47">
        <f t="shared" si="1"/>
        <v>100.86436687607647</v>
      </c>
      <c r="Q10" s="9"/>
    </row>
    <row r="11" spans="1:134">
      <c r="A11" s="12"/>
      <c r="B11" s="25">
        <v>314.3</v>
      </c>
      <c r="C11" s="20" t="s">
        <v>13</v>
      </c>
      <c r="D11" s="46">
        <v>1411566</v>
      </c>
      <c r="E11" s="46">
        <v>0</v>
      </c>
      <c r="F11" s="46">
        <v>0</v>
      </c>
      <c r="G11" s="46">
        <v>0</v>
      </c>
      <c r="H11" s="46">
        <v>0</v>
      </c>
      <c r="I11" s="46">
        <v>3913928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5325494</v>
      </c>
      <c r="P11" s="47">
        <f t="shared" si="1"/>
        <v>65.988798433763307</v>
      </c>
      <c r="Q11" s="9"/>
    </row>
    <row r="12" spans="1:134">
      <c r="A12" s="12"/>
      <c r="B12" s="25">
        <v>314.39999999999998</v>
      </c>
      <c r="C12" s="20" t="s">
        <v>14</v>
      </c>
      <c r="D12" s="46">
        <v>185835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185835</v>
      </c>
      <c r="P12" s="47">
        <f t="shared" si="1"/>
        <v>2.3027025017657334</v>
      </c>
      <c r="Q12" s="9"/>
    </row>
    <row r="13" spans="1:134">
      <c r="A13" s="12"/>
      <c r="B13" s="25">
        <v>315.10000000000002</v>
      </c>
      <c r="C13" s="20" t="s">
        <v>143</v>
      </c>
      <c r="D13" s="46">
        <v>3478659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3478659</v>
      </c>
      <c r="P13" s="47">
        <f t="shared" si="1"/>
        <v>43.104457083379799</v>
      </c>
      <c r="Q13" s="9"/>
    </row>
    <row r="14" spans="1:134">
      <c r="A14" s="12"/>
      <c r="B14" s="25">
        <v>316</v>
      </c>
      <c r="C14" s="20" t="s">
        <v>105</v>
      </c>
      <c r="D14" s="46">
        <v>989308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989308</v>
      </c>
      <c r="P14" s="47">
        <f t="shared" si="1"/>
        <v>12.25862731249148</v>
      </c>
      <c r="Q14" s="9"/>
    </row>
    <row r="15" spans="1:134" ht="15.75">
      <c r="A15" s="29" t="s">
        <v>17</v>
      </c>
      <c r="B15" s="30"/>
      <c r="C15" s="31"/>
      <c r="D15" s="32">
        <f t="shared" ref="D15:N15" si="3">SUM(D16:D24)</f>
        <v>12628959</v>
      </c>
      <c r="E15" s="32">
        <f t="shared" si="3"/>
        <v>2371560</v>
      </c>
      <c r="F15" s="32">
        <f t="shared" si="3"/>
        <v>0</v>
      </c>
      <c r="G15" s="32">
        <f t="shared" si="3"/>
        <v>491167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15491686</v>
      </c>
      <c r="P15" s="45">
        <f t="shared" si="1"/>
        <v>191.95923323792175</v>
      </c>
      <c r="Q15" s="10"/>
    </row>
    <row r="16" spans="1:134">
      <c r="A16" s="12"/>
      <c r="B16" s="25">
        <v>322</v>
      </c>
      <c r="C16" s="20" t="s">
        <v>144</v>
      </c>
      <c r="D16" s="46">
        <v>3351875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3351875</v>
      </c>
      <c r="P16" s="47">
        <f t="shared" si="1"/>
        <v>41.533462200909504</v>
      </c>
      <c r="Q16" s="9"/>
    </row>
    <row r="17" spans="1:17">
      <c r="A17" s="12"/>
      <c r="B17" s="25">
        <v>323.10000000000002</v>
      </c>
      <c r="C17" s="20" t="s">
        <v>18</v>
      </c>
      <c r="D17" s="46">
        <v>6633825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4" si="4">SUM(D17:N17)</f>
        <v>6633825</v>
      </c>
      <c r="P17" s="47">
        <f t="shared" si="1"/>
        <v>82.200475818742802</v>
      </c>
      <c r="Q17" s="9"/>
    </row>
    <row r="18" spans="1:17">
      <c r="A18" s="12"/>
      <c r="B18" s="25">
        <v>323.7</v>
      </c>
      <c r="C18" s="20" t="s">
        <v>19</v>
      </c>
      <c r="D18" s="46">
        <v>1572749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1572749</v>
      </c>
      <c r="P18" s="47">
        <f t="shared" si="1"/>
        <v>19.488110726986605</v>
      </c>
      <c r="Q18" s="9"/>
    </row>
    <row r="19" spans="1:17">
      <c r="A19" s="12"/>
      <c r="B19" s="25">
        <v>323.89999999999998</v>
      </c>
      <c r="C19" s="20" t="s">
        <v>75</v>
      </c>
      <c r="D19" s="46">
        <v>16146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16146</v>
      </c>
      <c r="P19" s="47">
        <f t="shared" si="1"/>
        <v>0.20006691201070592</v>
      </c>
      <c r="Q19" s="9"/>
    </row>
    <row r="20" spans="1:17">
      <c r="A20" s="12"/>
      <c r="B20" s="25">
        <v>324.11</v>
      </c>
      <c r="C20" s="20" t="s">
        <v>84</v>
      </c>
      <c r="D20" s="46">
        <v>0</v>
      </c>
      <c r="E20" s="46">
        <v>0</v>
      </c>
      <c r="F20" s="46">
        <v>0</v>
      </c>
      <c r="G20" s="46">
        <v>165972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165972</v>
      </c>
      <c r="P20" s="47">
        <f t="shared" si="1"/>
        <v>2.0565778223857851</v>
      </c>
      <c r="Q20" s="9"/>
    </row>
    <row r="21" spans="1:17">
      <c r="A21" s="12"/>
      <c r="B21" s="25">
        <v>324.32</v>
      </c>
      <c r="C21" s="20" t="s">
        <v>22</v>
      </c>
      <c r="D21" s="46">
        <v>0</v>
      </c>
      <c r="E21" s="46">
        <v>560502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560502</v>
      </c>
      <c r="P21" s="47">
        <f t="shared" si="1"/>
        <v>6.9452436712389876</v>
      </c>
      <c r="Q21" s="9"/>
    </row>
    <row r="22" spans="1:17">
      <c r="A22" s="12"/>
      <c r="B22" s="25">
        <v>324.61</v>
      </c>
      <c r="C22" s="20" t="s">
        <v>85</v>
      </c>
      <c r="D22" s="46">
        <v>0</v>
      </c>
      <c r="E22" s="46">
        <v>0</v>
      </c>
      <c r="F22" s="46">
        <v>0</v>
      </c>
      <c r="G22" s="46">
        <v>325195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325195</v>
      </c>
      <c r="P22" s="47">
        <f t="shared" si="1"/>
        <v>4.0295280225022614</v>
      </c>
      <c r="Q22" s="9"/>
    </row>
    <row r="23" spans="1:17">
      <c r="A23" s="12"/>
      <c r="B23" s="25">
        <v>324.92</v>
      </c>
      <c r="C23" s="20" t="s">
        <v>145</v>
      </c>
      <c r="D23" s="46">
        <v>0</v>
      </c>
      <c r="E23" s="46">
        <v>1811058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1811058</v>
      </c>
      <c r="P23" s="47">
        <f t="shared" si="1"/>
        <v>22.441024497230586</v>
      </c>
      <c r="Q23" s="9"/>
    </row>
    <row r="24" spans="1:17">
      <c r="A24" s="12"/>
      <c r="B24" s="25">
        <v>329.5</v>
      </c>
      <c r="C24" s="20" t="s">
        <v>146</v>
      </c>
      <c r="D24" s="46">
        <v>1054364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1054364</v>
      </c>
      <c r="P24" s="47">
        <f t="shared" si="1"/>
        <v>13.064743565914526</v>
      </c>
      <c r="Q24" s="9"/>
    </row>
    <row r="25" spans="1:17" ht="15.75">
      <c r="A25" s="29" t="s">
        <v>147</v>
      </c>
      <c r="B25" s="30"/>
      <c r="C25" s="31"/>
      <c r="D25" s="32">
        <f t="shared" ref="D25:N25" si="5">SUM(D26:D34)</f>
        <v>7990068</v>
      </c>
      <c r="E25" s="32">
        <f t="shared" si="5"/>
        <v>8247354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783893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 t="shared" ref="O25:O54" si="6">SUM(D25:N25)</f>
        <v>17021315</v>
      </c>
      <c r="P25" s="45">
        <f t="shared" si="1"/>
        <v>210.9130391683085</v>
      </c>
      <c r="Q25" s="10"/>
    </row>
    <row r="26" spans="1:17">
      <c r="A26" s="12"/>
      <c r="B26" s="25">
        <v>331.1</v>
      </c>
      <c r="C26" s="20" t="s">
        <v>24</v>
      </c>
      <c r="D26" s="46">
        <v>219503</v>
      </c>
      <c r="E26" s="46">
        <v>7942369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8161872</v>
      </c>
      <c r="P26" s="47">
        <f t="shared" si="1"/>
        <v>101.13467900821531</v>
      </c>
      <c r="Q26" s="9"/>
    </row>
    <row r="27" spans="1:17">
      <c r="A27" s="12"/>
      <c r="B27" s="25">
        <v>331.2</v>
      </c>
      <c r="C27" s="20" t="s">
        <v>65</v>
      </c>
      <c r="D27" s="46">
        <v>15186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15186</v>
      </c>
      <c r="P27" s="47">
        <f t="shared" si="1"/>
        <v>0.18817144344076428</v>
      </c>
      <c r="Q27" s="9"/>
    </row>
    <row r="28" spans="1:17">
      <c r="A28" s="12"/>
      <c r="B28" s="25">
        <v>331.49</v>
      </c>
      <c r="C28" s="20" t="s">
        <v>76</v>
      </c>
      <c r="D28" s="46">
        <v>0</v>
      </c>
      <c r="E28" s="46">
        <v>268129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268129</v>
      </c>
      <c r="P28" s="47">
        <f t="shared" si="1"/>
        <v>3.322416762697793</v>
      </c>
      <c r="Q28" s="9"/>
    </row>
    <row r="29" spans="1:17">
      <c r="A29" s="12"/>
      <c r="B29" s="25">
        <v>334.1</v>
      </c>
      <c r="C29" s="20" t="s">
        <v>26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783893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783893</v>
      </c>
      <c r="P29" s="47">
        <f t="shared" si="1"/>
        <v>9.713306816351313</v>
      </c>
      <c r="Q29" s="9"/>
    </row>
    <row r="30" spans="1:17">
      <c r="A30" s="12"/>
      <c r="B30" s="25">
        <v>334.2</v>
      </c>
      <c r="C30" s="20" t="s">
        <v>27</v>
      </c>
      <c r="D30" s="46">
        <v>7040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7040</v>
      </c>
      <c r="P30" s="47">
        <f t="shared" si="1"/>
        <v>8.7233436179572008E-2</v>
      </c>
      <c r="Q30" s="9"/>
    </row>
    <row r="31" spans="1:17">
      <c r="A31" s="12"/>
      <c r="B31" s="25">
        <v>335.15</v>
      </c>
      <c r="C31" s="20" t="s">
        <v>108</v>
      </c>
      <c r="D31" s="46">
        <v>71083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71083</v>
      </c>
      <c r="P31" s="47">
        <f t="shared" si="1"/>
        <v>0.88079749203870983</v>
      </c>
      <c r="Q31" s="9"/>
    </row>
    <row r="32" spans="1:17">
      <c r="A32" s="12"/>
      <c r="B32" s="25">
        <v>335.18</v>
      </c>
      <c r="C32" s="20" t="s">
        <v>148</v>
      </c>
      <c r="D32" s="46">
        <v>5774688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5774688</v>
      </c>
      <c r="P32" s="47">
        <f t="shared" si="1"/>
        <v>71.554812088769935</v>
      </c>
      <c r="Q32" s="9"/>
    </row>
    <row r="33" spans="1:17">
      <c r="A33" s="12"/>
      <c r="B33" s="25">
        <v>335.9</v>
      </c>
      <c r="C33" s="20" t="s">
        <v>149</v>
      </c>
      <c r="D33" s="46">
        <v>1654058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1654058</v>
      </c>
      <c r="P33" s="47">
        <f t="shared" si="1"/>
        <v>20.495619741521381</v>
      </c>
      <c r="Q33" s="9"/>
    </row>
    <row r="34" spans="1:17">
      <c r="A34" s="12"/>
      <c r="B34" s="25">
        <v>337.1</v>
      </c>
      <c r="C34" s="20" t="s">
        <v>31</v>
      </c>
      <c r="D34" s="46">
        <v>248510</v>
      </c>
      <c r="E34" s="46">
        <v>36856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285366</v>
      </c>
      <c r="P34" s="47">
        <f t="shared" si="1"/>
        <v>3.5360023790937141</v>
      </c>
      <c r="Q34" s="9"/>
    </row>
    <row r="35" spans="1:17" ht="15.75">
      <c r="A35" s="29" t="s">
        <v>37</v>
      </c>
      <c r="B35" s="30"/>
      <c r="C35" s="31"/>
      <c r="D35" s="32">
        <f t="shared" ref="D35:N35" si="7">SUM(D36:D39)</f>
        <v>2968922</v>
      </c>
      <c r="E35" s="32">
        <f t="shared" si="7"/>
        <v>136745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7"/>
        <v>0</v>
      </c>
      <c r="O35" s="32">
        <f t="shared" si="6"/>
        <v>3105667</v>
      </c>
      <c r="P35" s="45">
        <f t="shared" si="1"/>
        <v>38.482671028338473</v>
      </c>
      <c r="Q35" s="10"/>
    </row>
    <row r="36" spans="1:17">
      <c r="A36" s="12"/>
      <c r="B36" s="25">
        <v>341.52</v>
      </c>
      <c r="C36" s="20" t="s">
        <v>132</v>
      </c>
      <c r="D36" s="46">
        <v>288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288</v>
      </c>
      <c r="P36" s="47">
        <f t="shared" si="1"/>
        <v>3.5686405709824914E-3</v>
      </c>
      <c r="Q36" s="9"/>
    </row>
    <row r="37" spans="1:17">
      <c r="A37" s="12"/>
      <c r="B37" s="25">
        <v>341.9</v>
      </c>
      <c r="C37" s="20" t="s">
        <v>110</v>
      </c>
      <c r="D37" s="46">
        <v>496824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496824</v>
      </c>
      <c r="P37" s="47">
        <f t="shared" ref="P37:P54" si="8">(O37/P$56)</f>
        <v>6.1562023716590462</v>
      </c>
      <c r="Q37" s="9"/>
    </row>
    <row r="38" spans="1:17">
      <c r="A38" s="12"/>
      <c r="B38" s="25">
        <v>342.1</v>
      </c>
      <c r="C38" s="20" t="s">
        <v>41</v>
      </c>
      <c r="D38" s="46">
        <v>1880519</v>
      </c>
      <c r="E38" s="46">
        <v>136745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2017264</v>
      </c>
      <c r="P38" s="47">
        <f t="shared" si="8"/>
        <v>24.996146363827862</v>
      </c>
      <c r="Q38" s="9"/>
    </row>
    <row r="39" spans="1:17">
      <c r="A39" s="12"/>
      <c r="B39" s="25">
        <v>347.2</v>
      </c>
      <c r="C39" s="20" t="s">
        <v>44</v>
      </c>
      <c r="D39" s="46">
        <v>591291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591291</v>
      </c>
      <c r="P39" s="47">
        <f t="shared" si="8"/>
        <v>7.3267536522805843</v>
      </c>
      <c r="Q39" s="9"/>
    </row>
    <row r="40" spans="1:17" ht="15.75">
      <c r="A40" s="29" t="s">
        <v>38</v>
      </c>
      <c r="B40" s="30"/>
      <c r="C40" s="31"/>
      <c r="D40" s="32">
        <f t="shared" ref="D40:N40" si="9">SUM(D41:D43)</f>
        <v>1311331</v>
      </c>
      <c r="E40" s="32">
        <f t="shared" si="9"/>
        <v>86698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9"/>
        <v>0</v>
      </c>
      <c r="O40" s="32">
        <f t="shared" si="6"/>
        <v>1398029</v>
      </c>
      <c r="P40" s="45">
        <f t="shared" si="8"/>
        <v>17.323135447257226</v>
      </c>
      <c r="Q40" s="10"/>
    </row>
    <row r="41" spans="1:17">
      <c r="A41" s="13"/>
      <c r="B41" s="39">
        <v>351.1</v>
      </c>
      <c r="C41" s="21" t="s">
        <v>47</v>
      </c>
      <c r="D41" s="46">
        <v>1053036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1053036</v>
      </c>
      <c r="P41" s="47">
        <f t="shared" si="8"/>
        <v>13.048288167726106</v>
      </c>
      <c r="Q41" s="9"/>
    </row>
    <row r="42" spans="1:17">
      <c r="A42" s="13"/>
      <c r="B42" s="39">
        <v>354</v>
      </c>
      <c r="C42" s="21" t="s">
        <v>81</v>
      </c>
      <c r="D42" s="46">
        <v>258295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258295</v>
      </c>
      <c r="P42" s="47">
        <f t="shared" si="8"/>
        <v>3.2005625565344533</v>
      </c>
      <c r="Q42" s="9"/>
    </row>
    <row r="43" spans="1:17">
      <c r="A43" s="13"/>
      <c r="B43" s="39">
        <v>359</v>
      </c>
      <c r="C43" s="21" t="s">
        <v>116</v>
      </c>
      <c r="D43" s="46">
        <v>0</v>
      </c>
      <c r="E43" s="46">
        <v>86698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86698</v>
      </c>
      <c r="P43" s="47">
        <f t="shared" si="8"/>
        <v>1.0742847229966668</v>
      </c>
      <c r="Q43" s="9"/>
    </row>
    <row r="44" spans="1:17" ht="15.75">
      <c r="A44" s="29" t="s">
        <v>4</v>
      </c>
      <c r="B44" s="30"/>
      <c r="C44" s="31"/>
      <c r="D44" s="32">
        <f t="shared" ref="D44:N44" si="10">SUM(D45:D50)</f>
        <v>885036</v>
      </c>
      <c r="E44" s="32">
        <f t="shared" si="10"/>
        <v>91988</v>
      </c>
      <c r="F44" s="32">
        <f t="shared" si="10"/>
        <v>178</v>
      </c>
      <c r="G44" s="32">
        <f t="shared" si="10"/>
        <v>213188</v>
      </c>
      <c r="H44" s="32">
        <f t="shared" si="10"/>
        <v>0</v>
      </c>
      <c r="I44" s="32">
        <f t="shared" si="10"/>
        <v>46321</v>
      </c>
      <c r="J44" s="32">
        <f t="shared" si="10"/>
        <v>0</v>
      </c>
      <c r="K44" s="32">
        <f t="shared" si="10"/>
        <v>10</v>
      </c>
      <c r="L44" s="32">
        <f t="shared" si="10"/>
        <v>0</v>
      </c>
      <c r="M44" s="32">
        <f t="shared" si="10"/>
        <v>0</v>
      </c>
      <c r="N44" s="32">
        <f t="shared" si="10"/>
        <v>0</v>
      </c>
      <c r="O44" s="32">
        <f t="shared" si="6"/>
        <v>1236721</v>
      </c>
      <c r="P44" s="45">
        <f t="shared" si="8"/>
        <v>15.324349776340409</v>
      </c>
      <c r="Q44" s="10"/>
    </row>
    <row r="45" spans="1:17">
      <c r="A45" s="12"/>
      <c r="B45" s="25">
        <v>361.1</v>
      </c>
      <c r="C45" s="20" t="s">
        <v>48</v>
      </c>
      <c r="D45" s="46">
        <v>879440</v>
      </c>
      <c r="E45" s="46">
        <v>68938</v>
      </c>
      <c r="F45" s="46">
        <v>178</v>
      </c>
      <c r="G45" s="46">
        <v>651398</v>
      </c>
      <c r="H45" s="46">
        <v>0</v>
      </c>
      <c r="I45" s="46">
        <v>126510</v>
      </c>
      <c r="J45" s="46">
        <v>0</v>
      </c>
      <c r="K45" s="46">
        <v>10</v>
      </c>
      <c r="L45" s="46">
        <v>0</v>
      </c>
      <c r="M45" s="46">
        <v>0</v>
      </c>
      <c r="N45" s="46">
        <v>0</v>
      </c>
      <c r="O45" s="46">
        <f t="shared" si="6"/>
        <v>1726474</v>
      </c>
      <c r="P45" s="47">
        <f t="shared" si="8"/>
        <v>21.392934587313977</v>
      </c>
      <c r="Q45" s="9"/>
    </row>
    <row r="46" spans="1:17">
      <c r="A46" s="12"/>
      <c r="B46" s="25">
        <v>361.3</v>
      </c>
      <c r="C46" s="20" t="s">
        <v>49</v>
      </c>
      <c r="D46" s="46">
        <v>-537701</v>
      </c>
      <c r="E46" s="46">
        <v>-76950</v>
      </c>
      <c r="F46" s="46">
        <v>0</v>
      </c>
      <c r="G46" s="46">
        <v>-521260</v>
      </c>
      <c r="H46" s="46">
        <v>0</v>
      </c>
      <c r="I46" s="46">
        <v>-80189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-1216100</v>
      </c>
      <c r="P46" s="47">
        <f t="shared" si="8"/>
        <v>-15.068832633235443</v>
      </c>
      <c r="Q46" s="9"/>
    </row>
    <row r="47" spans="1:17">
      <c r="A47" s="12"/>
      <c r="B47" s="25">
        <v>366</v>
      </c>
      <c r="C47" s="20" t="s">
        <v>91</v>
      </c>
      <c r="D47" s="46">
        <v>15</v>
      </c>
      <c r="E47" s="46">
        <v>100000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100015</v>
      </c>
      <c r="P47" s="47">
        <f t="shared" si="8"/>
        <v>1.239297176065326</v>
      </c>
      <c r="Q47" s="9"/>
    </row>
    <row r="48" spans="1:17">
      <c r="A48" s="12"/>
      <c r="B48" s="25">
        <v>367</v>
      </c>
      <c r="C48" s="20" t="s">
        <v>119</v>
      </c>
      <c r="D48" s="46">
        <v>96501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6"/>
        <v>96501</v>
      </c>
      <c r="P48" s="47">
        <f t="shared" si="8"/>
        <v>1.195754804654102</v>
      </c>
      <c r="Q48" s="9"/>
    </row>
    <row r="49" spans="1:120">
      <c r="A49" s="12"/>
      <c r="B49" s="25">
        <v>369.3</v>
      </c>
      <c r="C49" s="20" t="s">
        <v>70</v>
      </c>
      <c r="D49" s="46">
        <v>89114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6"/>
        <v>89114</v>
      </c>
      <c r="P49" s="47">
        <f t="shared" si="8"/>
        <v>1.10422165223102</v>
      </c>
      <c r="Q49" s="9"/>
    </row>
    <row r="50" spans="1:120">
      <c r="A50" s="12"/>
      <c r="B50" s="25">
        <v>369.9</v>
      </c>
      <c r="C50" s="20" t="s">
        <v>50</v>
      </c>
      <c r="D50" s="46">
        <v>357667</v>
      </c>
      <c r="E50" s="46">
        <v>0</v>
      </c>
      <c r="F50" s="46">
        <v>0</v>
      </c>
      <c r="G50" s="46">
        <v>83050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6"/>
        <v>440717</v>
      </c>
      <c r="P50" s="47">
        <f t="shared" si="8"/>
        <v>5.4609741893114254</v>
      </c>
      <c r="Q50" s="9"/>
    </row>
    <row r="51" spans="1:120" ht="15.75">
      <c r="A51" s="29" t="s">
        <v>39</v>
      </c>
      <c r="B51" s="30"/>
      <c r="C51" s="31"/>
      <c r="D51" s="32">
        <f t="shared" ref="D51:N51" si="11">SUM(D52:D53)</f>
        <v>400000</v>
      </c>
      <c r="E51" s="32">
        <f t="shared" si="11"/>
        <v>132000</v>
      </c>
      <c r="F51" s="32">
        <f t="shared" si="11"/>
        <v>0</v>
      </c>
      <c r="G51" s="32">
        <f t="shared" si="11"/>
        <v>105678423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50000</v>
      </c>
      <c r="L51" s="32">
        <f t="shared" si="11"/>
        <v>0</v>
      </c>
      <c r="M51" s="32">
        <f t="shared" si="11"/>
        <v>0</v>
      </c>
      <c r="N51" s="32">
        <f t="shared" si="11"/>
        <v>0</v>
      </c>
      <c r="O51" s="32">
        <f t="shared" si="6"/>
        <v>106260423</v>
      </c>
      <c r="P51" s="45">
        <f t="shared" si="8"/>
        <v>1316.6849187762537</v>
      </c>
      <c r="Q51" s="9"/>
    </row>
    <row r="52" spans="1:120">
      <c r="A52" s="12"/>
      <c r="B52" s="25">
        <v>381</v>
      </c>
      <c r="C52" s="20" t="s">
        <v>51</v>
      </c>
      <c r="D52" s="46">
        <v>400000</v>
      </c>
      <c r="E52" s="46">
        <v>132000</v>
      </c>
      <c r="F52" s="46">
        <v>0</v>
      </c>
      <c r="G52" s="46">
        <v>1453880</v>
      </c>
      <c r="H52" s="46">
        <v>0</v>
      </c>
      <c r="I52" s="46">
        <v>0</v>
      </c>
      <c r="J52" s="46">
        <v>0</v>
      </c>
      <c r="K52" s="46">
        <v>50000</v>
      </c>
      <c r="L52" s="46">
        <v>0</v>
      </c>
      <c r="M52" s="46">
        <v>0</v>
      </c>
      <c r="N52" s="46">
        <v>0</v>
      </c>
      <c r="O52" s="46">
        <f t="shared" si="6"/>
        <v>2035880</v>
      </c>
      <c r="P52" s="47">
        <f t="shared" si="8"/>
        <v>25.226819325179981</v>
      </c>
      <c r="Q52" s="9"/>
    </row>
    <row r="53" spans="1:120" ht="15.75" thickBot="1">
      <c r="A53" s="12"/>
      <c r="B53" s="25">
        <v>384</v>
      </c>
      <c r="C53" s="20" t="s">
        <v>71</v>
      </c>
      <c r="D53" s="46">
        <v>0</v>
      </c>
      <c r="E53" s="46">
        <v>0</v>
      </c>
      <c r="F53" s="46">
        <v>0</v>
      </c>
      <c r="G53" s="46">
        <v>104224543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6"/>
        <v>104224543</v>
      </c>
      <c r="P53" s="47">
        <f t="shared" si="8"/>
        <v>1291.4580994510736</v>
      </c>
      <c r="Q53" s="9"/>
    </row>
    <row r="54" spans="1:120" ht="16.5" thickBot="1">
      <c r="A54" s="14" t="s">
        <v>45</v>
      </c>
      <c r="B54" s="23"/>
      <c r="C54" s="22"/>
      <c r="D54" s="15">
        <f t="shared" ref="D54:N54" si="12">SUM(D5,D15,D25,D35,D40,D44,D51)</f>
        <v>66103502</v>
      </c>
      <c r="E54" s="15">
        <f t="shared" si="12"/>
        <v>14632910</v>
      </c>
      <c r="F54" s="15">
        <f t="shared" si="12"/>
        <v>2424595</v>
      </c>
      <c r="G54" s="15">
        <f t="shared" si="12"/>
        <v>106382778</v>
      </c>
      <c r="H54" s="15">
        <f t="shared" si="12"/>
        <v>0</v>
      </c>
      <c r="I54" s="15">
        <f t="shared" si="12"/>
        <v>4744142</v>
      </c>
      <c r="J54" s="15">
        <f t="shared" si="12"/>
        <v>0</v>
      </c>
      <c r="K54" s="15">
        <f t="shared" si="12"/>
        <v>50010</v>
      </c>
      <c r="L54" s="15">
        <f t="shared" si="12"/>
        <v>0</v>
      </c>
      <c r="M54" s="15">
        <f t="shared" si="12"/>
        <v>0</v>
      </c>
      <c r="N54" s="15">
        <f t="shared" si="12"/>
        <v>0</v>
      </c>
      <c r="O54" s="15">
        <f t="shared" si="6"/>
        <v>194337937</v>
      </c>
      <c r="P54" s="38">
        <f t="shared" si="8"/>
        <v>2408.0633557612482</v>
      </c>
      <c r="Q54" s="6"/>
      <c r="R54" s="2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</row>
    <row r="55" spans="1:120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9"/>
    </row>
    <row r="56" spans="1:120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2"/>
      <c r="M56" s="120" t="s">
        <v>150</v>
      </c>
      <c r="N56" s="120"/>
      <c r="O56" s="120"/>
      <c r="P56" s="43">
        <v>80703</v>
      </c>
    </row>
    <row r="57" spans="1:120">
      <c r="A57" s="121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9"/>
    </row>
    <row r="58" spans="1:120" ht="15.75" customHeight="1" thickBot="1">
      <c r="A58" s="122" t="s">
        <v>73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2"/>
    </row>
  </sheetData>
  <mergeCells count="10">
    <mergeCell ref="M56:O56"/>
    <mergeCell ref="A57:P57"/>
    <mergeCell ref="A58:P5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131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52</v>
      </c>
      <c r="B3" s="110"/>
      <c r="C3" s="111"/>
      <c r="D3" s="130" t="s">
        <v>33</v>
      </c>
      <c r="E3" s="131"/>
      <c r="F3" s="131"/>
      <c r="G3" s="131"/>
      <c r="H3" s="132"/>
      <c r="I3" s="130" t="s">
        <v>34</v>
      </c>
      <c r="J3" s="132"/>
      <c r="K3" s="130" t="s">
        <v>36</v>
      </c>
      <c r="L3" s="132"/>
      <c r="M3" s="36"/>
      <c r="N3" s="37"/>
      <c r="O3" s="133" t="s">
        <v>57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10</v>
      </c>
      <c r="N4" s="35" t="s">
        <v>35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39253427</v>
      </c>
      <c r="E5" s="27">
        <f t="shared" si="0"/>
        <v>3462826</v>
      </c>
      <c r="F5" s="27">
        <f t="shared" si="0"/>
        <v>2437295</v>
      </c>
      <c r="G5" s="27">
        <f t="shared" si="0"/>
        <v>0</v>
      </c>
      <c r="H5" s="27">
        <f t="shared" si="0"/>
        <v>0</v>
      </c>
      <c r="I5" s="27">
        <f t="shared" si="0"/>
        <v>3918818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49072366</v>
      </c>
      <c r="O5" s="33">
        <f t="shared" ref="O5:O36" si="1">(N5/O$57)</f>
        <v>688.11686344897214</v>
      </c>
      <c r="P5" s="6"/>
    </row>
    <row r="6" spans="1:133">
      <c r="A6" s="12"/>
      <c r="B6" s="25">
        <v>311</v>
      </c>
      <c r="C6" s="20" t="s">
        <v>3</v>
      </c>
      <c r="D6" s="46">
        <v>24663621</v>
      </c>
      <c r="E6" s="46">
        <v>0</v>
      </c>
      <c r="F6" s="46">
        <v>2437295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27100916</v>
      </c>
      <c r="O6" s="47">
        <f t="shared" si="1"/>
        <v>380.02237989735534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661835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661835</v>
      </c>
      <c r="O7" s="47">
        <f t="shared" si="1"/>
        <v>9.2805760439745359</v>
      </c>
      <c r="P7" s="9"/>
    </row>
    <row r="8" spans="1:133">
      <c r="A8" s="12"/>
      <c r="B8" s="25">
        <v>312.42</v>
      </c>
      <c r="C8" s="20" t="s">
        <v>61</v>
      </c>
      <c r="D8" s="46">
        <v>0</v>
      </c>
      <c r="E8" s="46">
        <v>249090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249090</v>
      </c>
      <c r="O8" s="47">
        <f t="shared" si="1"/>
        <v>3.4928625515326583</v>
      </c>
      <c r="P8" s="9"/>
    </row>
    <row r="9" spans="1:133">
      <c r="A9" s="12"/>
      <c r="B9" s="25">
        <v>312.60000000000002</v>
      </c>
      <c r="C9" s="20" t="s">
        <v>103</v>
      </c>
      <c r="D9" s="46">
        <v>0</v>
      </c>
      <c r="E9" s="46">
        <v>2551901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2551901</v>
      </c>
      <c r="O9" s="47">
        <f t="shared" si="1"/>
        <v>35.784011554533471</v>
      </c>
      <c r="P9" s="9"/>
    </row>
    <row r="10" spans="1:133">
      <c r="A10" s="12"/>
      <c r="B10" s="25">
        <v>314.10000000000002</v>
      </c>
      <c r="C10" s="20" t="s">
        <v>12</v>
      </c>
      <c r="D10" s="46">
        <v>8552503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8552503</v>
      </c>
      <c r="O10" s="47">
        <f t="shared" si="1"/>
        <v>119.92740555851586</v>
      </c>
      <c r="P10" s="9"/>
    </row>
    <row r="11" spans="1:133">
      <c r="A11" s="12"/>
      <c r="B11" s="25">
        <v>314.3</v>
      </c>
      <c r="C11" s="20" t="s">
        <v>13</v>
      </c>
      <c r="D11" s="46">
        <v>1363462</v>
      </c>
      <c r="E11" s="46">
        <v>0</v>
      </c>
      <c r="F11" s="46">
        <v>0</v>
      </c>
      <c r="G11" s="46">
        <v>0</v>
      </c>
      <c r="H11" s="46">
        <v>0</v>
      </c>
      <c r="I11" s="46">
        <v>3918818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5282280</v>
      </c>
      <c r="O11" s="47">
        <f t="shared" si="1"/>
        <v>74.070729450037859</v>
      </c>
      <c r="P11" s="9"/>
    </row>
    <row r="12" spans="1:133">
      <c r="A12" s="12"/>
      <c r="B12" s="25">
        <v>314.39999999999998</v>
      </c>
      <c r="C12" s="20" t="s">
        <v>14</v>
      </c>
      <c r="D12" s="46">
        <v>101879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101879</v>
      </c>
      <c r="O12" s="47">
        <f t="shared" si="1"/>
        <v>1.4285974703424293</v>
      </c>
      <c r="P12" s="9"/>
    </row>
    <row r="13" spans="1:133">
      <c r="A13" s="12"/>
      <c r="B13" s="25">
        <v>315</v>
      </c>
      <c r="C13" s="20" t="s">
        <v>104</v>
      </c>
      <c r="D13" s="46">
        <v>3423343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3423343</v>
      </c>
      <c r="O13" s="47">
        <f t="shared" si="1"/>
        <v>48.003800095352943</v>
      </c>
      <c r="P13" s="9"/>
    </row>
    <row r="14" spans="1:133">
      <c r="A14" s="12"/>
      <c r="B14" s="25">
        <v>316</v>
      </c>
      <c r="C14" s="20" t="s">
        <v>105</v>
      </c>
      <c r="D14" s="46">
        <v>1148619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1148619</v>
      </c>
      <c r="O14" s="47">
        <f t="shared" si="1"/>
        <v>16.106500827327032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SUM(D16:D23)</f>
        <v>8128393</v>
      </c>
      <c r="E15" s="32">
        <f t="shared" si="3"/>
        <v>2149889</v>
      </c>
      <c r="F15" s="32">
        <f t="shared" si="3"/>
        <v>0</v>
      </c>
      <c r="G15" s="32">
        <f t="shared" si="3"/>
        <v>3335967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13614249</v>
      </c>
      <c r="O15" s="45">
        <f t="shared" si="1"/>
        <v>190.90569874078022</v>
      </c>
      <c r="P15" s="10"/>
    </row>
    <row r="16" spans="1:133">
      <c r="A16" s="12"/>
      <c r="B16" s="25">
        <v>322</v>
      </c>
      <c r="C16" s="20" t="s">
        <v>0</v>
      </c>
      <c r="D16" s="46">
        <v>3510943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3510943</v>
      </c>
      <c r="O16" s="47">
        <f t="shared" si="1"/>
        <v>49.232170401323721</v>
      </c>
      <c r="P16" s="9"/>
    </row>
    <row r="17" spans="1:16">
      <c r="A17" s="12"/>
      <c r="B17" s="25">
        <v>323.10000000000002</v>
      </c>
      <c r="C17" s="20" t="s">
        <v>18</v>
      </c>
      <c r="D17" s="46">
        <v>2476139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2476139</v>
      </c>
      <c r="O17" s="47">
        <f t="shared" si="1"/>
        <v>34.721639509773674</v>
      </c>
      <c r="P17" s="9"/>
    </row>
    <row r="18" spans="1:16">
      <c r="A18" s="12"/>
      <c r="B18" s="25">
        <v>323.7</v>
      </c>
      <c r="C18" s="20" t="s">
        <v>19</v>
      </c>
      <c r="D18" s="46">
        <v>1319808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1319808</v>
      </c>
      <c r="O18" s="47">
        <f t="shared" si="1"/>
        <v>18.50699722354657</v>
      </c>
      <c r="P18" s="9"/>
    </row>
    <row r="19" spans="1:16">
      <c r="A19" s="12"/>
      <c r="B19" s="25">
        <v>323.89999999999998</v>
      </c>
      <c r="C19" s="20" t="s">
        <v>75</v>
      </c>
      <c r="D19" s="46">
        <v>5018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5018</v>
      </c>
      <c r="O19" s="47">
        <f t="shared" si="1"/>
        <v>7.0364865243851132E-2</v>
      </c>
      <c r="P19" s="9"/>
    </row>
    <row r="20" spans="1:16">
      <c r="A20" s="12"/>
      <c r="B20" s="25">
        <v>324.11</v>
      </c>
      <c r="C20" s="20" t="s">
        <v>84</v>
      </c>
      <c r="D20" s="46">
        <v>0</v>
      </c>
      <c r="E20" s="46">
        <v>0</v>
      </c>
      <c r="F20" s="46">
        <v>0</v>
      </c>
      <c r="G20" s="46">
        <v>246338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246338</v>
      </c>
      <c r="O20" s="47">
        <f t="shared" si="1"/>
        <v>3.4542726533359507</v>
      </c>
      <c r="P20" s="9"/>
    </row>
    <row r="21" spans="1:16">
      <c r="A21" s="12"/>
      <c r="B21" s="25">
        <v>324.32</v>
      </c>
      <c r="C21" s="20" t="s">
        <v>22</v>
      </c>
      <c r="D21" s="46">
        <v>0</v>
      </c>
      <c r="E21" s="46">
        <v>2149889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2149889</v>
      </c>
      <c r="O21" s="47">
        <f t="shared" si="1"/>
        <v>30.146801469557168</v>
      </c>
      <c r="P21" s="9"/>
    </row>
    <row r="22" spans="1:16">
      <c r="A22" s="12"/>
      <c r="B22" s="25">
        <v>324.61</v>
      </c>
      <c r="C22" s="20" t="s">
        <v>85</v>
      </c>
      <c r="D22" s="46">
        <v>0</v>
      </c>
      <c r="E22" s="46">
        <v>0</v>
      </c>
      <c r="F22" s="46">
        <v>0</v>
      </c>
      <c r="G22" s="46">
        <v>3089629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3089629</v>
      </c>
      <c r="O22" s="47">
        <f t="shared" si="1"/>
        <v>43.324298174271533</v>
      </c>
      <c r="P22" s="9"/>
    </row>
    <row r="23" spans="1:16">
      <c r="A23" s="12"/>
      <c r="B23" s="25">
        <v>329</v>
      </c>
      <c r="C23" s="20" t="s">
        <v>23</v>
      </c>
      <c r="D23" s="46">
        <v>816485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55" si="5">SUM(D23:M23)</f>
        <v>816485</v>
      </c>
      <c r="O23" s="47">
        <f t="shared" si="1"/>
        <v>11.449154443727739</v>
      </c>
      <c r="P23" s="9"/>
    </row>
    <row r="24" spans="1:16" ht="15.75">
      <c r="A24" s="29" t="s">
        <v>25</v>
      </c>
      <c r="B24" s="30"/>
      <c r="C24" s="31"/>
      <c r="D24" s="32">
        <f t="shared" ref="D24:M24" si="6">SUM(D25:D34)</f>
        <v>6877106</v>
      </c>
      <c r="E24" s="32">
        <f t="shared" si="6"/>
        <v>1648598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1350000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9875704</v>
      </c>
      <c r="O24" s="45">
        <f t="shared" si="1"/>
        <v>138.48198109768069</v>
      </c>
      <c r="P24" s="10"/>
    </row>
    <row r="25" spans="1:16">
      <c r="A25" s="12"/>
      <c r="B25" s="25">
        <v>331.1</v>
      </c>
      <c r="C25" s="20" t="s">
        <v>24</v>
      </c>
      <c r="D25" s="46">
        <v>0</v>
      </c>
      <c r="E25" s="46">
        <v>697556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697556</v>
      </c>
      <c r="O25" s="47">
        <f t="shared" si="1"/>
        <v>9.7814734834674812</v>
      </c>
      <c r="P25" s="9"/>
    </row>
    <row r="26" spans="1:16">
      <c r="A26" s="12"/>
      <c r="B26" s="25">
        <v>331.49</v>
      </c>
      <c r="C26" s="20" t="s">
        <v>76</v>
      </c>
      <c r="D26" s="46">
        <v>0</v>
      </c>
      <c r="E26" s="46">
        <v>888527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888527</v>
      </c>
      <c r="O26" s="47">
        <f t="shared" si="1"/>
        <v>12.459362817960008</v>
      </c>
      <c r="P26" s="9"/>
    </row>
    <row r="27" spans="1:16">
      <c r="A27" s="12"/>
      <c r="B27" s="25">
        <v>334.1</v>
      </c>
      <c r="C27" s="20" t="s">
        <v>26</v>
      </c>
      <c r="D27" s="46">
        <v>0</v>
      </c>
      <c r="E27" s="46">
        <v>36359</v>
      </c>
      <c r="F27" s="46">
        <v>0</v>
      </c>
      <c r="G27" s="46">
        <v>0</v>
      </c>
      <c r="H27" s="46">
        <v>0</v>
      </c>
      <c r="I27" s="46">
        <v>1350000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1386359</v>
      </c>
      <c r="O27" s="47">
        <f t="shared" si="1"/>
        <v>19.440208093782427</v>
      </c>
      <c r="P27" s="9"/>
    </row>
    <row r="28" spans="1:16">
      <c r="A28" s="12"/>
      <c r="B28" s="25">
        <v>334.2</v>
      </c>
      <c r="C28" s="20" t="s">
        <v>27</v>
      </c>
      <c r="D28" s="46">
        <v>18576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18576</v>
      </c>
      <c r="O28" s="47">
        <f t="shared" si="1"/>
        <v>0.26048181282777577</v>
      </c>
      <c r="P28" s="9"/>
    </row>
    <row r="29" spans="1:16">
      <c r="A29" s="12"/>
      <c r="B29" s="25">
        <v>335.12</v>
      </c>
      <c r="C29" s="20" t="s">
        <v>107</v>
      </c>
      <c r="D29" s="46">
        <v>1553261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1553261</v>
      </c>
      <c r="O29" s="47">
        <f t="shared" si="1"/>
        <v>21.780590066466612</v>
      </c>
      <c r="P29" s="9"/>
    </row>
    <row r="30" spans="1:16">
      <c r="A30" s="12"/>
      <c r="B30" s="25">
        <v>335.15</v>
      </c>
      <c r="C30" s="20" t="s">
        <v>108</v>
      </c>
      <c r="D30" s="46">
        <v>70107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70107</v>
      </c>
      <c r="O30" s="47">
        <f t="shared" si="1"/>
        <v>0.98307485206270862</v>
      </c>
      <c r="P30" s="9"/>
    </row>
    <row r="31" spans="1:16">
      <c r="A31" s="12"/>
      <c r="B31" s="25">
        <v>335.18</v>
      </c>
      <c r="C31" s="20" t="s">
        <v>109</v>
      </c>
      <c r="D31" s="46">
        <v>4663638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4663638</v>
      </c>
      <c r="O31" s="47">
        <f t="shared" si="1"/>
        <v>65.395826906357797</v>
      </c>
      <c r="P31" s="9"/>
    </row>
    <row r="32" spans="1:16">
      <c r="A32" s="12"/>
      <c r="B32" s="25">
        <v>337.1</v>
      </c>
      <c r="C32" s="20" t="s">
        <v>31</v>
      </c>
      <c r="D32" s="46">
        <v>561000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561000</v>
      </c>
      <c r="O32" s="47">
        <f t="shared" si="1"/>
        <v>7.8666180553607985</v>
      </c>
      <c r="P32" s="9"/>
    </row>
    <row r="33" spans="1:16">
      <c r="A33" s="12"/>
      <c r="B33" s="25">
        <v>337.4</v>
      </c>
      <c r="C33" s="20" t="s">
        <v>77</v>
      </c>
      <c r="D33" s="46">
        <v>0</v>
      </c>
      <c r="E33" s="46">
        <v>26156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26156</v>
      </c>
      <c r="O33" s="47">
        <f t="shared" si="1"/>
        <v>0.36677230277364892</v>
      </c>
      <c r="P33" s="9"/>
    </row>
    <row r="34" spans="1:16">
      <c r="A34" s="12"/>
      <c r="B34" s="25">
        <v>337.7</v>
      </c>
      <c r="C34" s="20" t="s">
        <v>68</v>
      </c>
      <c r="D34" s="46">
        <v>10524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10524</v>
      </c>
      <c r="O34" s="47">
        <f t="shared" si="1"/>
        <v>0.14757270662142075</v>
      </c>
      <c r="P34" s="9"/>
    </row>
    <row r="35" spans="1:16" ht="15.75">
      <c r="A35" s="29" t="s">
        <v>37</v>
      </c>
      <c r="B35" s="30"/>
      <c r="C35" s="31"/>
      <c r="D35" s="32">
        <f t="shared" ref="D35:M35" si="7">SUM(D36:D39)</f>
        <v>2460940</v>
      </c>
      <c r="E35" s="32">
        <f t="shared" si="7"/>
        <v>99206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5"/>
        <v>2560146</v>
      </c>
      <c r="O35" s="45">
        <f t="shared" si="1"/>
        <v>35.899627001710741</v>
      </c>
      <c r="P35" s="10"/>
    </row>
    <row r="36" spans="1:16">
      <c r="A36" s="12"/>
      <c r="B36" s="25">
        <v>341.52</v>
      </c>
      <c r="C36" s="20" t="s">
        <v>132</v>
      </c>
      <c r="D36" s="46">
        <v>1679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1679</v>
      </c>
      <c r="O36" s="47">
        <f t="shared" si="1"/>
        <v>2.3543764197773227E-2</v>
      </c>
      <c r="P36" s="9"/>
    </row>
    <row r="37" spans="1:16">
      <c r="A37" s="12"/>
      <c r="B37" s="25">
        <v>341.9</v>
      </c>
      <c r="C37" s="20" t="s">
        <v>110</v>
      </c>
      <c r="D37" s="46">
        <v>428952</v>
      </c>
      <c r="E37" s="46">
        <v>99206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528158</v>
      </c>
      <c r="O37" s="47">
        <f t="shared" ref="O37:O55" si="8">(N37/O$57)</f>
        <v>7.406091370558376</v>
      </c>
      <c r="P37" s="9"/>
    </row>
    <row r="38" spans="1:16">
      <c r="A38" s="12"/>
      <c r="B38" s="25">
        <v>342.1</v>
      </c>
      <c r="C38" s="20" t="s">
        <v>41</v>
      </c>
      <c r="D38" s="46">
        <v>1556500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1556500</v>
      </c>
      <c r="O38" s="47">
        <f t="shared" si="8"/>
        <v>21.826008918304961</v>
      </c>
      <c r="P38" s="9"/>
    </row>
    <row r="39" spans="1:16">
      <c r="A39" s="12"/>
      <c r="B39" s="25">
        <v>347.2</v>
      </c>
      <c r="C39" s="20" t="s">
        <v>44</v>
      </c>
      <c r="D39" s="46">
        <v>473809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473809</v>
      </c>
      <c r="O39" s="47">
        <f t="shared" si="8"/>
        <v>6.6439829486496338</v>
      </c>
      <c r="P39" s="9"/>
    </row>
    <row r="40" spans="1:16" ht="15.75">
      <c r="A40" s="29" t="s">
        <v>38</v>
      </c>
      <c r="B40" s="30"/>
      <c r="C40" s="31"/>
      <c r="D40" s="32">
        <f t="shared" ref="D40:M40" si="9">SUM(D41:D44)</f>
        <v>1585911</v>
      </c>
      <c r="E40" s="32">
        <f t="shared" si="9"/>
        <v>148007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5"/>
        <v>1733918</v>
      </c>
      <c r="O40" s="45">
        <f t="shared" si="8"/>
        <v>24.313851417673948</v>
      </c>
      <c r="P40" s="10"/>
    </row>
    <row r="41" spans="1:16">
      <c r="A41" s="13"/>
      <c r="B41" s="39">
        <v>351.1</v>
      </c>
      <c r="C41" s="21" t="s">
        <v>47</v>
      </c>
      <c r="D41" s="46">
        <v>1320631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1320631</v>
      </c>
      <c r="O41" s="47">
        <f t="shared" si="8"/>
        <v>18.518537734526181</v>
      </c>
      <c r="P41" s="9"/>
    </row>
    <row r="42" spans="1:16">
      <c r="A42" s="13"/>
      <c r="B42" s="39">
        <v>351.2</v>
      </c>
      <c r="C42" s="21" t="s">
        <v>133</v>
      </c>
      <c r="D42" s="46">
        <v>3000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5"/>
        <v>3000</v>
      </c>
      <c r="O42" s="47">
        <f t="shared" si="8"/>
        <v>4.2067476231875928E-2</v>
      </c>
      <c r="P42" s="9"/>
    </row>
    <row r="43" spans="1:16">
      <c r="A43" s="13"/>
      <c r="B43" s="39">
        <v>354</v>
      </c>
      <c r="C43" s="21" t="s">
        <v>81</v>
      </c>
      <c r="D43" s="46">
        <v>262280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5"/>
        <v>262280</v>
      </c>
      <c r="O43" s="47">
        <f t="shared" si="8"/>
        <v>3.6778192220321397</v>
      </c>
      <c r="P43" s="9"/>
    </row>
    <row r="44" spans="1:16">
      <c r="A44" s="13"/>
      <c r="B44" s="39">
        <v>359</v>
      </c>
      <c r="C44" s="21" t="s">
        <v>116</v>
      </c>
      <c r="D44" s="46">
        <v>0</v>
      </c>
      <c r="E44" s="46">
        <v>148007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5"/>
        <v>148007</v>
      </c>
      <c r="O44" s="47">
        <f t="shared" si="8"/>
        <v>2.0754269848837534</v>
      </c>
      <c r="P44" s="9"/>
    </row>
    <row r="45" spans="1:16" ht="15.75">
      <c r="A45" s="29" t="s">
        <v>4</v>
      </c>
      <c r="B45" s="30"/>
      <c r="C45" s="31"/>
      <c r="D45" s="32">
        <f t="shared" ref="D45:M45" si="10">SUM(D46:D51)</f>
        <v>3117503</v>
      </c>
      <c r="E45" s="32">
        <f t="shared" si="10"/>
        <v>466448</v>
      </c>
      <c r="F45" s="32">
        <f t="shared" si="10"/>
        <v>0</v>
      </c>
      <c r="G45" s="32">
        <f t="shared" si="10"/>
        <v>1053653</v>
      </c>
      <c r="H45" s="32">
        <f t="shared" si="10"/>
        <v>0</v>
      </c>
      <c r="I45" s="32">
        <f t="shared" si="10"/>
        <v>430317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5"/>
        <v>5067921</v>
      </c>
      <c r="O45" s="45">
        <f t="shared" si="8"/>
        <v>71.064882070841634</v>
      </c>
      <c r="P45" s="10"/>
    </row>
    <row r="46" spans="1:16">
      <c r="A46" s="12"/>
      <c r="B46" s="25">
        <v>361.1</v>
      </c>
      <c r="C46" s="20" t="s">
        <v>48</v>
      </c>
      <c r="D46" s="46">
        <v>1403014</v>
      </c>
      <c r="E46" s="46">
        <v>155115</v>
      </c>
      <c r="F46" s="46">
        <v>0</v>
      </c>
      <c r="G46" s="46">
        <v>909332</v>
      </c>
      <c r="H46" s="46">
        <v>0</v>
      </c>
      <c r="I46" s="46">
        <v>220477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5"/>
        <v>2687938</v>
      </c>
      <c r="O46" s="47">
        <f t="shared" si="8"/>
        <v>37.691589309252038</v>
      </c>
      <c r="P46" s="9"/>
    </row>
    <row r="47" spans="1:16">
      <c r="A47" s="12"/>
      <c r="B47" s="25">
        <v>361.3</v>
      </c>
      <c r="C47" s="20" t="s">
        <v>49</v>
      </c>
      <c r="D47" s="46">
        <v>1232923</v>
      </c>
      <c r="E47" s="46">
        <v>91529</v>
      </c>
      <c r="F47" s="46">
        <v>0</v>
      </c>
      <c r="G47" s="46">
        <v>144321</v>
      </c>
      <c r="H47" s="46">
        <v>0</v>
      </c>
      <c r="I47" s="46">
        <v>209840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5"/>
        <v>1678613</v>
      </c>
      <c r="O47" s="47">
        <f t="shared" si="8"/>
        <v>23.538337493339316</v>
      </c>
      <c r="P47" s="9"/>
    </row>
    <row r="48" spans="1:16">
      <c r="A48" s="12"/>
      <c r="B48" s="25">
        <v>366</v>
      </c>
      <c r="C48" s="20" t="s">
        <v>91</v>
      </c>
      <c r="D48" s="46">
        <v>30</v>
      </c>
      <c r="E48" s="46">
        <v>192434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5"/>
        <v>192464</v>
      </c>
      <c r="O48" s="47">
        <f t="shared" si="8"/>
        <v>2.698824915163923</v>
      </c>
      <c r="P48" s="9"/>
    </row>
    <row r="49" spans="1:119">
      <c r="A49" s="12"/>
      <c r="B49" s="25">
        <v>367</v>
      </c>
      <c r="C49" s="20" t="s">
        <v>119</v>
      </c>
      <c r="D49" s="46">
        <v>98417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5"/>
        <v>98417</v>
      </c>
      <c r="O49" s="47">
        <f t="shared" si="8"/>
        <v>1.3800516027708445</v>
      </c>
      <c r="P49" s="9"/>
    </row>
    <row r="50" spans="1:119">
      <c r="A50" s="12"/>
      <c r="B50" s="25">
        <v>369.3</v>
      </c>
      <c r="C50" s="20" t="s">
        <v>70</v>
      </c>
      <c r="D50" s="46">
        <v>98409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5"/>
        <v>98409</v>
      </c>
      <c r="O50" s="47">
        <f t="shared" si="8"/>
        <v>1.3799394228342261</v>
      </c>
      <c r="P50" s="9"/>
    </row>
    <row r="51" spans="1:119">
      <c r="A51" s="12"/>
      <c r="B51" s="25">
        <v>369.9</v>
      </c>
      <c r="C51" s="20" t="s">
        <v>50</v>
      </c>
      <c r="D51" s="46">
        <v>284710</v>
      </c>
      <c r="E51" s="46">
        <v>27370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5"/>
        <v>312080</v>
      </c>
      <c r="O51" s="47">
        <f t="shared" si="8"/>
        <v>4.3761393274812797</v>
      </c>
      <c r="P51" s="9"/>
    </row>
    <row r="52" spans="1:119" ht="15.75">
      <c r="A52" s="29" t="s">
        <v>39</v>
      </c>
      <c r="B52" s="30"/>
      <c r="C52" s="31"/>
      <c r="D52" s="32">
        <f t="shared" ref="D52:M52" si="11">SUM(D53:D54)</f>
        <v>716006</v>
      </c>
      <c r="E52" s="32">
        <f t="shared" si="11"/>
        <v>0</v>
      </c>
      <c r="F52" s="32">
        <f t="shared" si="11"/>
        <v>0</v>
      </c>
      <c r="G52" s="32">
        <f t="shared" si="11"/>
        <v>740000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 t="shared" si="5"/>
        <v>1456006</v>
      </c>
      <c r="O52" s="45">
        <f t="shared" si="8"/>
        <v>20.416832599489581</v>
      </c>
      <c r="P52" s="9"/>
    </row>
    <row r="53" spans="1:119">
      <c r="A53" s="12"/>
      <c r="B53" s="25">
        <v>381</v>
      </c>
      <c r="C53" s="20" t="s">
        <v>51</v>
      </c>
      <c r="D53" s="46">
        <v>200000</v>
      </c>
      <c r="E53" s="46">
        <v>0</v>
      </c>
      <c r="F53" s="46">
        <v>0</v>
      </c>
      <c r="G53" s="46">
        <v>740000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5"/>
        <v>940000</v>
      </c>
      <c r="O53" s="47">
        <f t="shared" si="8"/>
        <v>13.181142552654459</v>
      </c>
      <c r="P53" s="9"/>
    </row>
    <row r="54" spans="1:119" ht="15.75" thickBot="1">
      <c r="A54" s="12"/>
      <c r="B54" s="25">
        <v>384</v>
      </c>
      <c r="C54" s="20" t="s">
        <v>71</v>
      </c>
      <c r="D54" s="46">
        <v>516006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5"/>
        <v>516006</v>
      </c>
      <c r="O54" s="47">
        <f t="shared" si="8"/>
        <v>7.2356900468351233</v>
      </c>
      <c r="P54" s="9"/>
    </row>
    <row r="55" spans="1:119" ht="16.5" thickBot="1">
      <c r="A55" s="14" t="s">
        <v>45</v>
      </c>
      <c r="B55" s="23"/>
      <c r="C55" s="22"/>
      <c r="D55" s="15">
        <f t="shared" ref="D55:M55" si="12">SUM(D5,D15,D24,D35,D40,D45,D52)</f>
        <v>62139286</v>
      </c>
      <c r="E55" s="15">
        <f t="shared" si="12"/>
        <v>7974974</v>
      </c>
      <c r="F55" s="15">
        <f t="shared" si="12"/>
        <v>2437295</v>
      </c>
      <c r="G55" s="15">
        <f t="shared" si="12"/>
        <v>5129620</v>
      </c>
      <c r="H55" s="15">
        <f t="shared" si="12"/>
        <v>0</v>
      </c>
      <c r="I55" s="15">
        <f t="shared" si="12"/>
        <v>5699135</v>
      </c>
      <c r="J55" s="15">
        <f t="shared" si="12"/>
        <v>0</v>
      </c>
      <c r="K55" s="15">
        <f t="shared" si="12"/>
        <v>0</v>
      </c>
      <c r="L55" s="15">
        <f t="shared" si="12"/>
        <v>0</v>
      </c>
      <c r="M55" s="15">
        <f t="shared" si="12"/>
        <v>0</v>
      </c>
      <c r="N55" s="15">
        <f t="shared" si="5"/>
        <v>83380310</v>
      </c>
      <c r="O55" s="38">
        <f t="shared" si="8"/>
        <v>1169.1997363771488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20" t="s">
        <v>134</v>
      </c>
      <c r="M57" s="120"/>
      <c r="N57" s="120"/>
      <c r="O57" s="43">
        <v>71314</v>
      </c>
    </row>
    <row r="58" spans="1:119">
      <c r="A58" s="121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9"/>
    </row>
    <row r="59" spans="1:119" ht="15.75" customHeight="1" thickBot="1">
      <c r="A59" s="122" t="s">
        <v>73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2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129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52</v>
      </c>
      <c r="B3" s="110"/>
      <c r="C3" s="111"/>
      <c r="D3" s="130" t="s">
        <v>33</v>
      </c>
      <c r="E3" s="131"/>
      <c r="F3" s="131"/>
      <c r="G3" s="131"/>
      <c r="H3" s="132"/>
      <c r="I3" s="130" t="s">
        <v>34</v>
      </c>
      <c r="J3" s="132"/>
      <c r="K3" s="130" t="s">
        <v>36</v>
      </c>
      <c r="L3" s="132"/>
      <c r="M3" s="36"/>
      <c r="N3" s="37"/>
      <c r="O3" s="133" t="s">
        <v>57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10</v>
      </c>
      <c r="N4" s="35" t="s">
        <v>35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38826357</v>
      </c>
      <c r="E5" s="27">
        <f t="shared" si="0"/>
        <v>3741006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3911233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46478596</v>
      </c>
      <c r="O5" s="33">
        <f t="shared" ref="O5:O36" si="1">(N5/O$56)</f>
        <v>660.01982391366084</v>
      </c>
      <c r="P5" s="6"/>
    </row>
    <row r="6" spans="1:133">
      <c r="A6" s="12"/>
      <c r="B6" s="25">
        <v>311</v>
      </c>
      <c r="C6" s="20" t="s">
        <v>3</v>
      </c>
      <c r="D6" s="46">
        <v>24110426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24110426</v>
      </c>
      <c r="O6" s="47">
        <f t="shared" si="1"/>
        <v>342.38037489349614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718236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718236</v>
      </c>
      <c r="O7" s="47">
        <f t="shared" si="1"/>
        <v>10.199318375461516</v>
      </c>
      <c r="P7" s="9"/>
    </row>
    <row r="8" spans="1:133">
      <c r="A8" s="12"/>
      <c r="B8" s="25">
        <v>312.42</v>
      </c>
      <c r="C8" s="20" t="s">
        <v>61</v>
      </c>
      <c r="D8" s="46">
        <v>0</v>
      </c>
      <c r="E8" s="46">
        <v>275737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275737</v>
      </c>
      <c r="O8" s="47">
        <f t="shared" si="1"/>
        <v>3.9156063618290258</v>
      </c>
      <c r="P8" s="9"/>
    </row>
    <row r="9" spans="1:133">
      <c r="A9" s="12"/>
      <c r="B9" s="25">
        <v>312.60000000000002</v>
      </c>
      <c r="C9" s="20" t="s">
        <v>103</v>
      </c>
      <c r="D9" s="46">
        <v>0</v>
      </c>
      <c r="E9" s="46">
        <v>2747033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2747033</v>
      </c>
      <c r="O9" s="47">
        <f t="shared" si="1"/>
        <v>39.009272933825621</v>
      </c>
      <c r="P9" s="9"/>
    </row>
    <row r="10" spans="1:133">
      <c r="A10" s="12"/>
      <c r="B10" s="25">
        <v>314.10000000000002</v>
      </c>
      <c r="C10" s="20" t="s">
        <v>12</v>
      </c>
      <c r="D10" s="46">
        <v>8757821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8757821</v>
      </c>
      <c r="O10" s="47">
        <f t="shared" si="1"/>
        <v>124.36553535927294</v>
      </c>
      <c r="P10" s="9"/>
    </row>
    <row r="11" spans="1:133">
      <c r="A11" s="12"/>
      <c r="B11" s="25">
        <v>314.3</v>
      </c>
      <c r="C11" s="20" t="s">
        <v>13</v>
      </c>
      <c r="D11" s="46">
        <v>1152117</v>
      </c>
      <c r="E11" s="46">
        <v>0</v>
      </c>
      <c r="F11" s="46">
        <v>0</v>
      </c>
      <c r="G11" s="46">
        <v>0</v>
      </c>
      <c r="H11" s="46">
        <v>0</v>
      </c>
      <c r="I11" s="46">
        <v>3911233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5063350</v>
      </c>
      <c r="O11" s="47">
        <f t="shared" si="1"/>
        <v>71.9021584777052</v>
      </c>
      <c r="P11" s="9"/>
    </row>
    <row r="12" spans="1:133">
      <c r="A12" s="12"/>
      <c r="B12" s="25">
        <v>314.39999999999998</v>
      </c>
      <c r="C12" s="20" t="s">
        <v>14</v>
      </c>
      <c r="D12" s="46">
        <v>96003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96003</v>
      </c>
      <c r="O12" s="47">
        <f t="shared" si="1"/>
        <v>1.3632916785004261</v>
      </c>
      <c r="P12" s="9"/>
    </row>
    <row r="13" spans="1:133">
      <c r="A13" s="12"/>
      <c r="B13" s="25">
        <v>315</v>
      </c>
      <c r="C13" s="20" t="s">
        <v>104</v>
      </c>
      <c r="D13" s="46">
        <v>3630992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3630992</v>
      </c>
      <c r="O13" s="47">
        <f t="shared" si="1"/>
        <v>51.561942629934677</v>
      </c>
      <c r="P13" s="9"/>
    </row>
    <row r="14" spans="1:133">
      <c r="A14" s="12"/>
      <c r="B14" s="25">
        <v>316</v>
      </c>
      <c r="C14" s="20" t="s">
        <v>105</v>
      </c>
      <c r="D14" s="46">
        <v>1078998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1078998</v>
      </c>
      <c r="O14" s="47">
        <f t="shared" si="1"/>
        <v>15.322323203635332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SUM(D16:D24)</f>
        <v>12261421</v>
      </c>
      <c r="E15" s="32">
        <f t="shared" si="3"/>
        <v>3139265</v>
      </c>
      <c r="F15" s="32">
        <f t="shared" si="3"/>
        <v>0</v>
      </c>
      <c r="G15" s="32">
        <f t="shared" si="3"/>
        <v>4163453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19564139</v>
      </c>
      <c r="O15" s="45">
        <f t="shared" si="1"/>
        <v>277.8207753479125</v>
      </c>
      <c r="P15" s="10"/>
    </row>
    <row r="16" spans="1:133">
      <c r="A16" s="12"/>
      <c r="B16" s="25">
        <v>322</v>
      </c>
      <c r="C16" s="20" t="s">
        <v>0</v>
      </c>
      <c r="D16" s="46">
        <v>6551616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6551616</v>
      </c>
      <c r="O16" s="47">
        <f t="shared" si="1"/>
        <v>93.036296506674233</v>
      </c>
      <c r="P16" s="9"/>
    </row>
    <row r="17" spans="1:16">
      <c r="A17" s="12"/>
      <c r="B17" s="25">
        <v>323.10000000000002</v>
      </c>
      <c r="C17" s="20" t="s">
        <v>18</v>
      </c>
      <c r="D17" s="46">
        <v>3171895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3171895</v>
      </c>
      <c r="O17" s="47">
        <f t="shared" si="1"/>
        <v>45.042530531099118</v>
      </c>
      <c r="P17" s="9"/>
    </row>
    <row r="18" spans="1:16">
      <c r="A18" s="12"/>
      <c r="B18" s="25">
        <v>323.7</v>
      </c>
      <c r="C18" s="20" t="s">
        <v>19</v>
      </c>
      <c r="D18" s="46">
        <v>1238340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1238340</v>
      </c>
      <c r="O18" s="47">
        <f t="shared" si="1"/>
        <v>17.585061062198239</v>
      </c>
      <c r="P18" s="9"/>
    </row>
    <row r="19" spans="1:16">
      <c r="A19" s="12"/>
      <c r="B19" s="25">
        <v>323.89999999999998</v>
      </c>
      <c r="C19" s="20" t="s">
        <v>75</v>
      </c>
      <c r="D19" s="46">
        <v>15500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15500</v>
      </c>
      <c r="O19" s="47">
        <f t="shared" si="1"/>
        <v>0.22010792388525988</v>
      </c>
      <c r="P19" s="9"/>
    </row>
    <row r="20" spans="1:16">
      <c r="A20" s="12"/>
      <c r="B20" s="25">
        <v>324.11</v>
      </c>
      <c r="C20" s="20" t="s">
        <v>84</v>
      </c>
      <c r="D20" s="46">
        <v>0</v>
      </c>
      <c r="E20" s="46">
        <v>0</v>
      </c>
      <c r="F20" s="46">
        <v>0</v>
      </c>
      <c r="G20" s="46">
        <v>874409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874409</v>
      </c>
      <c r="O20" s="47">
        <f t="shared" si="1"/>
        <v>12.417054813973303</v>
      </c>
      <c r="P20" s="9"/>
    </row>
    <row r="21" spans="1:16">
      <c r="A21" s="12"/>
      <c r="B21" s="25">
        <v>324.32</v>
      </c>
      <c r="C21" s="20" t="s">
        <v>22</v>
      </c>
      <c r="D21" s="46">
        <v>0</v>
      </c>
      <c r="E21" s="46">
        <v>3139265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3139265</v>
      </c>
      <c r="O21" s="47">
        <f t="shared" si="1"/>
        <v>44.579167850042602</v>
      </c>
      <c r="P21" s="9"/>
    </row>
    <row r="22" spans="1:16">
      <c r="A22" s="12"/>
      <c r="B22" s="25">
        <v>324.61</v>
      </c>
      <c r="C22" s="20" t="s">
        <v>85</v>
      </c>
      <c r="D22" s="46">
        <v>0</v>
      </c>
      <c r="E22" s="46">
        <v>0</v>
      </c>
      <c r="F22" s="46">
        <v>0</v>
      </c>
      <c r="G22" s="46">
        <v>3289044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3289044</v>
      </c>
      <c r="O22" s="47">
        <f t="shared" si="1"/>
        <v>46.706106219823916</v>
      </c>
      <c r="P22" s="9"/>
    </row>
    <row r="23" spans="1:16">
      <c r="A23" s="12"/>
      <c r="B23" s="25">
        <v>329</v>
      </c>
      <c r="C23" s="20" t="s">
        <v>23</v>
      </c>
      <c r="D23" s="46">
        <v>1193332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54" si="5">SUM(D23:M23)</f>
        <v>1193332</v>
      </c>
      <c r="O23" s="47">
        <f t="shared" si="1"/>
        <v>16.94592445328032</v>
      </c>
      <c r="P23" s="9"/>
    </row>
    <row r="24" spans="1:16">
      <c r="A24" s="12"/>
      <c r="B24" s="25">
        <v>367</v>
      </c>
      <c r="C24" s="20" t="s">
        <v>119</v>
      </c>
      <c r="D24" s="46">
        <v>90738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90738</v>
      </c>
      <c r="O24" s="47">
        <f t="shared" si="1"/>
        <v>1.2885259869355297</v>
      </c>
      <c r="P24" s="9"/>
    </row>
    <row r="25" spans="1:16" ht="15.75">
      <c r="A25" s="29" t="s">
        <v>25</v>
      </c>
      <c r="B25" s="30"/>
      <c r="C25" s="31"/>
      <c r="D25" s="32">
        <f t="shared" ref="D25:M25" si="6">SUM(D26:D36)</f>
        <v>7094684</v>
      </c>
      <c r="E25" s="32">
        <f t="shared" si="6"/>
        <v>437291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800000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8331975</v>
      </c>
      <c r="O25" s="45">
        <f t="shared" si="1"/>
        <v>118.31830445896053</v>
      </c>
      <c r="P25" s="10"/>
    </row>
    <row r="26" spans="1:16">
      <c r="A26" s="12"/>
      <c r="B26" s="25">
        <v>331.1</v>
      </c>
      <c r="C26" s="20" t="s">
        <v>24</v>
      </c>
      <c r="D26" s="46">
        <v>0</v>
      </c>
      <c r="E26" s="46">
        <v>163265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163265</v>
      </c>
      <c r="O26" s="47">
        <f t="shared" si="1"/>
        <v>2.3184464640727067</v>
      </c>
      <c r="P26" s="9"/>
    </row>
    <row r="27" spans="1:16">
      <c r="A27" s="12"/>
      <c r="B27" s="25">
        <v>331.2</v>
      </c>
      <c r="C27" s="20" t="s">
        <v>65</v>
      </c>
      <c r="D27" s="46">
        <v>6319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6319</v>
      </c>
      <c r="O27" s="47">
        <f t="shared" si="1"/>
        <v>8.9733030389094012E-2</v>
      </c>
      <c r="P27" s="9"/>
    </row>
    <row r="28" spans="1:16">
      <c r="A28" s="12"/>
      <c r="B28" s="25">
        <v>331.35</v>
      </c>
      <c r="C28" s="20" t="s">
        <v>86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800000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800000</v>
      </c>
      <c r="O28" s="47">
        <f t="shared" si="1"/>
        <v>11.360408974723089</v>
      </c>
      <c r="P28" s="9"/>
    </row>
    <row r="29" spans="1:16">
      <c r="A29" s="12"/>
      <c r="B29" s="25">
        <v>331.39</v>
      </c>
      <c r="C29" s="20" t="s">
        <v>120</v>
      </c>
      <c r="D29" s="46">
        <v>0</v>
      </c>
      <c r="E29" s="46">
        <v>199315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199315</v>
      </c>
      <c r="O29" s="47">
        <f t="shared" si="1"/>
        <v>2.8303748934961659</v>
      </c>
      <c r="P29" s="9"/>
    </row>
    <row r="30" spans="1:16">
      <c r="A30" s="12"/>
      <c r="B30" s="25">
        <v>334.1</v>
      </c>
      <c r="C30" s="20" t="s">
        <v>26</v>
      </c>
      <c r="D30" s="46">
        <v>0</v>
      </c>
      <c r="E30" s="46">
        <v>27368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27368</v>
      </c>
      <c r="O30" s="47">
        <f t="shared" si="1"/>
        <v>0.3886395910252769</v>
      </c>
      <c r="P30" s="9"/>
    </row>
    <row r="31" spans="1:16">
      <c r="A31" s="12"/>
      <c r="B31" s="25">
        <v>334.39</v>
      </c>
      <c r="C31" s="20" t="s">
        <v>121</v>
      </c>
      <c r="D31" s="46">
        <v>338890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338890</v>
      </c>
      <c r="O31" s="47">
        <f t="shared" si="1"/>
        <v>4.812411246804885</v>
      </c>
      <c r="P31" s="9"/>
    </row>
    <row r="32" spans="1:16">
      <c r="A32" s="12"/>
      <c r="B32" s="25">
        <v>335.12</v>
      </c>
      <c r="C32" s="20" t="s">
        <v>107</v>
      </c>
      <c r="D32" s="46">
        <v>1520231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1520231</v>
      </c>
      <c r="O32" s="47">
        <f t="shared" si="1"/>
        <v>21.588057370065322</v>
      </c>
      <c r="P32" s="9"/>
    </row>
    <row r="33" spans="1:16">
      <c r="A33" s="12"/>
      <c r="B33" s="25">
        <v>335.15</v>
      </c>
      <c r="C33" s="20" t="s">
        <v>108</v>
      </c>
      <c r="D33" s="46">
        <v>83955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83955</v>
      </c>
      <c r="O33" s="47">
        <f t="shared" si="1"/>
        <v>1.1922039193410963</v>
      </c>
      <c r="P33" s="9"/>
    </row>
    <row r="34" spans="1:16">
      <c r="A34" s="12"/>
      <c r="B34" s="25">
        <v>335.18</v>
      </c>
      <c r="C34" s="20" t="s">
        <v>109</v>
      </c>
      <c r="D34" s="46">
        <v>5120930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5120930</v>
      </c>
      <c r="O34" s="47">
        <f t="shared" si="1"/>
        <v>72.719823913660889</v>
      </c>
      <c r="P34" s="9"/>
    </row>
    <row r="35" spans="1:16">
      <c r="A35" s="12"/>
      <c r="B35" s="25">
        <v>337.4</v>
      </c>
      <c r="C35" s="20" t="s">
        <v>77</v>
      </c>
      <c r="D35" s="46">
        <v>0</v>
      </c>
      <c r="E35" s="46">
        <v>47343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47343</v>
      </c>
      <c r="O35" s="47">
        <f t="shared" si="1"/>
        <v>0.67229480261289409</v>
      </c>
      <c r="P35" s="9"/>
    </row>
    <row r="36" spans="1:16">
      <c r="A36" s="12"/>
      <c r="B36" s="25">
        <v>337.5</v>
      </c>
      <c r="C36" s="20" t="s">
        <v>127</v>
      </c>
      <c r="D36" s="46">
        <v>24359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24359</v>
      </c>
      <c r="O36" s="47">
        <f t="shared" si="1"/>
        <v>0.3459102527690997</v>
      </c>
      <c r="P36" s="9"/>
    </row>
    <row r="37" spans="1:16" ht="15.75">
      <c r="A37" s="29" t="s">
        <v>37</v>
      </c>
      <c r="B37" s="30"/>
      <c r="C37" s="31"/>
      <c r="D37" s="32">
        <f t="shared" ref="D37:M37" si="7">SUM(D38:D40)</f>
        <v>3317055</v>
      </c>
      <c r="E37" s="32">
        <f t="shared" si="7"/>
        <v>235700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0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5"/>
        <v>3552755</v>
      </c>
      <c r="O37" s="45">
        <f t="shared" ref="O37:O54" si="8">(N37/O$56)</f>
        <v>50.450937233740412</v>
      </c>
      <c r="P37" s="10"/>
    </row>
    <row r="38" spans="1:16">
      <c r="A38" s="12"/>
      <c r="B38" s="25">
        <v>341.9</v>
      </c>
      <c r="C38" s="20" t="s">
        <v>110</v>
      </c>
      <c r="D38" s="46">
        <v>589647</v>
      </c>
      <c r="E38" s="46">
        <v>235700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825347</v>
      </c>
      <c r="O38" s="47">
        <f t="shared" si="8"/>
        <v>11.720349332575973</v>
      </c>
      <c r="P38" s="9"/>
    </row>
    <row r="39" spans="1:16">
      <c r="A39" s="12"/>
      <c r="B39" s="25">
        <v>342.1</v>
      </c>
      <c r="C39" s="20" t="s">
        <v>41</v>
      </c>
      <c r="D39" s="46">
        <v>1695786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1695786</v>
      </c>
      <c r="O39" s="47">
        <f t="shared" si="8"/>
        <v>24.081028117012213</v>
      </c>
      <c r="P39" s="9"/>
    </row>
    <row r="40" spans="1:16">
      <c r="A40" s="12"/>
      <c r="B40" s="25">
        <v>347.2</v>
      </c>
      <c r="C40" s="20" t="s">
        <v>44</v>
      </c>
      <c r="D40" s="46">
        <v>1031622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1031622</v>
      </c>
      <c r="O40" s="47">
        <f t="shared" si="8"/>
        <v>14.649559784152229</v>
      </c>
      <c r="P40" s="9"/>
    </row>
    <row r="41" spans="1:16" ht="15.75">
      <c r="A41" s="29" t="s">
        <v>38</v>
      </c>
      <c r="B41" s="30"/>
      <c r="C41" s="31"/>
      <c r="D41" s="32">
        <f t="shared" ref="D41:M41" si="9">SUM(D42:D44)</f>
        <v>2155425</v>
      </c>
      <c r="E41" s="32">
        <f t="shared" si="9"/>
        <v>12640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5"/>
        <v>2168065</v>
      </c>
      <c r="O41" s="45">
        <f t="shared" si="8"/>
        <v>30.78763135472877</v>
      </c>
      <c r="P41" s="10"/>
    </row>
    <row r="42" spans="1:16">
      <c r="A42" s="13"/>
      <c r="B42" s="39">
        <v>351.5</v>
      </c>
      <c r="C42" s="21" t="s">
        <v>80</v>
      </c>
      <c r="D42" s="46">
        <v>1779327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5"/>
        <v>1779327</v>
      </c>
      <c r="O42" s="47">
        <f t="shared" si="8"/>
        <v>25.267353024708889</v>
      </c>
      <c r="P42" s="9"/>
    </row>
    <row r="43" spans="1:16">
      <c r="A43" s="13"/>
      <c r="B43" s="39">
        <v>354</v>
      </c>
      <c r="C43" s="21" t="s">
        <v>81</v>
      </c>
      <c r="D43" s="46">
        <v>376098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5"/>
        <v>376098</v>
      </c>
      <c r="O43" s="47">
        <f t="shared" si="8"/>
        <v>5.3407838682192557</v>
      </c>
      <c r="P43" s="9"/>
    </row>
    <row r="44" spans="1:16">
      <c r="A44" s="13"/>
      <c r="B44" s="39">
        <v>359</v>
      </c>
      <c r="C44" s="21" t="s">
        <v>116</v>
      </c>
      <c r="D44" s="46">
        <v>0</v>
      </c>
      <c r="E44" s="46">
        <v>12640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5"/>
        <v>12640</v>
      </c>
      <c r="O44" s="47">
        <f t="shared" si="8"/>
        <v>0.17949446180062481</v>
      </c>
      <c r="P44" s="9"/>
    </row>
    <row r="45" spans="1:16" ht="15.75">
      <c r="A45" s="29" t="s">
        <v>4</v>
      </c>
      <c r="B45" s="30"/>
      <c r="C45" s="31"/>
      <c r="D45" s="32">
        <f t="shared" ref="D45:M45" si="10">SUM(D46:D50)</f>
        <v>4878381</v>
      </c>
      <c r="E45" s="32">
        <f t="shared" si="10"/>
        <v>579315</v>
      </c>
      <c r="F45" s="32">
        <f t="shared" si="10"/>
        <v>0</v>
      </c>
      <c r="G45" s="32">
        <f t="shared" si="10"/>
        <v>479420</v>
      </c>
      <c r="H45" s="32">
        <f t="shared" si="10"/>
        <v>0</v>
      </c>
      <c r="I45" s="32">
        <f t="shared" si="10"/>
        <v>532813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5"/>
        <v>6469929</v>
      </c>
      <c r="O45" s="45">
        <f t="shared" si="8"/>
        <v>91.876299346776477</v>
      </c>
      <c r="P45" s="10"/>
    </row>
    <row r="46" spans="1:16">
      <c r="A46" s="12"/>
      <c r="B46" s="25">
        <v>361.1</v>
      </c>
      <c r="C46" s="20" t="s">
        <v>48</v>
      </c>
      <c r="D46" s="46">
        <v>1865783</v>
      </c>
      <c r="E46" s="46">
        <v>283458</v>
      </c>
      <c r="F46" s="46">
        <v>0</v>
      </c>
      <c r="G46" s="46">
        <v>625524</v>
      </c>
      <c r="H46" s="46">
        <v>0</v>
      </c>
      <c r="I46" s="46">
        <v>305807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5"/>
        <v>3080572</v>
      </c>
      <c r="O46" s="47">
        <f t="shared" si="8"/>
        <v>43.745697245100821</v>
      </c>
      <c r="P46" s="9"/>
    </row>
    <row r="47" spans="1:16">
      <c r="A47" s="12"/>
      <c r="B47" s="25">
        <v>361.3</v>
      </c>
      <c r="C47" s="20" t="s">
        <v>49</v>
      </c>
      <c r="D47" s="46">
        <v>1323442</v>
      </c>
      <c r="E47" s="46">
        <v>103423</v>
      </c>
      <c r="F47" s="46">
        <v>0</v>
      </c>
      <c r="G47" s="46">
        <v>-146104</v>
      </c>
      <c r="H47" s="46">
        <v>0</v>
      </c>
      <c r="I47" s="46">
        <v>227006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5"/>
        <v>1507767</v>
      </c>
      <c r="O47" s="47">
        <f t="shared" si="8"/>
        <v>21.411062198239136</v>
      </c>
      <c r="P47" s="9"/>
    </row>
    <row r="48" spans="1:16">
      <c r="A48" s="12"/>
      <c r="B48" s="25">
        <v>366</v>
      </c>
      <c r="C48" s="20" t="s">
        <v>91</v>
      </c>
      <c r="D48" s="46">
        <v>885330</v>
      </c>
      <c r="E48" s="46">
        <v>192434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5"/>
        <v>1077764</v>
      </c>
      <c r="O48" s="47">
        <f t="shared" si="8"/>
        <v>15.304799772791821</v>
      </c>
      <c r="P48" s="9"/>
    </row>
    <row r="49" spans="1:119">
      <c r="A49" s="12"/>
      <c r="B49" s="25">
        <v>369.3</v>
      </c>
      <c r="C49" s="20" t="s">
        <v>70</v>
      </c>
      <c r="D49" s="46">
        <v>160267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5"/>
        <v>160267</v>
      </c>
      <c r="O49" s="47">
        <f t="shared" si="8"/>
        <v>2.2758733314399318</v>
      </c>
      <c r="P49" s="9"/>
    </row>
    <row r="50" spans="1:119">
      <c r="A50" s="12"/>
      <c r="B50" s="25">
        <v>369.9</v>
      </c>
      <c r="C50" s="20" t="s">
        <v>50</v>
      </c>
      <c r="D50" s="46">
        <v>643559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5"/>
        <v>643559</v>
      </c>
      <c r="O50" s="47">
        <f t="shared" si="8"/>
        <v>9.1388667992047719</v>
      </c>
      <c r="P50" s="9"/>
    </row>
    <row r="51" spans="1:119" ht="15.75">
      <c r="A51" s="29" t="s">
        <v>39</v>
      </c>
      <c r="B51" s="30"/>
      <c r="C51" s="31"/>
      <c r="D51" s="32">
        <f t="shared" ref="D51:M51" si="11">SUM(D52:D53)</f>
        <v>0</v>
      </c>
      <c r="E51" s="32">
        <f t="shared" si="11"/>
        <v>0</v>
      </c>
      <c r="F51" s="32">
        <f t="shared" si="11"/>
        <v>18906</v>
      </c>
      <c r="G51" s="32">
        <f t="shared" si="11"/>
        <v>48371280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si="5"/>
        <v>48390186</v>
      </c>
      <c r="O51" s="45">
        <f t="shared" si="8"/>
        <v>687.1653791536495</v>
      </c>
      <c r="P51" s="9"/>
    </row>
    <row r="52" spans="1:119">
      <c r="A52" s="12"/>
      <c r="B52" s="25">
        <v>381</v>
      </c>
      <c r="C52" s="20" t="s">
        <v>51</v>
      </c>
      <c r="D52" s="46">
        <v>0</v>
      </c>
      <c r="E52" s="46">
        <v>0</v>
      </c>
      <c r="F52" s="46">
        <v>18906</v>
      </c>
      <c r="G52" s="46">
        <v>1312799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5"/>
        <v>1331705</v>
      </c>
      <c r="O52" s="47">
        <f t="shared" si="8"/>
        <v>18.910891792104515</v>
      </c>
      <c r="P52" s="9"/>
    </row>
    <row r="53" spans="1:119" ht="15.75" thickBot="1">
      <c r="A53" s="12"/>
      <c r="B53" s="25">
        <v>384</v>
      </c>
      <c r="C53" s="20" t="s">
        <v>71</v>
      </c>
      <c r="D53" s="46">
        <v>0</v>
      </c>
      <c r="E53" s="46">
        <v>0</v>
      </c>
      <c r="F53" s="46">
        <v>0</v>
      </c>
      <c r="G53" s="46">
        <v>47058481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5"/>
        <v>47058481</v>
      </c>
      <c r="O53" s="47">
        <f t="shared" si="8"/>
        <v>668.25448736154499</v>
      </c>
      <c r="P53" s="9"/>
    </row>
    <row r="54" spans="1:119" ht="16.5" thickBot="1">
      <c r="A54" s="14" t="s">
        <v>45</v>
      </c>
      <c r="B54" s="23"/>
      <c r="C54" s="22"/>
      <c r="D54" s="15">
        <f t="shared" ref="D54:M54" si="12">SUM(D5,D15,D25,D37,D41,D45,D51)</f>
        <v>68533323</v>
      </c>
      <c r="E54" s="15">
        <f t="shared" si="12"/>
        <v>8145217</v>
      </c>
      <c r="F54" s="15">
        <f t="shared" si="12"/>
        <v>18906</v>
      </c>
      <c r="G54" s="15">
        <f t="shared" si="12"/>
        <v>53014153</v>
      </c>
      <c r="H54" s="15">
        <f t="shared" si="12"/>
        <v>0</v>
      </c>
      <c r="I54" s="15">
        <f t="shared" si="12"/>
        <v>5244046</v>
      </c>
      <c r="J54" s="15">
        <f t="shared" si="12"/>
        <v>0</v>
      </c>
      <c r="K54" s="15">
        <f t="shared" si="12"/>
        <v>0</v>
      </c>
      <c r="L54" s="15">
        <f t="shared" si="12"/>
        <v>0</v>
      </c>
      <c r="M54" s="15">
        <f t="shared" si="12"/>
        <v>0</v>
      </c>
      <c r="N54" s="15">
        <f t="shared" si="5"/>
        <v>134955645</v>
      </c>
      <c r="O54" s="38">
        <f t="shared" si="8"/>
        <v>1916.4391508094291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20" t="s">
        <v>130</v>
      </c>
      <c r="M56" s="120"/>
      <c r="N56" s="120"/>
      <c r="O56" s="43">
        <v>70420</v>
      </c>
    </row>
    <row r="57" spans="1:119">
      <c r="A57" s="121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9"/>
    </row>
    <row r="58" spans="1:119" ht="15.75" customHeight="1" thickBot="1">
      <c r="A58" s="122" t="s">
        <v>73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2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126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52</v>
      </c>
      <c r="B3" s="110"/>
      <c r="C3" s="111"/>
      <c r="D3" s="130" t="s">
        <v>33</v>
      </c>
      <c r="E3" s="131"/>
      <c r="F3" s="131"/>
      <c r="G3" s="131"/>
      <c r="H3" s="132"/>
      <c r="I3" s="130" t="s">
        <v>34</v>
      </c>
      <c r="J3" s="132"/>
      <c r="K3" s="130" t="s">
        <v>36</v>
      </c>
      <c r="L3" s="132"/>
      <c r="M3" s="36"/>
      <c r="N3" s="37"/>
      <c r="O3" s="133" t="s">
        <v>57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10</v>
      </c>
      <c r="N4" s="35" t="s">
        <v>35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36608826</v>
      </c>
      <c r="E5" s="27">
        <f t="shared" si="0"/>
        <v>3391290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3896241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43896357</v>
      </c>
      <c r="O5" s="33">
        <f t="shared" ref="O5:O50" si="1">(N5/O$52)</f>
        <v>643.22661332864425</v>
      </c>
      <c r="P5" s="6"/>
    </row>
    <row r="6" spans="1:133">
      <c r="A6" s="12"/>
      <c r="B6" s="25">
        <v>311</v>
      </c>
      <c r="C6" s="20" t="s">
        <v>3</v>
      </c>
      <c r="D6" s="46">
        <v>21899811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21899811</v>
      </c>
      <c r="O6" s="47">
        <f t="shared" si="1"/>
        <v>320.90456303850885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637766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637766</v>
      </c>
      <c r="O7" s="47">
        <f t="shared" si="1"/>
        <v>9.3453783482797022</v>
      </c>
      <c r="P7" s="9"/>
    </row>
    <row r="8" spans="1:133">
      <c r="A8" s="12"/>
      <c r="B8" s="25">
        <v>312.42</v>
      </c>
      <c r="C8" s="20" t="s">
        <v>61</v>
      </c>
      <c r="D8" s="46">
        <v>0</v>
      </c>
      <c r="E8" s="46">
        <v>245087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245087</v>
      </c>
      <c r="O8" s="47">
        <f t="shared" si="1"/>
        <v>3.5913340366918702</v>
      </c>
      <c r="P8" s="9"/>
    </row>
    <row r="9" spans="1:133">
      <c r="A9" s="12"/>
      <c r="B9" s="25">
        <v>312.60000000000002</v>
      </c>
      <c r="C9" s="20" t="s">
        <v>103</v>
      </c>
      <c r="D9" s="46">
        <v>0</v>
      </c>
      <c r="E9" s="46">
        <v>2508437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2508437</v>
      </c>
      <c r="O9" s="47">
        <f t="shared" si="1"/>
        <v>36.756887052341597</v>
      </c>
      <c r="P9" s="9"/>
    </row>
    <row r="10" spans="1:133">
      <c r="A10" s="12"/>
      <c r="B10" s="25">
        <v>314.10000000000002</v>
      </c>
      <c r="C10" s="20" t="s">
        <v>12</v>
      </c>
      <c r="D10" s="46">
        <v>8267783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8267783</v>
      </c>
      <c r="O10" s="47">
        <f t="shared" si="1"/>
        <v>121.15032823398394</v>
      </c>
      <c r="P10" s="9"/>
    </row>
    <row r="11" spans="1:133">
      <c r="A11" s="12"/>
      <c r="B11" s="25">
        <v>314.3</v>
      </c>
      <c r="C11" s="20" t="s">
        <v>13</v>
      </c>
      <c r="D11" s="46">
        <v>1137160</v>
      </c>
      <c r="E11" s="46">
        <v>0</v>
      </c>
      <c r="F11" s="46">
        <v>0</v>
      </c>
      <c r="G11" s="46">
        <v>0</v>
      </c>
      <c r="H11" s="46">
        <v>0</v>
      </c>
      <c r="I11" s="46">
        <v>3896241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5033401</v>
      </c>
      <c r="O11" s="47">
        <f t="shared" si="1"/>
        <v>73.755949240958913</v>
      </c>
      <c r="P11" s="9"/>
    </row>
    <row r="12" spans="1:133">
      <c r="A12" s="12"/>
      <c r="B12" s="25">
        <v>314.39999999999998</v>
      </c>
      <c r="C12" s="20" t="s">
        <v>14</v>
      </c>
      <c r="D12" s="46">
        <v>102964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102964</v>
      </c>
      <c r="O12" s="47">
        <f t="shared" si="1"/>
        <v>1.5087626751069692</v>
      </c>
      <c r="P12" s="9"/>
    </row>
    <row r="13" spans="1:133">
      <c r="A13" s="12"/>
      <c r="B13" s="25">
        <v>315</v>
      </c>
      <c r="C13" s="20" t="s">
        <v>104</v>
      </c>
      <c r="D13" s="46">
        <v>4162963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4162963</v>
      </c>
      <c r="O13" s="47">
        <f t="shared" si="1"/>
        <v>61.001157610925503</v>
      </c>
      <c r="P13" s="9"/>
    </row>
    <row r="14" spans="1:133">
      <c r="A14" s="12"/>
      <c r="B14" s="25">
        <v>316</v>
      </c>
      <c r="C14" s="20" t="s">
        <v>105</v>
      </c>
      <c r="D14" s="46">
        <v>1038145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1038145</v>
      </c>
      <c r="O14" s="47">
        <f t="shared" si="1"/>
        <v>15.212253091846902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SUM(D16:D24)</f>
        <v>13266694</v>
      </c>
      <c r="E15" s="32">
        <f t="shared" si="3"/>
        <v>2832515</v>
      </c>
      <c r="F15" s="32">
        <f t="shared" si="3"/>
        <v>0</v>
      </c>
      <c r="G15" s="32">
        <f t="shared" si="3"/>
        <v>2173877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18273086</v>
      </c>
      <c r="O15" s="45">
        <f t="shared" si="1"/>
        <v>267.76106324365514</v>
      </c>
      <c r="P15" s="10"/>
    </row>
    <row r="16" spans="1:133">
      <c r="A16" s="12"/>
      <c r="B16" s="25">
        <v>322</v>
      </c>
      <c r="C16" s="20" t="s">
        <v>0</v>
      </c>
      <c r="D16" s="46">
        <v>6768271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6768271</v>
      </c>
      <c r="O16" s="47">
        <f t="shared" si="1"/>
        <v>99.177524764081824</v>
      </c>
      <c r="P16" s="9"/>
    </row>
    <row r="17" spans="1:16">
      <c r="A17" s="12"/>
      <c r="B17" s="25">
        <v>323.10000000000002</v>
      </c>
      <c r="C17" s="20" t="s">
        <v>18</v>
      </c>
      <c r="D17" s="46">
        <v>3496163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3496163</v>
      </c>
      <c r="O17" s="47">
        <f t="shared" si="1"/>
        <v>51.230335267569309</v>
      </c>
      <c r="P17" s="9"/>
    </row>
    <row r="18" spans="1:16">
      <c r="A18" s="12"/>
      <c r="B18" s="25">
        <v>323.7</v>
      </c>
      <c r="C18" s="20" t="s">
        <v>19</v>
      </c>
      <c r="D18" s="46">
        <v>1357908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1357908</v>
      </c>
      <c r="O18" s="47">
        <f t="shared" si="1"/>
        <v>19.897837172498683</v>
      </c>
      <c r="P18" s="9"/>
    </row>
    <row r="19" spans="1:16">
      <c r="A19" s="12"/>
      <c r="B19" s="25">
        <v>323.89999999999998</v>
      </c>
      <c r="C19" s="20" t="s">
        <v>75</v>
      </c>
      <c r="D19" s="46">
        <v>21895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21895</v>
      </c>
      <c r="O19" s="47">
        <f t="shared" si="1"/>
        <v>0.32083406599847608</v>
      </c>
      <c r="P19" s="9"/>
    </row>
    <row r="20" spans="1:16">
      <c r="A20" s="12"/>
      <c r="B20" s="25">
        <v>324.11</v>
      </c>
      <c r="C20" s="20" t="s">
        <v>84</v>
      </c>
      <c r="D20" s="46">
        <v>0</v>
      </c>
      <c r="E20" s="46">
        <v>0</v>
      </c>
      <c r="F20" s="46">
        <v>0</v>
      </c>
      <c r="G20" s="46">
        <v>944299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944299</v>
      </c>
      <c r="O20" s="47">
        <f t="shared" si="1"/>
        <v>13.837099232166931</v>
      </c>
      <c r="P20" s="9"/>
    </row>
    <row r="21" spans="1:16">
      <c r="A21" s="12"/>
      <c r="B21" s="25">
        <v>324.32</v>
      </c>
      <c r="C21" s="20" t="s">
        <v>22</v>
      </c>
      <c r="D21" s="46">
        <v>0</v>
      </c>
      <c r="E21" s="46">
        <v>2832515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2832515</v>
      </c>
      <c r="O21" s="47">
        <f t="shared" si="1"/>
        <v>41.50570013481039</v>
      </c>
      <c r="P21" s="9"/>
    </row>
    <row r="22" spans="1:16">
      <c r="A22" s="12"/>
      <c r="B22" s="25">
        <v>324.61</v>
      </c>
      <c r="C22" s="20" t="s">
        <v>85</v>
      </c>
      <c r="D22" s="46">
        <v>0</v>
      </c>
      <c r="E22" s="46">
        <v>0</v>
      </c>
      <c r="F22" s="46">
        <v>0</v>
      </c>
      <c r="G22" s="46">
        <v>1229578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1229578</v>
      </c>
      <c r="O22" s="47">
        <f t="shared" si="1"/>
        <v>18.017378817185392</v>
      </c>
      <c r="P22" s="9"/>
    </row>
    <row r="23" spans="1:16">
      <c r="A23" s="12"/>
      <c r="B23" s="25">
        <v>329</v>
      </c>
      <c r="C23" s="20" t="s">
        <v>23</v>
      </c>
      <c r="D23" s="46">
        <v>1551122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50" si="5">SUM(D23:M23)</f>
        <v>1551122</v>
      </c>
      <c r="O23" s="47">
        <f t="shared" si="1"/>
        <v>22.729060430220972</v>
      </c>
      <c r="P23" s="9"/>
    </row>
    <row r="24" spans="1:16">
      <c r="A24" s="12"/>
      <c r="B24" s="25">
        <v>367</v>
      </c>
      <c r="C24" s="20" t="s">
        <v>119</v>
      </c>
      <c r="D24" s="46">
        <v>71335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71335</v>
      </c>
      <c r="O24" s="47">
        <f t="shared" si="1"/>
        <v>1.0452933591231464</v>
      </c>
      <c r="P24" s="9"/>
    </row>
    <row r="25" spans="1:16" ht="15.75">
      <c r="A25" s="29" t="s">
        <v>25</v>
      </c>
      <c r="B25" s="30"/>
      <c r="C25" s="31"/>
      <c r="D25" s="32">
        <f t="shared" ref="D25:M25" si="6">SUM(D26:D33)</f>
        <v>6212948</v>
      </c>
      <c r="E25" s="32">
        <f t="shared" si="6"/>
        <v>280270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6493218</v>
      </c>
      <c r="O25" s="45">
        <f t="shared" si="1"/>
        <v>95.147089854053107</v>
      </c>
      <c r="P25" s="10"/>
    </row>
    <row r="26" spans="1:16">
      <c r="A26" s="12"/>
      <c r="B26" s="25">
        <v>331.1</v>
      </c>
      <c r="C26" s="20" t="s">
        <v>24</v>
      </c>
      <c r="D26" s="46">
        <v>0</v>
      </c>
      <c r="E26" s="46">
        <v>22746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22746</v>
      </c>
      <c r="O26" s="47">
        <f t="shared" si="1"/>
        <v>0.33330402672762438</v>
      </c>
      <c r="P26" s="9"/>
    </row>
    <row r="27" spans="1:16">
      <c r="A27" s="12"/>
      <c r="B27" s="25">
        <v>331.39</v>
      </c>
      <c r="C27" s="20" t="s">
        <v>120</v>
      </c>
      <c r="D27" s="46">
        <v>0</v>
      </c>
      <c r="E27" s="46">
        <v>202165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202165</v>
      </c>
      <c r="O27" s="47">
        <f t="shared" si="1"/>
        <v>2.9623849715725923</v>
      </c>
      <c r="P27" s="9"/>
    </row>
    <row r="28" spans="1:16">
      <c r="A28" s="12"/>
      <c r="B28" s="25">
        <v>335.12</v>
      </c>
      <c r="C28" s="20" t="s">
        <v>107</v>
      </c>
      <c r="D28" s="46">
        <v>1410964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1410964</v>
      </c>
      <c r="O28" s="47">
        <f t="shared" si="1"/>
        <v>20.675282808745092</v>
      </c>
      <c r="P28" s="9"/>
    </row>
    <row r="29" spans="1:16">
      <c r="A29" s="12"/>
      <c r="B29" s="25">
        <v>335.15</v>
      </c>
      <c r="C29" s="20" t="s">
        <v>108</v>
      </c>
      <c r="D29" s="46">
        <v>74344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74344</v>
      </c>
      <c r="O29" s="47">
        <f t="shared" si="1"/>
        <v>1.0893851474122267</v>
      </c>
      <c r="P29" s="9"/>
    </row>
    <row r="30" spans="1:16">
      <c r="A30" s="12"/>
      <c r="B30" s="25">
        <v>335.18</v>
      </c>
      <c r="C30" s="20" t="s">
        <v>109</v>
      </c>
      <c r="D30" s="46">
        <v>4705140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4705140</v>
      </c>
      <c r="O30" s="47">
        <f t="shared" si="1"/>
        <v>68.945841392649896</v>
      </c>
      <c r="P30" s="9"/>
    </row>
    <row r="31" spans="1:16">
      <c r="A31" s="12"/>
      <c r="B31" s="25">
        <v>337.4</v>
      </c>
      <c r="C31" s="20" t="s">
        <v>77</v>
      </c>
      <c r="D31" s="46">
        <v>0</v>
      </c>
      <c r="E31" s="46">
        <v>55359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55359</v>
      </c>
      <c r="O31" s="47">
        <f t="shared" si="1"/>
        <v>0.81119219272023912</v>
      </c>
      <c r="P31" s="9"/>
    </row>
    <row r="32" spans="1:16">
      <c r="A32" s="12"/>
      <c r="B32" s="25">
        <v>337.5</v>
      </c>
      <c r="C32" s="20" t="s">
        <v>127</v>
      </c>
      <c r="D32" s="46">
        <v>10000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10000</v>
      </c>
      <c r="O32" s="47">
        <f t="shared" si="1"/>
        <v>0.14653302854463396</v>
      </c>
      <c r="P32" s="9"/>
    </row>
    <row r="33" spans="1:16">
      <c r="A33" s="12"/>
      <c r="B33" s="25">
        <v>337.7</v>
      </c>
      <c r="C33" s="20" t="s">
        <v>68</v>
      </c>
      <c r="D33" s="46">
        <v>12500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12500</v>
      </c>
      <c r="O33" s="47">
        <f t="shared" si="1"/>
        <v>0.18316628568079246</v>
      </c>
      <c r="P33" s="9"/>
    </row>
    <row r="34" spans="1:16" ht="15.75">
      <c r="A34" s="29" t="s">
        <v>37</v>
      </c>
      <c r="B34" s="30"/>
      <c r="C34" s="31"/>
      <c r="D34" s="32">
        <f t="shared" ref="D34:M34" si="7">SUM(D35:D37)</f>
        <v>2376862</v>
      </c>
      <c r="E34" s="32">
        <f t="shared" si="7"/>
        <v>130432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5"/>
        <v>2507294</v>
      </c>
      <c r="O34" s="45">
        <f t="shared" si="1"/>
        <v>36.740138327178947</v>
      </c>
      <c r="P34" s="10"/>
    </row>
    <row r="35" spans="1:16">
      <c r="A35" s="12"/>
      <c r="B35" s="25">
        <v>341.9</v>
      </c>
      <c r="C35" s="20" t="s">
        <v>110</v>
      </c>
      <c r="D35" s="46">
        <v>653877</v>
      </c>
      <c r="E35" s="46">
        <v>130432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784309</v>
      </c>
      <c r="O35" s="47">
        <f t="shared" si="1"/>
        <v>11.492717308481332</v>
      </c>
      <c r="P35" s="9"/>
    </row>
    <row r="36" spans="1:16">
      <c r="A36" s="12"/>
      <c r="B36" s="25">
        <v>342.1</v>
      </c>
      <c r="C36" s="20" t="s">
        <v>41</v>
      </c>
      <c r="D36" s="46">
        <v>842135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842135</v>
      </c>
      <c r="O36" s="47">
        <f t="shared" si="1"/>
        <v>12.340059199343532</v>
      </c>
      <c r="P36" s="9"/>
    </row>
    <row r="37" spans="1:16">
      <c r="A37" s="12"/>
      <c r="B37" s="25">
        <v>347.2</v>
      </c>
      <c r="C37" s="20" t="s">
        <v>44</v>
      </c>
      <c r="D37" s="46">
        <v>880850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880850</v>
      </c>
      <c r="O37" s="47">
        <f t="shared" si="1"/>
        <v>12.907361819354083</v>
      </c>
      <c r="P37" s="9"/>
    </row>
    <row r="38" spans="1:16" ht="15.75">
      <c r="A38" s="29" t="s">
        <v>38</v>
      </c>
      <c r="B38" s="30"/>
      <c r="C38" s="31"/>
      <c r="D38" s="32">
        <f t="shared" ref="D38:M38" si="8">SUM(D39:D41)</f>
        <v>1813905</v>
      </c>
      <c r="E38" s="32">
        <f t="shared" si="8"/>
        <v>96959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5"/>
        <v>1910864</v>
      </c>
      <c r="O38" s="45">
        <f t="shared" si="1"/>
        <v>28.000468905691342</v>
      </c>
      <c r="P38" s="10"/>
    </row>
    <row r="39" spans="1:16">
      <c r="A39" s="13"/>
      <c r="B39" s="39">
        <v>351.1</v>
      </c>
      <c r="C39" s="21" t="s">
        <v>47</v>
      </c>
      <c r="D39" s="46">
        <v>1369921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1369921</v>
      </c>
      <c r="O39" s="47">
        <f t="shared" si="1"/>
        <v>20.073867299689351</v>
      </c>
      <c r="P39" s="9"/>
    </row>
    <row r="40" spans="1:16">
      <c r="A40" s="13"/>
      <c r="B40" s="39">
        <v>354</v>
      </c>
      <c r="C40" s="21" t="s">
        <v>81</v>
      </c>
      <c r="D40" s="46">
        <v>443984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443984</v>
      </c>
      <c r="O40" s="47">
        <f t="shared" si="1"/>
        <v>6.5058320145360762</v>
      </c>
      <c r="P40" s="9"/>
    </row>
    <row r="41" spans="1:16">
      <c r="A41" s="13"/>
      <c r="B41" s="39">
        <v>355</v>
      </c>
      <c r="C41" s="21" t="s">
        <v>89</v>
      </c>
      <c r="D41" s="46">
        <v>0</v>
      </c>
      <c r="E41" s="46">
        <v>96959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96959</v>
      </c>
      <c r="O41" s="47">
        <f t="shared" si="1"/>
        <v>1.4207695914659164</v>
      </c>
      <c r="P41" s="9"/>
    </row>
    <row r="42" spans="1:16" ht="15.75">
      <c r="A42" s="29" t="s">
        <v>4</v>
      </c>
      <c r="B42" s="30"/>
      <c r="C42" s="31"/>
      <c r="D42" s="32">
        <f t="shared" ref="D42:M42" si="9">SUM(D43:D47)</f>
        <v>1130465</v>
      </c>
      <c r="E42" s="32">
        <f t="shared" si="9"/>
        <v>298795</v>
      </c>
      <c r="F42" s="32">
        <f t="shared" si="9"/>
        <v>0</v>
      </c>
      <c r="G42" s="32">
        <f t="shared" si="9"/>
        <v>62028</v>
      </c>
      <c r="H42" s="32">
        <f t="shared" si="9"/>
        <v>0</v>
      </c>
      <c r="I42" s="32">
        <f t="shared" si="9"/>
        <v>103049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5"/>
        <v>1594337</v>
      </c>
      <c r="O42" s="45">
        <f t="shared" si="1"/>
        <v>23.362302913076608</v>
      </c>
      <c r="P42" s="10"/>
    </row>
    <row r="43" spans="1:16">
      <c r="A43" s="12"/>
      <c r="B43" s="25">
        <v>361.1</v>
      </c>
      <c r="C43" s="20" t="s">
        <v>48</v>
      </c>
      <c r="D43" s="46">
        <v>1274460</v>
      </c>
      <c r="E43" s="46">
        <v>170702</v>
      </c>
      <c r="F43" s="46">
        <v>0</v>
      </c>
      <c r="G43" s="46">
        <v>62028</v>
      </c>
      <c r="H43" s="46">
        <v>0</v>
      </c>
      <c r="I43" s="46">
        <v>228803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5"/>
        <v>1735993</v>
      </c>
      <c r="O43" s="47">
        <f t="shared" si="1"/>
        <v>25.438031182228475</v>
      </c>
      <c r="P43" s="9"/>
    </row>
    <row r="44" spans="1:16">
      <c r="A44" s="12"/>
      <c r="B44" s="25">
        <v>361.3</v>
      </c>
      <c r="C44" s="20" t="s">
        <v>49</v>
      </c>
      <c r="D44" s="46">
        <v>-709609</v>
      </c>
      <c r="E44" s="46">
        <v>-47046</v>
      </c>
      <c r="F44" s="46">
        <v>0</v>
      </c>
      <c r="G44" s="46">
        <v>0</v>
      </c>
      <c r="H44" s="46">
        <v>0</v>
      </c>
      <c r="I44" s="46">
        <v>-125754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5"/>
        <v>-882409</v>
      </c>
      <c r="O44" s="47">
        <f t="shared" si="1"/>
        <v>-12.93020631850419</v>
      </c>
      <c r="P44" s="9"/>
    </row>
    <row r="45" spans="1:16">
      <c r="A45" s="12"/>
      <c r="B45" s="25">
        <v>366</v>
      </c>
      <c r="C45" s="20" t="s">
        <v>91</v>
      </c>
      <c r="D45" s="46">
        <v>20000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5"/>
        <v>20000</v>
      </c>
      <c r="O45" s="47">
        <f t="shared" si="1"/>
        <v>0.29306605708926792</v>
      </c>
      <c r="P45" s="9"/>
    </row>
    <row r="46" spans="1:16">
      <c r="A46" s="12"/>
      <c r="B46" s="25">
        <v>369.3</v>
      </c>
      <c r="C46" s="20" t="s">
        <v>70</v>
      </c>
      <c r="D46" s="46">
        <v>171887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5"/>
        <v>171887</v>
      </c>
      <c r="O46" s="47">
        <f t="shared" si="1"/>
        <v>2.5187122677451499</v>
      </c>
      <c r="P46" s="9"/>
    </row>
    <row r="47" spans="1:16">
      <c r="A47" s="12"/>
      <c r="B47" s="25">
        <v>369.9</v>
      </c>
      <c r="C47" s="20" t="s">
        <v>50</v>
      </c>
      <c r="D47" s="46">
        <v>373727</v>
      </c>
      <c r="E47" s="46">
        <v>175139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5"/>
        <v>548866</v>
      </c>
      <c r="O47" s="47">
        <f t="shared" si="1"/>
        <v>8.0426997245179059</v>
      </c>
      <c r="P47" s="9"/>
    </row>
    <row r="48" spans="1:16" ht="15.75">
      <c r="A48" s="29" t="s">
        <v>39</v>
      </c>
      <c r="B48" s="30"/>
      <c r="C48" s="31"/>
      <c r="D48" s="32">
        <f t="shared" ref="D48:M48" si="10">SUM(D49:D49)</f>
        <v>0</v>
      </c>
      <c r="E48" s="32">
        <f t="shared" si="10"/>
        <v>0</v>
      </c>
      <c r="F48" s="32">
        <f t="shared" si="10"/>
        <v>0</v>
      </c>
      <c r="G48" s="32">
        <f t="shared" si="10"/>
        <v>500000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si="5"/>
        <v>500000</v>
      </c>
      <c r="O48" s="45">
        <f t="shared" si="1"/>
        <v>7.326651427231698</v>
      </c>
      <c r="P48" s="9"/>
    </row>
    <row r="49" spans="1:119" ht="15.75" thickBot="1">
      <c r="A49" s="12"/>
      <c r="B49" s="25">
        <v>381</v>
      </c>
      <c r="C49" s="20" t="s">
        <v>51</v>
      </c>
      <c r="D49" s="46">
        <v>0</v>
      </c>
      <c r="E49" s="46">
        <v>0</v>
      </c>
      <c r="F49" s="46">
        <v>0</v>
      </c>
      <c r="G49" s="46">
        <v>500000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5"/>
        <v>500000</v>
      </c>
      <c r="O49" s="47">
        <f t="shared" si="1"/>
        <v>7.326651427231698</v>
      </c>
      <c r="P49" s="9"/>
    </row>
    <row r="50" spans="1:119" ht="16.5" thickBot="1">
      <c r="A50" s="14" t="s">
        <v>45</v>
      </c>
      <c r="B50" s="23"/>
      <c r="C50" s="22"/>
      <c r="D50" s="15">
        <f t="shared" ref="D50:M50" si="11">SUM(D5,D15,D25,D34,D38,D42,D48)</f>
        <v>61409700</v>
      </c>
      <c r="E50" s="15">
        <f t="shared" si="11"/>
        <v>7030261</v>
      </c>
      <c r="F50" s="15">
        <f t="shared" si="11"/>
        <v>0</v>
      </c>
      <c r="G50" s="15">
        <f t="shared" si="11"/>
        <v>2735905</v>
      </c>
      <c r="H50" s="15">
        <f t="shared" si="11"/>
        <v>0</v>
      </c>
      <c r="I50" s="15">
        <f t="shared" si="11"/>
        <v>3999290</v>
      </c>
      <c r="J50" s="15">
        <f t="shared" si="11"/>
        <v>0</v>
      </c>
      <c r="K50" s="15">
        <f t="shared" si="11"/>
        <v>0</v>
      </c>
      <c r="L50" s="15">
        <f t="shared" si="11"/>
        <v>0</v>
      </c>
      <c r="M50" s="15">
        <f t="shared" si="11"/>
        <v>0</v>
      </c>
      <c r="N50" s="15">
        <f t="shared" si="5"/>
        <v>75175156</v>
      </c>
      <c r="O50" s="38">
        <f t="shared" si="1"/>
        <v>1101.5643279995311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20" t="s">
        <v>128</v>
      </c>
      <c r="M52" s="120"/>
      <c r="N52" s="120"/>
      <c r="O52" s="43">
        <v>68244</v>
      </c>
    </row>
    <row r="53" spans="1:119">
      <c r="A53" s="121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9"/>
    </row>
    <row r="54" spans="1:119" ht="15.75" customHeight="1" thickBot="1">
      <c r="A54" s="122" t="s">
        <v>73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2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124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52</v>
      </c>
      <c r="B3" s="110"/>
      <c r="C3" s="111"/>
      <c r="D3" s="130" t="s">
        <v>33</v>
      </c>
      <c r="E3" s="131"/>
      <c r="F3" s="131"/>
      <c r="G3" s="131"/>
      <c r="H3" s="132"/>
      <c r="I3" s="130" t="s">
        <v>34</v>
      </c>
      <c r="J3" s="132"/>
      <c r="K3" s="130" t="s">
        <v>36</v>
      </c>
      <c r="L3" s="132"/>
      <c r="M3" s="36"/>
      <c r="N3" s="37"/>
      <c r="O3" s="133" t="s">
        <v>57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10</v>
      </c>
      <c r="N4" s="35" t="s">
        <v>35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33641388</v>
      </c>
      <c r="E5" s="27">
        <f t="shared" si="0"/>
        <v>3055319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3906429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40603136</v>
      </c>
      <c r="O5" s="33">
        <f t="shared" ref="O5:O52" si="1">(N5/O$54)</f>
        <v>632.77285832281393</v>
      </c>
      <c r="P5" s="6"/>
    </row>
    <row r="6" spans="1:133">
      <c r="A6" s="12"/>
      <c r="B6" s="25">
        <v>311</v>
      </c>
      <c r="C6" s="20" t="s">
        <v>3</v>
      </c>
      <c r="D6" s="46">
        <v>19871386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19871386</v>
      </c>
      <c r="O6" s="47">
        <f t="shared" si="1"/>
        <v>309.68232892296663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592416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592416</v>
      </c>
      <c r="O7" s="47">
        <f t="shared" si="1"/>
        <v>9.2324091822899614</v>
      </c>
      <c r="P7" s="9"/>
    </row>
    <row r="8" spans="1:133">
      <c r="A8" s="12"/>
      <c r="B8" s="25">
        <v>312.42</v>
      </c>
      <c r="C8" s="20" t="s">
        <v>61</v>
      </c>
      <c r="D8" s="46">
        <v>0</v>
      </c>
      <c r="E8" s="46">
        <v>230470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230470</v>
      </c>
      <c r="O8" s="47">
        <f t="shared" si="1"/>
        <v>3.5917216014462263</v>
      </c>
      <c r="P8" s="9"/>
    </row>
    <row r="9" spans="1:133">
      <c r="A9" s="12"/>
      <c r="B9" s="25">
        <v>312.60000000000002</v>
      </c>
      <c r="C9" s="20" t="s">
        <v>103</v>
      </c>
      <c r="D9" s="46">
        <v>0</v>
      </c>
      <c r="E9" s="46">
        <v>2232433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2232433</v>
      </c>
      <c r="O9" s="47">
        <f t="shared" si="1"/>
        <v>34.790982903984911</v>
      </c>
      <c r="P9" s="9"/>
    </row>
    <row r="10" spans="1:133">
      <c r="A10" s="12"/>
      <c r="B10" s="25">
        <v>314.10000000000002</v>
      </c>
      <c r="C10" s="20" t="s">
        <v>12</v>
      </c>
      <c r="D10" s="46">
        <v>7503946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7503946</v>
      </c>
      <c r="O10" s="47">
        <f t="shared" si="1"/>
        <v>116.94400548568579</v>
      </c>
      <c r="P10" s="9"/>
    </row>
    <row r="11" spans="1:133">
      <c r="A11" s="12"/>
      <c r="B11" s="25">
        <v>314.3</v>
      </c>
      <c r="C11" s="20" t="s">
        <v>13</v>
      </c>
      <c r="D11" s="46">
        <v>1077851</v>
      </c>
      <c r="E11" s="46">
        <v>0</v>
      </c>
      <c r="F11" s="46">
        <v>0</v>
      </c>
      <c r="G11" s="46">
        <v>0</v>
      </c>
      <c r="H11" s="46">
        <v>0</v>
      </c>
      <c r="I11" s="46">
        <v>3906429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4984280</v>
      </c>
      <c r="O11" s="47">
        <f t="shared" si="1"/>
        <v>77.676687393831713</v>
      </c>
      <c r="P11" s="9"/>
    </row>
    <row r="12" spans="1:133">
      <c r="A12" s="12"/>
      <c r="B12" s="25">
        <v>314.39999999999998</v>
      </c>
      <c r="C12" s="20" t="s">
        <v>14</v>
      </c>
      <c r="D12" s="46">
        <v>72967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72967</v>
      </c>
      <c r="O12" s="47">
        <f t="shared" si="1"/>
        <v>1.1371421447161314</v>
      </c>
      <c r="P12" s="9"/>
    </row>
    <row r="13" spans="1:133">
      <c r="A13" s="12"/>
      <c r="B13" s="25">
        <v>315</v>
      </c>
      <c r="C13" s="20" t="s">
        <v>104</v>
      </c>
      <c r="D13" s="46">
        <v>3965885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3965885</v>
      </c>
      <c r="O13" s="47">
        <f t="shared" si="1"/>
        <v>61.805678931538019</v>
      </c>
      <c r="P13" s="9"/>
    </row>
    <row r="14" spans="1:133">
      <c r="A14" s="12"/>
      <c r="B14" s="25">
        <v>316</v>
      </c>
      <c r="C14" s="20" t="s">
        <v>105</v>
      </c>
      <c r="D14" s="46">
        <v>1149353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1149353</v>
      </c>
      <c r="O14" s="47">
        <f t="shared" si="1"/>
        <v>17.911901756354514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SUM(D16:D24)</f>
        <v>10156193</v>
      </c>
      <c r="E15" s="32">
        <f t="shared" si="3"/>
        <v>1315917</v>
      </c>
      <c r="F15" s="32">
        <f t="shared" si="3"/>
        <v>0</v>
      </c>
      <c r="G15" s="32">
        <f t="shared" si="3"/>
        <v>655703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12127813</v>
      </c>
      <c r="O15" s="45">
        <f t="shared" si="1"/>
        <v>189.00389608365671</v>
      </c>
      <c r="P15" s="10"/>
    </row>
    <row r="16" spans="1:133">
      <c r="A16" s="12"/>
      <c r="B16" s="25">
        <v>322</v>
      </c>
      <c r="C16" s="20" t="s">
        <v>0</v>
      </c>
      <c r="D16" s="46">
        <v>4916533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4916533</v>
      </c>
      <c r="O16" s="47">
        <f t="shared" si="1"/>
        <v>76.620895475867655</v>
      </c>
      <c r="P16" s="9"/>
    </row>
    <row r="17" spans="1:16">
      <c r="A17" s="12"/>
      <c r="B17" s="25">
        <v>323.10000000000002</v>
      </c>
      <c r="C17" s="20" t="s">
        <v>18</v>
      </c>
      <c r="D17" s="46">
        <v>2464185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2464185</v>
      </c>
      <c r="O17" s="47">
        <f t="shared" si="1"/>
        <v>38.402683622422742</v>
      </c>
      <c r="P17" s="9"/>
    </row>
    <row r="18" spans="1:16">
      <c r="A18" s="12"/>
      <c r="B18" s="25">
        <v>323.7</v>
      </c>
      <c r="C18" s="20" t="s">
        <v>19</v>
      </c>
      <c r="D18" s="46">
        <v>1223753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1223753</v>
      </c>
      <c r="O18" s="47">
        <f t="shared" si="1"/>
        <v>19.071376252590895</v>
      </c>
      <c r="P18" s="9"/>
    </row>
    <row r="19" spans="1:16">
      <c r="A19" s="12"/>
      <c r="B19" s="25">
        <v>323.89999999999998</v>
      </c>
      <c r="C19" s="20" t="s">
        <v>75</v>
      </c>
      <c r="D19" s="46">
        <v>28412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28412</v>
      </c>
      <c r="O19" s="47">
        <f t="shared" si="1"/>
        <v>0.44278211541758222</v>
      </c>
      <c r="P19" s="9"/>
    </row>
    <row r="20" spans="1:16">
      <c r="A20" s="12"/>
      <c r="B20" s="25">
        <v>324.11</v>
      </c>
      <c r="C20" s="20" t="s">
        <v>84</v>
      </c>
      <c r="D20" s="46">
        <v>0</v>
      </c>
      <c r="E20" s="46">
        <v>0</v>
      </c>
      <c r="F20" s="46">
        <v>0</v>
      </c>
      <c r="G20" s="46">
        <v>237124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237124</v>
      </c>
      <c r="O20" s="47">
        <f t="shared" si="1"/>
        <v>3.6954197640531739</v>
      </c>
      <c r="P20" s="9"/>
    </row>
    <row r="21" spans="1:16">
      <c r="A21" s="12"/>
      <c r="B21" s="25">
        <v>324.32</v>
      </c>
      <c r="C21" s="20" t="s">
        <v>22</v>
      </c>
      <c r="D21" s="46">
        <v>0</v>
      </c>
      <c r="E21" s="46">
        <v>1315917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1315917</v>
      </c>
      <c r="O21" s="47">
        <f t="shared" si="1"/>
        <v>20.507690869138344</v>
      </c>
      <c r="P21" s="9"/>
    </row>
    <row r="22" spans="1:16">
      <c r="A22" s="12"/>
      <c r="B22" s="25">
        <v>324.61</v>
      </c>
      <c r="C22" s="20" t="s">
        <v>85</v>
      </c>
      <c r="D22" s="46">
        <v>0</v>
      </c>
      <c r="E22" s="46">
        <v>0</v>
      </c>
      <c r="F22" s="46">
        <v>0</v>
      </c>
      <c r="G22" s="46">
        <v>418579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418579</v>
      </c>
      <c r="O22" s="47">
        <f t="shared" si="1"/>
        <v>6.5232752037651753</v>
      </c>
      <c r="P22" s="9"/>
    </row>
    <row r="23" spans="1:16">
      <c r="A23" s="12"/>
      <c r="B23" s="25">
        <v>329</v>
      </c>
      <c r="C23" s="20" t="s">
        <v>23</v>
      </c>
      <c r="D23" s="46">
        <v>1435021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52" si="5">SUM(D23:M23)</f>
        <v>1435021</v>
      </c>
      <c r="O23" s="47">
        <f t="shared" si="1"/>
        <v>22.363847460532671</v>
      </c>
      <c r="P23" s="9"/>
    </row>
    <row r="24" spans="1:16">
      <c r="A24" s="12"/>
      <c r="B24" s="25">
        <v>367</v>
      </c>
      <c r="C24" s="20" t="s">
        <v>119</v>
      </c>
      <c r="D24" s="46">
        <v>88289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88289</v>
      </c>
      <c r="O24" s="47">
        <f t="shared" si="1"/>
        <v>1.3759253198684682</v>
      </c>
      <c r="P24" s="9"/>
    </row>
    <row r="25" spans="1:16" ht="15.75">
      <c r="A25" s="29" t="s">
        <v>25</v>
      </c>
      <c r="B25" s="30"/>
      <c r="C25" s="31"/>
      <c r="D25" s="32">
        <f t="shared" ref="D25:M25" si="6">SUM(D26:D35)</f>
        <v>5988024</v>
      </c>
      <c r="E25" s="32">
        <f t="shared" si="6"/>
        <v>1915658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7903682</v>
      </c>
      <c r="O25" s="45">
        <f t="shared" si="1"/>
        <v>123.17362507207754</v>
      </c>
      <c r="P25" s="10"/>
    </row>
    <row r="26" spans="1:16">
      <c r="A26" s="12"/>
      <c r="B26" s="25">
        <v>331.1</v>
      </c>
      <c r="C26" s="20" t="s">
        <v>24</v>
      </c>
      <c r="D26" s="46">
        <v>0</v>
      </c>
      <c r="E26" s="46">
        <v>314116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314116</v>
      </c>
      <c r="O26" s="47">
        <f t="shared" si="1"/>
        <v>4.895288855642308</v>
      </c>
      <c r="P26" s="9"/>
    </row>
    <row r="27" spans="1:16">
      <c r="A27" s="12"/>
      <c r="B27" s="25">
        <v>331.2</v>
      </c>
      <c r="C27" s="20" t="s">
        <v>65</v>
      </c>
      <c r="D27" s="46">
        <v>31616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31616</v>
      </c>
      <c r="O27" s="47">
        <f t="shared" si="1"/>
        <v>0.49271432356195555</v>
      </c>
      <c r="P27" s="9"/>
    </row>
    <row r="28" spans="1:16">
      <c r="A28" s="12"/>
      <c r="B28" s="25">
        <v>331.39</v>
      </c>
      <c r="C28" s="20" t="s">
        <v>120</v>
      </c>
      <c r="D28" s="46">
        <v>0</v>
      </c>
      <c r="E28" s="46">
        <v>1576182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1576182</v>
      </c>
      <c r="O28" s="47">
        <f t="shared" si="1"/>
        <v>24.56374772079106</v>
      </c>
      <c r="P28" s="9"/>
    </row>
    <row r="29" spans="1:16">
      <c r="A29" s="12"/>
      <c r="B29" s="25">
        <v>334.1</v>
      </c>
      <c r="C29" s="20" t="s">
        <v>26</v>
      </c>
      <c r="D29" s="46">
        <v>0</v>
      </c>
      <c r="E29" s="46">
        <v>8736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8736</v>
      </c>
      <c r="O29" s="47">
        <f t="shared" si="1"/>
        <v>0.13614474730001402</v>
      </c>
      <c r="P29" s="9"/>
    </row>
    <row r="30" spans="1:16">
      <c r="A30" s="12"/>
      <c r="B30" s="25">
        <v>334.39</v>
      </c>
      <c r="C30" s="20" t="s">
        <v>121</v>
      </c>
      <c r="D30" s="46">
        <v>128003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128003</v>
      </c>
      <c r="O30" s="47">
        <f t="shared" si="1"/>
        <v>1.9948415852385182</v>
      </c>
      <c r="P30" s="9"/>
    </row>
    <row r="31" spans="1:16">
      <c r="A31" s="12"/>
      <c r="B31" s="25">
        <v>334.7</v>
      </c>
      <c r="C31" s="20" t="s">
        <v>122</v>
      </c>
      <c r="D31" s="46">
        <v>145000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145000</v>
      </c>
      <c r="O31" s="47">
        <f t="shared" si="1"/>
        <v>2.2597285208908007</v>
      </c>
      <c r="P31" s="9"/>
    </row>
    <row r="32" spans="1:16">
      <c r="A32" s="12"/>
      <c r="B32" s="25">
        <v>335.12</v>
      </c>
      <c r="C32" s="20" t="s">
        <v>107</v>
      </c>
      <c r="D32" s="46">
        <v>1328824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1328824</v>
      </c>
      <c r="O32" s="47">
        <f t="shared" si="1"/>
        <v>20.708837876166879</v>
      </c>
      <c r="P32" s="9"/>
    </row>
    <row r="33" spans="1:16">
      <c r="A33" s="12"/>
      <c r="B33" s="25">
        <v>335.15</v>
      </c>
      <c r="C33" s="20" t="s">
        <v>108</v>
      </c>
      <c r="D33" s="46">
        <v>74235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74235</v>
      </c>
      <c r="O33" s="47">
        <f t="shared" si="1"/>
        <v>1.1569030810229557</v>
      </c>
      <c r="P33" s="9"/>
    </row>
    <row r="34" spans="1:16">
      <c r="A34" s="12"/>
      <c r="B34" s="25">
        <v>335.18</v>
      </c>
      <c r="C34" s="20" t="s">
        <v>109</v>
      </c>
      <c r="D34" s="46">
        <v>4280346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4280346</v>
      </c>
      <c r="O34" s="47">
        <f t="shared" si="1"/>
        <v>66.706344382626583</v>
      </c>
      <c r="P34" s="9"/>
    </row>
    <row r="35" spans="1:16">
      <c r="A35" s="12"/>
      <c r="B35" s="25">
        <v>337.4</v>
      </c>
      <c r="C35" s="20" t="s">
        <v>77</v>
      </c>
      <c r="D35" s="46">
        <v>0</v>
      </c>
      <c r="E35" s="46">
        <v>16624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16624</v>
      </c>
      <c r="O35" s="47">
        <f t="shared" si="1"/>
        <v>0.2590739788364736</v>
      </c>
      <c r="P35" s="9"/>
    </row>
    <row r="36" spans="1:16" ht="15.75">
      <c r="A36" s="29" t="s">
        <v>37</v>
      </c>
      <c r="B36" s="30"/>
      <c r="C36" s="31"/>
      <c r="D36" s="32">
        <f t="shared" ref="D36:M36" si="7">SUM(D37:D39)</f>
        <v>2131609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5"/>
        <v>2131609</v>
      </c>
      <c r="O36" s="45">
        <f t="shared" si="1"/>
        <v>33.219707949569091</v>
      </c>
      <c r="P36" s="10"/>
    </row>
    <row r="37" spans="1:16">
      <c r="A37" s="12"/>
      <c r="B37" s="25">
        <v>341.9</v>
      </c>
      <c r="C37" s="20" t="s">
        <v>110</v>
      </c>
      <c r="D37" s="46">
        <v>636010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636010</v>
      </c>
      <c r="O37" s="47">
        <f t="shared" si="1"/>
        <v>9.9117926660121238</v>
      </c>
      <c r="P37" s="9"/>
    </row>
    <row r="38" spans="1:16">
      <c r="A38" s="12"/>
      <c r="B38" s="25">
        <v>342.1</v>
      </c>
      <c r="C38" s="20" t="s">
        <v>41</v>
      </c>
      <c r="D38" s="46">
        <v>888706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888706</v>
      </c>
      <c r="O38" s="47">
        <f t="shared" si="1"/>
        <v>13.849891688874344</v>
      </c>
      <c r="P38" s="9"/>
    </row>
    <row r="39" spans="1:16">
      <c r="A39" s="12"/>
      <c r="B39" s="25">
        <v>347.2</v>
      </c>
      <c r="C39" s="20" t="s">
        <v>44</v>
      </c>
      <c r="D39" s="46">
        <v>606893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606893</v>
      </c>
      <c r="O39" s="47">
        <f t="shared" si="1"/>
        <v>9.4580235946826257</v>
      </c>
      <c r="P39" s="9"/>
    </row>
    <row r="40" spans="1:16" ht="15.75">
      <c r="A40" s="29" t="s">
        <v>38</v>
      </c>
      <c r="B40" s="30"/>
      <c r="C40" s="31"/>
      <c r="D40" s="32">
        <f t="shared" ref="D40:M40" si="8">SUM(D41:D43)</f>
        <v>483341</v>
      </c>
      <c r="E40" s="32">
        <f t="shared" si="8"/>
        <v>64256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5"/>
        <v>547597</v>
      </c>
      <c r="O40" s="45">
        <f t="shared" si="1"/>
        <v>8.5339348886499291</v>
      </c>
      <c r="P40" s="10"/>
    </row>
    <row r="41" spans="1:16">
      <c r="A41" s="13"/>
      <c r="B41" s="39">
        <v>351.1</v>
      </c>
      <c r="C41" s="21" t="s">
        <v>47</v>
      </c>
      <c r="D41" s="46">
        <v>213092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213092</v>
      </c>
      <c r="O41" s="47">
        <f t="shared" si="1"/>
        <v>3.3208970343011206</v>
      </c>
      <c r="P41" s="9"/>
    </row>
    <row r="42" spans="1:16">
      <c r="A42" s="13"/>
      <c r="B42" s="39">
        <v>354</v>
      </c>
      <c r="C42" s="21" t="s">
        <v>81</v>
      </c>
      <c r="D42" s="46">
        <v>270249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5"/>
        <v>270249</v>
      </c>
      <c r="O42" s="47">
        <f t="shared" si="1"/>
        <v>4.2116508485670208</v>
      </c>
      <c r="P42" s="9"/>
    </row>
    <row r="43" spans="1:16">
      <c r="A43" s="13"/>
      <c r="B43" s="39">
        <v>355</v>
      </c>
      <c r="C43" s="21" t="s">
        <v>89</v>
      </c>
      <c r="D43" s="46">
        <v>0</v>
      </c>
      <c r="E43" s="46">
        <v>64256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5"/>
        <v>64256</v>
      </c>
      <c r="O43" s="47">
        <f t="shared" si="1"/>
        <v>1.0013870057817882</v>
      </c>
      <c r="P43" s="9"/>
    </row>
    <row r="44" spans="1:16" ht="15.75">
      <c r="A44" s="29" t="s">
        <v>4</v>
      </c>
      <c r="B44" s="30"/>
      <c r="C44" s="31"/>
      <c r="D44" s="32">
        <f t="shared" ref="D44:M44" si="9">SUM(D45:D49)</f>
        <v>1142566</v>
      </c>
      <c r="E44" s="32">
        <f t="shared" si="9"/>
        <v>83298</v>
      </c>
      <c r="F44" s="32">
        <f t="shared" si="9"/>
        <v>0</v>
      </c>
      <c r="G44" s="32">
        <f t="shared" si="9"/>
        <v>30422</v>
      </c>
      <c r="H44" s="32">
        <f t="shared" si="9"/>
        <v>0</v>
      </c>
      <c r="I44" s="32">
        <f t="shared" si="9"/>
        <v>273618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5"/>
        <v>1529904</v>
      </c>
      <c r="O44" s="45">
        <f t="shared" si="1"/>
        <v>23.842535882930477</v>
      </c>
      <c r="P44" s="10"/>
    </row>
    <row r="45" spans="1:16">
      <c r="A45" s="12"/>
      <c r="B45" s="25">
        <v>361.1</v>
      </c>
      <c r="C45" s="20" t="s">
        <v>48</v>
      </c>
      <c r="D45" s="46">
        <v>989632</v>
      </c>
      <c r="E45" s="46">
        <v>99173</v>
      </c>
      <c r="F45" s="46">
        <v>0</v>
      </c>
      <c r="G45" s="46">
        <v>30422</v>
      </c>
      <c r="H45" s="46">
        <v>0</v>
      </c>
      <c r="I45" s="46">
        <v>158684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5"/>
        <v>1277911</v>
      </c>
      <c r="O45" s="47">
        <f t="shared" si="1"/>
        <v>19.915392647310924</v>
      </c>
      <c r="P45" s="9"/>
    </row>
    <row r="46" spans="1:16">
      <c r="A46" s="12"/>
      <c r="B46" s="25">
        <v>361.3</v>
      </c>
      <c r="C46" s="20" t="s">
        <v>49</v>
      </c>
      <c r="D46" s="46">
        <v>-457227</v>
      </c>
      <c r="E46" s="46">
        <v>-24612</v>
      </c>
      <c r="F46" s="46">
        <v>0</v>
      </c>
      <c r="G46" s="46">
        <v>0</v>
      </c>
      <c r="H46" s="46">
        <v>0</v>
      </c>
      <c r="I46" s="46">
        <v>-60984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5"/>
        <v>-542823</v>
      </c>
      <c r="O46" s="47">
        <f t="shared" si="1"/>
        <v>-8.4595352751414286</v>
      </c>
      <c r="P46" s="9"/>
    </row>
    <row r="47" spans="1:16">
      <c r="A47" s="12"/>
      <c r="B47" s="25">
        <v>366</v>
      </c>
      <c r="C47" s="20" t="s">
        <v>91</v>
      </c>
      <c r="D47" s="46">
        <v>171000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5"/>
        <v>171000</v>
      </c>
      <c r="O47" s="47">
        <f t="shared" si="1"/>
        <v>2.6649212211884614</v>
      </c>
      <c r="P47" s="9"/>
    </row>
    <row r="48" spans="1:16">
      <c r="A48" s="12"/>
      <c r="B48" s="25">
        <v>369.3</v>
      </c>
      <c r="C48" s="20" t="s">
        <v>70</v>
      </c>
      <c r="D48" s="46">
        <v>42774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5"/>
        <v>42774</v>
      </c>
      <c r="O48" s="47">
        <f t="shared" si="1"/>
        <v>0.66660432932815938</v>
      </c>
      <c r="P48" s="9"/>
    </row>
    <row r="49" spans="1:119">
      <c r="A49" s="12"/>
      <c r="B49" s="25">
        <v>369.9</v>
      </c>
      <c r="C49" s="20" t="s">
        <v>50</v>
      </c>
      <c r="D49" s="46">
        <v>396387</v>
      </c>
      <c r="E49" s="46">
        <v>8737</v>
      </c>
      <c r="F49" s="46">
        <v>0</v>
      </c>
      <c r="G49" s="46">
        <v>0</v>
      </c>
      <c r="H49" s="46">
        <v>0</v>
      </c>
      <c r="I49" s="46">
        <v>175918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5"/>
        <v>581042</v>
      </c>
      <c r="O49" s="47">
        <f t="shared" si="1"/>
        <v>9.0551529602443619</v>
      </c>
      <c r="P49" s="9"/>
    </row>
    <row r="50" spans="1:119" ht="15.75">
      <c r="A50" s="29" t="s">
        <v>39</v>
      </c>
      <c r="B50" s="30"/>
      <c r="C50" s="31"/>
      <c r="D50" s="32">
        <f t="shared" ref="D50:M50" si="10">SUM(D51:D51)</f>
        <v>0</v>
      </c>
      <c r="E50" s="32">
        <f t="shared" si="10"/>
        <v>3790000</v>
      </c>
      <c r="F50" s="32">
        <f t="shared" si="10"/>
        <v>0</v>
      </c>
      <c r="G50" s="32">
        <f t="shared" si="10"/>
        <v>450000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si="5"/>
        <v>4240000</v>
      </c>
      <c r="O50" s="45">
        <f t="shared" si="1"/>
        <v>66.077578817772377</v>
      </c>
      <c r="P50" s="9"/>
    </row>
    <row r="51" spans="1:119" ht="15.75" thickBot="1">
      <c r="A51" s="12"/>
      <c r="B51" s="25">
        <v>381</v>
      </c>
      <c r="C51" s="20" t="s">
        <v>51</v>
      </c>
      <c r="D51" s="46">
        <v>0</v>
      </c>
      <c r="E51" s="46">
        <v>3790000</v>
      </c>
      <c r="F51" s="46">
        <v>0</v>
      </c>
      <c r="G51" s="46">
        <v>450000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5"/>
        <v>4240000</v>
      </c>
      <c r="O51" s="47">
        <f t="shared" si="1"/>
        <v>66.077578817772377</v>
      </c>
      <c r="P51" s="9"/>
    </row>
    <row r="52" spans="1:119" ht="16.5" thickBot="1">
      <c r="A52" s="14" t="s">
        <v>45</v>
      </c>
      <c r="B52" s="23"/>
      <c r="C52" s="22"/>
      <c r="D52" s="15">
        <f t="shared" ref="D52:M52" si="11">SUM(D5,D15,D25,D36,D40,D44,D50)</f>
        <v>53543121</v>
      </c>
      <c r="E52" s="15">
        <f t="shared" si="11"/>
        <v>10224448</v>
      </c>
      <c r="F52" s="15">
        <f t="shared" si="11"/>
        <v>0</v>
      </c>
      <c r="G52" s="15">
        <f t="shared" si="11"/>
        <v>1136125</v>
      </c>
      <c r="H52" s="15">
        <f t="shared" si="11"/>
        <v>0</v>
      </c>
      <c r="I52" s="15">
        <f t="shared" si="11"/>
        <v>4180047</v>
      </c>
      <c r="J52" s="15">
        <f t="shared" si="11"/>
        <v>0</v>
      </c>
      <c r="K52" s="15">
        <f t="shared" si="11"/>
        <v>0</v>
      </c>
      <c r="L52" s="15">
        <f t="shared" si="11"/>
        <v>0</v>
      </c>
      <c r="M52" s="15">
        <f t="shared" si="11"/>
        <v>0</v>
      </c>
      <c r="N52" s="15">
        <f t="shared" si="5"/>
        <v>69083741</v>
      </c>
      <c r="O52" s="38">
        <f t="shared" si="1"/>
        <v>1076.62413701747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20" t="s">
        <v>125</v>
      </c>
      <c r="M54" s="120"/>
      <c r="N54" s="120"/>
      <c r="O54" s="43">
        <v>64167</v>
      </c>
    </row>
    <row r="55" spans="1:119">
      <c r="A55" s="121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9"/>
    </row>
    <row r="56" spans="1:119" ht="15.75" customHeight="1" thickBot="1">
      <c r="A56" s="122" t="s">
        <v>73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2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118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52</v>
      </c>
      <c r="B3" s="110"/>
      <c r="C3" s="111"/>
      <c r="D3" s="130" t="s">
        <v>33</v>
      </c>
      <c r="E3" s="131"/>
      <c r="F3" s="131"/>
      <c r="G3" s="131"/>
      <c r="H3" s="132"/>
      <c r="I3" s="130" t="s">
        <v>34</v>
      </c>
      <c r="J3" s="132"/>
      <c r="K3" s="130" t="s">
        <v>36</v>
      </c>
      <c r="L3" s="132"/>
      <c r="M3" s="36"/>
      <c r="N3" s="37"/>
      <c r="O3" s="133" t="s">
        <v>57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10</v>
      </c>
      <c r="N4" s="35" t="s">
        <v>35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31867088</v>
      </c>
      <c r="E5" s="27">
        <f t="shared" si="0"/>
        <v>2952057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3855651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38674796</v>
      </c>
      <c r="O5" s="33">
        <f t="shared" ref="O5:O36" si="1">(N5/O$55)</f>
        <v>652.14481316605963</v>
      </c>
      <c r="P5" s="6"/>
    </row>
    <row r="6" spans="1:133">
      <c r="A6" s="12"/>
      <c r="B6" s="25">
        <v>311</v>
      </c>
      <c r="C6" s="20" t="s">
        <v>3</v>
      </c>
      <c r="D6" s="46">
        <v>17937470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17937470</v>
      </c>
      <c r="O6" s="47">
        <f t="shared" si="1"/>
        <v>302.46644408471604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571527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571527</v>
      </c>
      <c r="O7" s="47">
        <f t="shared" si="1"/>
        <v>9.6372420072845006</v>
      </c>
      <c r="P7" s="9"/>
    </row>
    <row r="8" spans="1:133">
      <c r="A8" s="12"/>
      <c r="B8" s="25">
        <v>312.42</v>
      </c>
      <c r="C8" s="20" t="s">
        <v>61</v>
      </c>
      <c r="D8" s="46">
        <v>0</v>
      </c>
      <c r="E8" s="46">
        <v>221217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221217</v>
      </c>
      <c r="O8" s="47">
        <f t="shared" si="1"/>
        <v>3.730220558478349</v>
      </c>
      <c r="P8" s="9"/>
    </row>
    <row r="9" spans="1:133">
      <c r="A9" s="12"/>
      <c r="B9" s="25">
        <v>312.60000000000002</v>
      </c>
      <c r="C9" s="20" t="s">
        <v>103</v>
      </c>
      <c r="D9" s="46">
        <v>0</v>
      </c>
      <c r="E9" s="46">
        <v>2159313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2159313</v>
      </c>
      <c r="O9" s="47">
        <f t="shared" si="1"/>
        <v>36.410916632942126</v>
      </c>
      <c r="P9" s="9"/>
    </row>
    <row r="10" spans="1:133">
      <c r="A10" s="12"/>
      <c r="B10" s="25">
        <v>314.10000000000002</v>
      </c>
      <c r="C10" s="20" t="s">
        <v>12</v>
      </c>
      <c r="D10" s="46">
        <v>7368611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7368611</v>
      </c>
      <c r="O10" s="47">
        <f t="shared" si="1"/>
        <v>124.25150074193984</v>
      </c>
      <c r="P10" s="9"/>
    </row>
    <row r="11" spans="1:133">
      <c r="A11" s="12"/>
      <c r="B11" s="25">
        <v>314.3</v>
      </c>
      <c r="C11" s="20" t="s">
        <v>13</v>
      </c>
      <c r="D11" s="46">
        <v>984100</v>
      </c>
      <c r="E11" s="46">
        <v>0</v>
      </c>
      <c r="F11" s="46">
        <v>0</v>
      </c>
      <c r="G11" s="46">
        <v>0</v>
      </c>
      <c r="H11" s="46">
        <v>0</v>
      </c>
      <c r="I11" s="46">
        <v>3855651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4839751</v>
      </c>
      <c r="O11" s="47">
        <f t="shared" si="1"/>
        <v>81.609183191690278</v>
      </c>
      <c r="P11" s="9"/>
    </row>
    <row r="12" spans="1:133">
      <c r="A12" s="12"/>
      <c r="B12" s="25">
        <v>314.39999999999998</v>
      </c>
      <c r="C12" s="20" t="s">
        <v>14</v>
      </c>
      <c r="D12" s="46">
        <v>77118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77118</v>
      </c>
      <c r="O12" s="47">
        <f t="shared" si="1"/>
        <v>1.3003844597329017</v>
      </c>
      <c r="P12" s="9"/>
    </row>
    <row r="13" spans="1:133">
      <c r="A13" s="12"/>
      <c r="B13" s="25">
        <v>315</v>
      </c>
      <c r="C13" s="20" t="s">
        <v>104</v>
      </c>
      <c r="D13" s="46">
        <v>4246691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4246691</v>
      </c>
      <c r="O13" s="47">
        <f t="shared" si="1"/>
        <v>71.608845946310538</v>
      </c>
      <c r="P13" s="9"/>
    </row>
    <row r="14" spans="1:133">
      <c r="A14" s="12"/>
      <c r="B14" s="25">
        <v>316</v>
      </c>
      <c r="C14" s="20" t="s">
        <v>105</v>
      </c>
      <c r="D14" s="46">
        <v>1253098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1253098</v>
      </c>
      <c r="O14" s="47">
        <f t="shared" si="1"/>
        <v>21.130075542965063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SUM(D16:D24)</f>
        <v>14056416</v>
      </c>
      <c r="E15" s="32">
        <f t="shared" si="3"/>
        <v>2751825</v>
      </c>
      <c r="F15" s="32">
        <f t="shared" si="3"/>
        <v>0</v>
      </c>
      <c r="G15" s="32">
        <f t="shared" si="3"/>
        <v>3503301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20311542</v>
      </c>
      <c r="O15" s="45">
        <f t="shared" si="1"/>
        <v>342.498684743019</v>
      </c>
      <c r="P15" s="10"/>
    </row>
    <row r="16" spans="1:133">
      <c r="A16" s="12"/>
      <c r="B16" s="25">
        <v>322</v>
      </c>
      <c r="C16" s="20" t="s">
        <v>0</v>
      </c>
      <c r="D16" s="46">
        <v>8112153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8112153</v>
      </c>
      <c r="O16" s="47">
        <f t="shared" si="1"/>
        <v>136.78930594900851</v>
      </c>
      <c r="P16" s="9"/>
    </row>
    <row r="17" spans="1:16">
      <c r="A17" s="12"/>
      <c r="B17" s="25">
        <v>323.10000000000002</v>
      </c>
      <c r="C17" s="20" t="s">
        <v>18</v>
      </c>
      <c r="D17" s="46">
        <v>3033418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3033418</v>
      </c>
      <c r="O17" s="47">
        <f t="shared" si="1"/>
        <v>51.150310265749361</v>
      </c>
      <c r="P17" s="9"/>
    </row>
    <row r="18" spans="1:16">
      <c r="A18" s="12"/>
      <c r="B18" s="25">
        <v>323.7</v>
      </c>
      <c r="C18" s="20" t="s">
        <v>19</v>
      </c>
      <c r="D18" s="46">
        <v>1113222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1113222</v>
      </c>
      <c r="O18" s="47">
        <f t="shared" si="1"/>
        <v>18.771448806151355</v>
      </c>
      <c r="P18" s="9"/>
    </row>
    <row r="19" spans="1:16">
      <c r="A19" s="12"/>
      <c r="B19" s="25">
        <v>323.89999999999998</v>
      </c>
      <c r="C19" s="20" t="s">
        <v>75</v>
      </c>
      <c r="D19" s="46">
        <v>28780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28780</v>
      </c>
      <c r="O19" s="47">
        <f t="shared" si="1"/>
        <v>0.48529610144341023</v>
      </c>
      <c r="P19" s="9"/>
    </row>
    <row r="20" spans="1:16">
      <c r="A20" s="12"/>
      <c r="B20" s="25">
        <v>324.11</v>
      </c>
      <c r="C20" s="20" t="s">
        <v>84</v>
      </c>
      <c r="D20" s="46">
        <v>0</v>
      </c>
      <c r="E20" s="46">
        <v>0</v>
      </c>
      <c r="F20" s="46">
        <v>0</v>
      </c>
      <c r="G20" s="46">
        <v>852299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852299</v>
      </c>
      <c r="O20" s="47">
        <f t="shared" si="1"/>
        <v>14.371694995278565</v>
      </c>
      <c r="P20" s="9"/>
    </row>
    <row r="21" spans="1:16">
      <c r="A21" s="12"/>
      <c r="B21" s="25">
        <v>324.32</v>
      </c>
      <c r="C21" s="20" t="s">
        <v>22</v>
      </c>
      <c r="D21" s="46">
        <v>0</v>
      </c>
      <c r="E21" s="46">
        <v>2751825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2751825</v>
      </c>
      <c r="O21" s="47">
        <f t="shared" si="1"/>
        <v>46.402013354917038</v>
      </c>
      <c r="P21" s="9"/>
    </row>
    <row r="22" spans="1:16">
      <c r="A22" s="12"/>
      <c r="B22" s="25">
        <v>324.61</v>
      </c>
      <c r="C22" s="20" t="s">
        <v>85</v>
      </c>
      <c r="D22" s="46">
        <v>0</v>
      </c>
      <c r="E22" s="46">
        <v>0</v>
      </c>
      <c r="F22" s="46">
        <v>0</v>
      </c>
      <c r="G22" s="46">
        <v>2651002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2651002</v>
      </c>
      <c r="O22" s="47">
        <f t="shared" si="1"/>
        <v>44.701908808849318</v>
      </c>
      <c r="P22" s="9"/>
    </row>
    <row r="23" spans="1:16">
      <c r="A23" s="12"/>
      <c r="B23" s="25">
        <v>329</v>
      </c>
      <c r="C23" s="20" t="s">
        <v>23</v>
      </c>
      <c r="D23" s="46">
        <v>1717949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1717949</v>
      </c>
      <c r="O23" s="47">
        <f t="shared" si="1"/>
        <v>28.968518143801429</v>
      </c>
      <c r="P23" s="9"/>
    </row>
    <row r="24" spans="1:16">
      <c r="A24" s="12"/>
      <c r="B24" s="25">
        <v>367</v>
      </c>
      <c r="C24" s="20" t="s">
        <v>119</v>
      </c>
      <c r="D24" s="46">
        <v>50894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50894</v>
      </c>
      <c r="O24" s="47">
        <f t="shared" si="1"/>
        <v>0.8581883178200459</v>
      </c>
      <c r="P24" s="9"/>
    </row>
    <row r="25" spans="1:16" ht="15.75">
      <c r="A25" s="29" t="s">
        <v>25</v>
      </c>
      <c r="B25" s="30"/>
      <c r="C25" s="31"/>
      <c r="D25" s="32">
        <f t="shared" ref="D25:M25" si="5">SUM(D26:D35)</f>
        <v>6218331</v>
      </c>
      <c r="E25" s="32">
        <f t="shared" si="5"/>
        <v>1283540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750000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8251871</v>
      </c>
      <c r="O25" s="45">
        <f t="shared" si="1"/>
        <v>139.14526844732228</v>
      </c>
      <c r="P25" s="10"/>
    </row>
    <row r="26" spans="1:16">
      <c r="A26" s="12"/>
      <c r="B26" s="25">
        <v>331.2</v>
      </c>
      <c r="C26" s="20" t="s">
        <v>65</v>
      </c>
      <c r="D26" s="46">
        <v>27379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27379</v>
      </c>
      <c r="O26" s="47">
        <f t="shared" si="1"/>
        <v>0.46167206259274246</v>
      </c>
      <c r="P26" s="9"/>
    </row>
    <row r="27" spans="1:16">
      <c r="A27" s="12"/>
      <c r="B27" s="25">
        <v>331.39</v>
      </c>
      <c r="C27" s="20" t="s">
        <v>120</v>
      </c>
      <c r="D27" s="46">
        <v>2000</v>
      </c>
      <c r="E27" s="46">
        <v>243307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245307</v>
      </c>
      <c r="O27" s="47">
        <f t="shared" si="1"/>
        <v>4.1364326183731279</v>
      </c>
      <c r="P27" s="9"/>
    </row>
    <row r="28" spans="1:16">
      <c r="A28" s="12"/>
      <c r="B28" s="25">
        <v>334.36</v>
      </c>
      <c r="C28" s="20" t="s">
        <v>87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750000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750000</v>
      </c>
      <c r="O28" s="47">
        <f t="shared" si="1"/>
        <v>12.64670174018616</v>
      </c>
      <c r="P28" s="9"/>
    </row>
    <row r="29" spans="1:16">
      <c r="A29" s="12"/>
      <c r="B29" s="25">
        <v>334.39</v>
      </c>
      <c r="C29" s="20" t="s">
        <v>121</v>
      </c>
      <c r="D29" s="46">
        <v>460000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460000</v>
      </c>
      <c r="O29" s="47">
        <f t="shared" si="1"/>
        <v>7.7566437339808445</v>
      </c>
      <c r="P29" s="9"/>
    </row>
    <row r="30" spans="1:16">
      <c r="A30" s="12"/>
      <c r="B30" s="25">
        <v>334.7</v>
      </c>
      <c r="C30" s="20" t="s">
        <v>122</v>
      </c>
      <c r="D30" s="46">
        <v>355000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355000</v>
      </c>
      <c r="O30" s="47">
        <f t="shared" si="1"/>
        <v>5.9861054903547819</v>
      </c>
      <c r="P30" s="9"/>
    </row>
    <row r="31" spans="1:16">
      <c r="A31" s="12"/>
      <c r="B31" s="25">
        <v>335.12</v>
      </c>
      <c r="C31" s="20" t="s">
        <v>107</v>
      </c>
      <c r="D31" s="46">
        <v>1241147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1241147</v>
      </c>
      <c r="O31" s="47">
        <f t="shared" si="1"/>
        <v>20.928554566302441</v>
      </c>
      <c r="P31" s="9"/>
    </row>
    <row r="32" spans="1:16">
      <c r="A32" s="12"/>
      <c r="B32" s="25">
        <v>335.15</v>
      </c>
      <c r="C32" s="20" t="s">
        <v>108</v>
      </c>
      <c r="D32" s="46">
        <v>61240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61240</v>
      </c>
      <c r="O32" s="47">
        <f t="shared" si="1"/>
        <v>1.0326453527586672</v>
      </c>
      <c r="P32" s="9"/>
    </row>
    <row r="33" spans="1:16">
      <c r="A33" s="12"/>
      <c r="B33" s="25">
        <v>335.18</v>
      </c>
      <c r="C33" s="20" t="s">
        <v>109</v>
      </c>
      <c r="D33" s="46">
        <v>4069065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4069065</v>
      </c>
      <c r="O33" s="47">
        <f t="shared" si="1"/>
        <v>68.613668555240793</v>
      </c>
      <c r="P33" s="9"/>
    </row>
    <row r="34" spans="1:16">
      <c r="A34" s="12"/>
      <c r="B34" s="25">
        <v>337.3</v>
      </c>
      <c r="C34" s="20" t="s">
        <v>67</v>
      </c>
      <c r="D34" s="46">
        <v>2500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53" si="7">SUM(D34:M34)</f>
        <v>2500</v>
      </c>
      <c r="O34" s="47">
        <f t="shared" si="1"/>
        <v>4.21556724672872E-2</v>
      </c>
      <c r="P34" s="9"/>
    </row>
    <row r="35" spans="1:16">
      <c r="A35" s="12"/>
      <c r="B35" s="25">
        <v>337.4</v>
      </c>
      <c r="C35" s="20" t="s">
        <v>77</v>
      </c>
      <c r="D35" s="46">
        <v>0</v>
      </c>
      <c r="E35" s="46">
        <v>1040233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1040233</v>
      </c>
      <c r="O35" s="47">
        <f t="shared" si="1"/>
        <v>17.540688655065427</v>
      </c>
      <c r="P35" s="9"/>
    </row>
    <row r="36" spans="1:16" ht="15.75">
      <c r="A36" s="29" t="s">
        <v>37</v>
      </c>
      <c r="B36" s="30"/>
      <c r="C36" s="31"/>
      <c r="D36" s="32">
        <f t="shared" ref="D36:M36" si="8">SUM(D37:D39)</f>
        <v>2220712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7"/>
        <v>2220712</v>
      </c>
      <c r="O36" s="45">
        <f t="shared" si="1"/>
        <v>37.446243086469714</v>
      </c>
      <c r="P36" s="10"/>
    </row>
    <row r="37" spans="1:16">
      <c r="A37" s="12"/>
      <c r="B37" s="25">
        <v>341.9</v>
      </c>
      <c r="C37" s="20" t="s">
        <v>110</v>
      </c>
      <c r="D37" s="46">
        <v>690551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690551</v>
      </c>
      <c r="O37" s="47">
        <f t="shared" ref="O37:O53" si="9">(N37/O$55)</f>
        <v>11.644256711183056</v>
      </c>
      <c r="P37" s="9"/>
    </row>
    <row r="38" spans="1:16">
      <c r="A38" s="12"/>
      <c r="B38" s="25">
        <v>342.1</v>
      </c>
      <c r="C38" s="20" t="s">
        <v>41</v>
      </c>
      <c r="D38" s="46">
        <v>893809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893809</v>
      </c>
      <c r="O38" s="47">
        <f t="shared" si="9"/>
        <v>15.071647780925401</v>
      </c>
      <c r="P38" s="9"/>
    </row>
    <row r="39" spans="1:16">
      <c r="A39" s="12"/>
      <c r="B39" s="25">
        <v>347.2</v>
      </c>
      <c r="C39" s="20" t="s">
        <v>44</v>
      </c>
      <c r="D39" s="46">
        <v>636352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636352</v>
      </c>
      <c r="O39" s="47">
        <f t="shared" si="9"/>
        <v>10.730338594361257</v>
      </c>
      <c r="P39" s="9"/>
    </row>
    <row r="40" spans="1:16" ht="15.75">
      <c r="A40" s="29" t="s">
        <v>38</v>
      </c>
      <c r="B40" s="30"/>
      <c r="C40" s="31"/>
      <c r="D40" s="32">
        <f t="shared" ref="D40:M40" si="10">SUM(D41:D44)</f>
        <v>510745</v>
      </c>
      <c r="E40" s="32">
        <f t="shared" si="10"/>
        <v>181851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7"/>
        <v>692596</v>
      </c>
      <c r="O40" s="45">
        <f t="shared" si="9"/>
        <v>11.678740051261297</v>
      </c>
      <c r="P40" s="10"/>
    </row>
    <row r="41" spans="1:16">
      <c r="A41" s="13"/>
      <c r="B41" s="39">
        <v>351.5</v>
      </c>
      <c r="C41" s="21" t="s">
        <v>80</v>
      </c>
      <c r="D41" s="46">
        <v>221095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221095</v>
      </c>
      <c r="O41" s="47">
        <f t="shared" si="9"/>
        <v>3.7281633616619452</v>
      </c>
      <c r="P41" s="9"/>
    </row>
    <row r="42" spans="1:16">
      <c r="A42" s="13"/>
      <c r="B42" s="39">
        <v>354</v>
      </c>
      <c r="C42" s="21" t="s">
        <v>81</v>
      </c>
      <c r="D42" s="46">
        <v>289650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289650</v>
      </c>
      <c r="O42" s="47">
        <f t="shared" si="9"/>
        <v>4.8841562120598949</v>
      </c>
      <c r="P42" s="9"/>
    </row>
    <row r="43" spans="1:16">
      <c r="A43" s="13"/>
      <c r="B43" s="39">
        <v>355</v>
      </c>
      <c r="C43" s="21" t="s">
        <v>89</v>
      </c>
      <c r="D43" s="46">
        <v>0</v>
      </c>
      <c r="E43" s="46">
        <v>121851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121851</v>
      </c>
      <c r="O43" s="47">
        <f t="shared" si="9"/>
        <v>2.0546843383245648</v>
      </c>
      <c r="P43" s="9"/>
    </row>
    <row r="44" spans="1:16">
      <c r="A44" s="13"/>
      <c r="B44" s="39">
        <v>356</v>
      </c>
      <c r="C44" s="21" t="s">
        <v>90</v>
      </c>
      <c r="D44" s="46">
        <v>0</v>
      </c>
      <c r="E44" s="46">
        <v>60000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60000</v>
      </c>
      <c r="O44" s="47">
        <f t="shared" si="9"/>
        <v>1.0117361392148927</v>
      </c>
      <c r="P44" s="9"/>
    </row>
    <row r="45" spans="1:16" ht="15.75">
      <c r="A45" s="29" t="s">
        <v>4</v>
      </c>
      <c r="B45" s="30"/>
      <c r="C45" s="31"/>
      <c r="D45" s="32">
        <f t="shared" ref="D45:M45" si="11">SUM(D46:D50)</f>
        <v>2059965</v>
      </c>
      <c r="E45" s="32">
        <f t="shared" si="11"/>
        <v>60896</v>
      </c>
      <c r="F45" s="32">
        <f t="shared" si="11"/>
        <v>0</v>
      </c>
      <c r="G45" s="32">
        <f t="shared" si="11"/>
        <v>19733</v>
      </c>
      <c r="H45" s="32">
        <f t="shared" si="11"/>
        <v>0</v>
      </c>
      <c r="I45" s="32">
        <f t="shared" si="11"/>
        <v>293424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7"/>
        <v>2434018</v>
      </c>
      <c r="O45" s="45">
        <f t="shared" si="9"/>
        <v>41.04306623499258</v>
      </c>
      <c r="P45" s="10"/>
    </row>
    <row r="46" spans="1:16">
      <c r="A46" s="12"/>
      <c r="B46" s="25">
        <v>361.1</v>
      </c>
      <c r="C46" s="20" t="s">
        <v>48</v>
      </c>
      <c r="D46" s="46">
        <v>752024</v>
      </c>
      <c r="E46" s="46">
        <v>44227</v>
      </c>
      <c r="F46" s="46">
        <v>0</v>
      </c>
      <c r="G46" s="46">
        <v>19733</v>
      </c>
      <c r="H46" s="46">
        <v>0</v>
      </c>
      <c r="I46" s="46">
        <v>111491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927475</v>
      </c>
      <c r="O46" s="47">
        <f t="shared" si="9"/>
        <v>15.639332928638877</v>
      </c>
      <c r="P46" s="9"/>
    </row>
    <row r="47" spans="1:16">
      <c r="A47" s="12"/>
      <c r="B47" s="25">
        <v>361.3</v>
      </c>
      <c r="C47" s="20" t="s">
        <v>49</v>
      </c>
      <c r="D47" s="46">
        <v>0</v>
      </c>
      <c r="E47" s="46">
        <v>16669</v>
      </c>
      <c r="F47" s="46">
        <v>0</v>
      </c>
      <c r="G47" s="46">
        <v>0</v>
      </c>
      <c r="H47" s="46">
        <v>0</v>
      </c>
      <c r="I47" s="46">
        <v>7383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24052</v>
      </c>
      <c r="O47" s="47">
        <f t="shared" si="9"/>
        <v>0.40557129367327666</v>
      </c>
      <c r="P47" s="9"/>
    </row>
    <row r="48" spans="1:16">
      <c r="A48" s="12"/>
      <c r="B48" s="25">
        <v>366</v>
      </c>
      <c r="C48" s="20" t="s">
        <v>91</v>
      </c>
      <c r="D48" s="46">
        <v>95566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95566</v>
      </c>
      <c r="O48" s="47">
        <f t="shared" si="9"/>
        <v>1.6114595980035074</v>
      </c>
      <c r="P48" s="9"/>
    </row>
    <row r="49" spans="1:119">
      <c r="A49" s="12"/>
      <c r="B49" s="25">
        <v>369.3</v>
      </c>
      <c r="C49" s="20" t="s">
        <v>70</v>
      </c>
      <c r="D49" s="46">
        <v>375000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375000</v>
      </c>
      <c r="O49" s="47">
        <f t="shared" si="9"/>
        <v>6.3233508700930798</v>
      </c>
      <c r="P49" s="9"/>
    </row>
    <row r="50" spans="1:119">
      <c r="A50" s="12"/>
      <c r="B50" s="25">
        <v>369.9</v>
      </c>
      <c r="C50" s="20" t="s">
        <v>50</v>
      </c>
      <c r="D50" s="46">
        <v>837375</v>
      </c>
      <c r="E50" s="46">
        <v>0</v>
      </c>
      <c r="F50" s="46">
        <v>0</v>
      </c>
      <c r="G50" s="46">
        <v>0</v>
      </c>
      <c r="H50" s="46">
        <v>0</v>
      </c>
      <c r="I50" s="46">
        <v>174550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1011925</v>
      </c>
      <c r="O50" s="47">
        <f t="shared" si="9"/>
        <v>17.063351544583838</v>
      </c>
      <c r="P50" s="9"/>
    </row>
    <row r="51" spans="1:119" ht="15.75">
      <c r="A51" s="29" t="s">
        <v>39</v>
      </c>
      <c r="B51" s="30"/>
      <c r="C51" s="31"/>
      <c r="D51" s="32">
        <f t="shared" ref="D51:M51" si="12">SUM(D52:D52)</f>
        <v>0</v>
      </c>
      <c r="E51" s="32">
        <f t="shared" si="12"/>
        <v>0</v>
      </c>
      <c r="F51" s="32">
        <f t="shared" si="12"/>
        <v>0</v>
      </c>
      <c r="G51" s="32">
        <f t="shared" si="12"/>
        <v>400000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7"/>
        <v>400000</v>
      </c>
      <c r="O51" s="45">
        <f t="shared" si="9"/>
        <v>6.7449075947659516</v>
      </c>
      <c r="P51" s="9"/>
    </row>
    <row r="52" spans="1:119" ht="15.75" thickBot="1">
      <c r="A52" s="12"/>
      <c r="B52" s="25">
        <v>381</v>
      </c>
      <c r="C52" s="20" t="s">
        <v>51</v>
      </c>
      <c r="D52" s="46">
        <v>0</v>
      </c>
      <c r="E52" s="46">
        <v>0</v>
      </c>
      <c r="F52" s="46">
        <v>0</v>
      </c>
      <c r="G52" s="46">
        <v>400000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7"/>
        <v>400000</v>
      </c>
      <c r="O52" s="47">
        <f t="shared" si="9"/>
        <v>6.7449075947659516</v>
      </c>
      <c r="P52" s="9"/>
    </row>
    <row r="53" spans="1:119" ht="16.5" thickBot="1">
      <c r="A53" s="14" t="s">
        <v>45</v>
      </c>
      <c r="B53" s="23"/>
      <c r="C53" s="22"/>
      <c r="D53" s="15">
        <f t="shared" ref="D53:M53" si="13">SUM(D5,D15,D25,D36,D40,D45,D51)</f>
        <v>56933257</v>
      </c>
      <c r="E53" s="15">
        <f t="shared" si="13"/>
        <v>7230169</v>
      </c>
      <c r="F53" s="15">
        <f t="shared" si="13"/>
        <v>0</v>
      </c>
      <c r="G53" s="15">
        <f t="shared" si="13"/>
        <v>3923034</v>
      </c>
      <c r="H53" s="15">
        <f t="shared" si="13"/>
        <v>0</v>
      </c>
      <c r="I53" s="15">
        <f t="shared" si="13"/>
        <v>4899075</v>
      </c>
      <c r="J53" s="15">
        <f t="shared" si="13"/>
        <v>0</v>
      </c>
      <c r="K53" s="15">
        <f t="shared" si="13"/>
        <v>0</v>
      </c>
      <c r="L53" s="15">
        <f t="shared" si="13"/>
        <v>0</v>
      </c>
      <c r="M53" s="15">
        <f t="shared" si="13"/>
        <v>0</v>
      </c>
      <c r="N53" s="15">
        <f t="shared" si="7"/>
        <v>72985535</v>
      </c>
      <c r="O53" s="38">
        <f t="shared" si="9"/>
        <v>1230.7017233238905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20" t="s">
        <v>123</v>
      </c>
      <c r="M55" s="120"/>
      <c r="N55" s="120"/>
      <c r="O55" s="43">
        <v>59304</v>
      </c>
    </row>
    <row r="56" spans="1:119">
      <c r="A56" s="121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9"/>
    </row>
    <row r="57" spans="1:119" ht="15.75" customHeight="1" thickBot="1">
      <c r="A57" s="122" t="s">
        <v>73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2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115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52</v>
      </c>
      <c r="B3" s="110"/>
      <c r="C3" s="111"/>
      <c r="D3" s="130" t="s">
        <v>33</v>
      </c>
      <c r="E3" s="131"/>
      <c r="F3" s="131"/>
      <c r="G3" s="131"/>
      <c r="H3" s="132"/>
      <c r="I3" s="130" t="s">
        <v>34</v>
      </c>
      <c r="J3" s="132"/>
      <c r="K3" s="130" t="s">
        <v>36</v>
      </c>
      <c r="L3" s="132"/>
      <c r="M3" s="36"/>
      <c r="N3" s="37"/>
      <c r="O3" s="133" t="s">
        <v>57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10</v>
      </c>
      <c r="N4" s="35" t="s">
        <v>35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31112041</v>
      </c>
      <c r="E5" s="27">
        <f t="shared" si="0"/>
        <v>2715647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3827559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37655247</v>
      </c>
      <c r="O5" s="33">
        <f t="shared" ref="O5:O50" si="1">(N5/O$52)</f>
        <v>676.52258354293929</v>
      </c>
      <c r="P5" s="6"/>
    </row>
    <row r="6" spans="1:133">
      <c r="A6" s="12"/>
      <c r="B6" s="25">
        <v>311</v>
      </c>
      <c r="C6" s="20" t="s">
        <v>3</v>
      </c>
      <c r="D6" s="46">
        <v>17103609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17103609</v>
      </c>
      <c r="O6" s="47">
        <f t="shared" si="1"/>
        <v>307.28726194753864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577531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577531</v>
      </c>
      <c r="O7" s="47">
        <f t="shared" si="1"/>
        <v>10.376051024074739</v>
      </c>
      <c r="P7" s="9"/>
    </row>
    <row r="8" spans="1:133">
      <c r="A8" s="12"/>
      <c r="B8" s="25">
        <v>312.42</v>
      </c>
      <c r="C8" s="20" t="s">
        <v>61</v>
      </c>
      <c r="D8" s="46">
        <v>0</v>
      </c>
      <c r="E8" s="46">
        <v>222074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222074</v>
      </c>
      <c r="O8" s="47">
        <f t="shared" si="1"/>
        <v>3.9898311174991017</v>
      </c>
      <c r="P8" s="9"/>
    </row>
    <row r="9" spans="1:133">
      <c r="A9" s="12"/>
      <c r="B9" s="25">
        <v>312.60000000000002</v>
      </c>
      <c r="C9" s="20" t="s">
        <v>103</v>
      </c>
      <c r="D9" s="46">
        <v>0</v>
      </c>
      <c r="E9" s="46">
        <v>1916042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1916042</v>
      </c>
      <c r="O9" s="47">
        <f t="shared" si="1"/>
        <v>34.424038807042763</v>
      </c>
      <c r="P9" s="9"/>
    </row>
    <row r="10" spans="1:133">
      <c r="A10" s="12"/>
      <c r="B10" s="25">
        <v>314.10000000000002</v>
      </c>
      <c r="C10" s="20" t="s">
        <v>12</v>
      </c>
      <c r="D10" s="46">
        <v>7060657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7060657</v>
      </c>
      <c r="O10" s="47">
        <f t="shared" si="1"/>
        <v>126.85334171757097</v>
      </c>
      <c r="P10" s="9"/>
    </row>
    <row r="11" spans="1:133">
      <c r="A11" s="12"/>
      <c r="B11" s="25">
        <v>314.3</v>
      </c>
      <c r="C11" s="20" t="s">
        <v>13</v>
      </c>
      <c r="D11" s="46">
        <v>891712</v>
      </c>
      <c r="E11" s="46">
        <v>0</v>
      </c>
      <c r="F11" s="46">
        <v>0</v>
      </c>
      <c r="G11" s="46">
        <v>0</v>
      </c>
      <c r="H11" s="46">
        <v>0</v>
      </c>
      <c r="I11" s="46">
        <v>3827559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4719271</v>
      </c>
      <c r="O11" s="47">
        <f t="shared" si="1"/>
        <v>84.787477542220628</v>
      </c>
      <c r="P11" s="9"/>
    </row>
    <row r="12" spans="1:133">
      <c r="A12" s="12"/>
      <c r="B12" s="25">
        <v>314.39999999999998</v>
      </c>
      <c r="C12" s="20" t="s">
        <v>14</v>
      </c>
      <c r="D12" s="46">
        <v>60020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60020</v>
      </c>
      <c r="O12" s="47">
        <f t="shared" si="1"/>
        <v>1.0783327344592166</v>
      </c>
      <c r="P12" s="9"/>
    </row>
    <row r="13" spans="1:133">
      <c r="A13" s="12"/>
      <c r="B13" s="25">
        <v>315</v>
      </c>
      <c r="C13" s="20" t="s">
        <v>104</v>
      </c>
      <c r="D13" s="46">
        <v>4846707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4846707</v>
      </c>
      <c r="O13" s="47">
        <f t="shared" si="1"/>
        <v>87.077021200143733</v>
      </c>
      <c r="P13" s="9"/>
    </row>
    <row r="14" spans="1:133">
      <c r="A14" s="12"/>
      <c r="B14" s="25">
        <v>316</v>
      </c>
      <c r="C14" s="20" t="s">
        <v>105</v>
      </c>
      <c r="D14" s="46">
        <v>1149336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1149336</v>
      </c>
      <c r="O14" s="47">
        <f t="shared" si="1"/>
        <v>20.649227452389507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SUM(D16:D23)</f>
        <v>13715668</v>
      </c>
      <c r="E15" s="32">
        <f t="shared" si="3"/>
        <v>10057454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23773122</v>
      </c>
      <c r="O15" s="45">
        <f t="shared" si="1"/>
        <v>427.11322314049585</v>
      </c>
      <c r="P15" s="10"/>
    </row>
    <row r="16" spans="1:133">
      <c r="A16" s="12"/>
      <c r="B16" s="25">
        <v>322</v>
      </c>
      <c r="C16" s="20" t="s">
        <v>0</v>
      </c>
      <c r="D16" s="46">
        <v>8172932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8172932</v>
      </c>
      <c r="O16" s="47">
        <f t="shared" si="1"/>
        <v>146.83672296083364</v>
      </c>
      <c r="P16" s="9"/>
    </row>
    <row r="17" spans="1:16">
      <c r="A17" s="12"/>
      <c r="B17" s="25">
        <v>323.10000000000002</v>
      </c>
      <c r="C17" s="20" t="s">
        <v>18</v>
      </c>
      <c r="D17" s="46">
        <v>2998896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2998896</v>
      </c>
      <c r="O17" s="47">
        <f t="shared" si="1"/>
        <v>53.878835788717211</v>
      </c>
      <c r="P17" s="9"/>
    </row>
    <row r="18" spans="1:16">
      <c r="A18" s="12"/>
      <c r="B18" s="25">
        <v>323.7</v>
      </c>
      <c r="C18" s="20" t="s">
        <v>19</v>
      </c>
      <c r="D18" s="46">
        <v>1014663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1014663</v>
      </c>
      <c r="O18" s="47">
        <f t="shared" si="1"/>
        <v>18.229662234998205</v>
      </c>
      <c r="P18" s="9"/>
    </row>
    <row r="19" spans="1:16">
      <c r="A19" s="12"/>
      <c r="B19" s="25">
        <v>323.89999999999998</v>
      </c>
      <c r="C19" s="20" t="s">
        <v>75</v>
      </c>
      <c r="D19" s="46">
        <v>33809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33809</v>
      </c>
      <c r="O19" s="47">
        <f t="shared" si="1"/>
        <v>0.60742005030542578</v>
      </c>
      <c r="P19" s="9"/>
    </row>
    <row r="20" spans="1:16">
      <c r="A20" s="12"/>
      <c r="B20" s="25">
        <v>324.11</v>
      </c>
      <c r="C20" s="20" t="s">
        <v>84</v>
      </c>
      <c r="D20" s="46">
        <v>0</v>
      </c>
      <c r="E20" s="46">
        <v>922812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922812</v>
      </c>
      <c r="O20" s="47">
        <f t="shared" si="1"/>
        <v>16.579446640316206</v>
      </c>
      <c r="P20" s="9"/>
    </row>
    <row r="21" spans="1:16">
      <c r="A21" s="12"/>
      <c r="B21" s="25">
        <v>324.32</v>
      </c>
      <c r="C21" s="20" t="s">
        <v>22</v>
      </c>
      <c r="D21" s="46">
        <v>0</v>
      </c>
      <c r="E21" s="46">
        <v>5946135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5946135</v>
      </c>
      <c r="O21" s="47">
        <f t="shared" si="1"/>
        <v>106.8295903701042</v>
      </c>
      <c r="P21" s="9"/>
    </row>
    <row r="22" spans="1:16">
      <c r="A22" s="12"/>
      <c r="B22" s="25">
        <v>324.61</v>
      </c>
      <c r="C22" s="20" t="s">
        <v>85</v>
      </c>
      <c r="D22" s="46">
        <v>0</v>
      </c>
      <c r="E22" s="46">
        <v>3188507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3188507</v>
      </c>
      <c r="O22" s="47">
        <f t="shared" si="1"/>
        <v>57.285429392741648</v>
      </c>
      <c r="P22" s="9"/>
    </row>
    <row r="23" spans="1:16">
      <c r="A23" s="12"/>
      <c r="B23" s="25">
        <v>329</v>
      </c>
      <c r="C23" s="20" t="s">
        <v>23</v>
      </c>
      <c r="D23" s="46">
        <v>1495368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50" si="5">SUM(D23:M23)</f>
        <v>1495368</v>
      </c>
      <c r="O23" s="47">
        <f t="shared" si="1"/>
        <v>26.866115702479338</v>
      </c>
      <c r="P23" s="9"/>
    </row>
    <row r="24" spans="1:16" ht="15.75">
      <c r="A24" s="29" t="s">
        <v>25</v>
      </c>
      <c r="B24" s="30"/>
      <c r="C24" s="31"/>
      <c r="D24" s="32">
        <f t="shared" ref="D24:M24" si="6">SUM(D25:D33)</f>
        <v>5236697</v>
      </c>
      <c r="E24" s="32">
        <f t="shared" si="6"/>
        <v>560591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506039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6303327</v>
      </c>
      <c r="O24" s="45">
        <f t="shared" si="1"/>
        <v>113.24698167445203</v>
      </c>
      <c r="P24" s="10"/>
    </row>
    <row r="25" spans="1:16">
      <c r="A25" s="12"/>
      <c r="B25" s="25">
        <v>331.2</v>
      </c>
      <c r="C25" s="20" t="s">
        <v>65</v>
      </c>
      <c r="D25" s="46">
        <v>221999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221999</v>
      </c>
      <c r="O25" s="47">
        <f t="shared" si="1"/>
        <v>3.9884836507366153</v>
      </c>
      <c r="P25" s="9"/>
    </row>
    <row r="26" spans="1:16">
      <c r="A26" s="12"/>
      <c r="B26" s="25">
        <v>331.42</v>
      </c>
      <c r="C26" s="20" t="s">
        <v>113</v>
      </c>
      <c r="D26" s="46">
        <v>0</v>
      </c>
      <c r="E26" s="46">
        <v>133681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133681</v>
      </c>
      <c r="O26" s="47">
        <f t="shared" si="1"/>
        <v>2.4017427236794826</v>
      </c>
      <c r="P26" s="9"/>
    </row>
    <row r="27" spans="1:16">
      <c r="A27" s="12"/>
      <c r="B27" s="25">
        <v>334.36</v>
      </c>
      <c r="C27" s="20" t="s">
        <v>87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506039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506039</v>
      </c>
      <c r="O27" s="47">
        <f t="shared" si="1"/>
        <v>9.0916097736255832</v>
      </c>
      <c r="P27" s="9"/>
    </row>
    <row r="28" spans="1:16">
      <c r="A28" s="12"/>
      <c r="B28" s="25">
        <v>335.12</v>
      </c>
      <c r="C28" s="20" t="s">
        <v>107</v>
      </c>
      <c r="D28" s="46">
        <v>1168221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1168221</v>
      </c>
      <c r="O28" s="47">
        <f t="shared" si="1"/>
        <v>20.988519583183614</v>
      </c>
      <c r="P28" s="9"/>
    </row>
    <row r="29" spans="1:16">
      <c r="A29" s="12"/>
      <c r="B29" s="25">
        <v>335.15</v>
      </c>
      <c r="C29" s="20" t="s">
        <v>108</v>
      </c>
      <c r="D29" s="46">
        <v>75879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75879</v>
      </c>
      <c r="O29" s="47">
        <f t="shared" si="1"/>
        <v>1.3632590729428673</v>
      </c>
      <c r="P29" s="9"/>
    </row>
    <row r="30" spans="1:16">
      <c r="A30" s="12"/>
      <c r="B30" s="25">
        <v>335.18</v>
      </c>
      <c r="C30" s="20" t="s">
        <v>109</v>
      </c>
      <c r="D30" s="46">
        <v>3701941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3701941</v>
      </c>
      <c r="O30" s="47">
        <f t="shared" si="1"/>
        <v>66.509899389148401</v>
      </c>
      <c r="P30" s="9"/>
    </row>
    <row r="31" spans="1:16">
      <c r="A31" s="12"/>
      <c r="B31" s="25">
        <v>337.4</v>
      </c>
      <c r="C31" s="20" t="s">
        <v>77</v>
      </c>
      <c r="D31" s="46">
        <v>0</v>
      </c>
      <c r="E31" s="46">
        <v>426910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426910</v>
      </c>
      <c r="O31" s="47">
        <f t="shared" si="1"/>
        <v>7.6699604743083007</v>
      </c>
      <c r="P31" s="9"/>
    </row>
    <row r="32" spans="1:16">
      <c r="A32" s="12"/>
      <c r="B32" s="25">
        <v>337.7</v>
      </c>
      <c r="C32" s="20" t="s">
        <v>68</v>
      </c>
      <c r="D32" s="46">
        <v>3500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3500</v>
      </c>
      <c r="O32" s="47">
        <f t="shared" si="1"/>
        <v>6.2881782249371188E-2</v>
      </c>
      <c r="P32" s="9"/>
    </row>
    <row r="33" spans="1:16">
      <c r="A33" s="12"/>
      <c r="B33" s="25">
        <v>338</v>
      </c>
      <c r="C33" s="20" t="s">
        <v>32</v>
      </c>
      <c r="D33" s="46">
        <v>65157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65157</v>
      </c>
      <c r="O33" s="47">
        <f t="shared" si="1"/>
        <v>1.1706252245777937</v>
      </c>
      <c r="P33" s="9"/>
    </row>
    <row r="34" spans="1:16" ht="15.75">
      <c r="A34" s="29" t="s">
        <v>37</v>
      </c>
      <c r="B34" s="30"/>
      <c r="C34" s="31"/>
      <c r="D34" s="32">
        <f t="shared" ref="D34:M34" si="7">SUM(D35:D37)</f>
        <v>2134006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5"/>
        <v>2134006</v>
      </c>
      <c r="O34" s="45">
        <f t="shared" si="1"/>
        <v>38.340028745957596</v>
      </c>
      <c r="P34" s="10"/>
    </row>
    <row r="35" spans="1:16">
      <c r="A35" s="12"/>
      <c r="B35" s="25">
        <v>341.9</v>
      </c>
      <c r="C35" s="20" t="s">
        <v>110</v>
      </c>
      <c r="D35" s="46">
        <v>1454589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1454589</v>
      </c>
      <c r="O35" s="47">
        <f t="shared" si="1"/>
        <v>26.133471074380164</v>
      </c>
      <c r="P35" s="9"/>
    </row>
    <row r="36" spans="1:16">
      <c r="A36" s="12"/>
      <c r="B36" s="25">
        <v>342.5</v>
      </c>
      <c r="C36" s="20" t="s">
        <v>78</v>
      </c>
      <c r="D36" s="46">
        <v>24405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24405</v>
      </c>
      <c r="O36" s="47">
        <f t="shared" si="1"/>
        <v>0.43846568451311535</v>
      </c>
      <c r="P36" s="9"/>
    </row>
    <row r="37" spans="1:16">
      <c r="A37" s="12"/>
      <c r="B37" s="25">
        <v>347.2</v>
      </c>
      <c r="C37" s="20" t="s">
        <v>44</v>
      </c>
      <c r="D37" s="46">
        <v>655012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655012</v>
      </c>
      <c r="O37" s="47">
        <f t="shared" si="1"/>
        <v>11.768091987064318</v>
      </c>
      <c r="P37" s="9"/>
    </row>
    <row r="38" spans="1:16" ht="15.75">
      <c r="A38" s="29" t="s">
        <v>38</v>
      </c>
      <c r="B38" s="30"/>
      <c r="C38" s="31"/>
      <c r="D38" s="32">
        <f t="shared" ref="D38:M38" si="8">SUM(D39:D43)</f>
        <v>526373</v>
      </c>
      <c r="E38" s="32">
        <f t="shared" si="8"/>
        <v>76320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5"/>
        <v>602693</v>
      </c>
      <c r="O38" s="45">
        <f t="shared" si="1"/>
        <v>10.828117139777218</v>
      </c>
      <c r="P38" s="10"/>
    </row>
    <row r="39" spans="1:16">
      <c r="A39" s="13"/>
      <c r="B39" s="39">
        <v>351.5</v>
      </c>
      <c r="C39" s="21" t="s">
        <v>80</v>
      </c>
      <c r="D39" s="46">
        <v>302909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302909</v>
      </c>
      <c r="O39" s="47">
        <f t="shared" si="1"/>
        <v>5.4421307941070785</v>
      </c>
      <c r="P39" s="9"/>
    </row>
    <row r="40" spans="1:16">
      <c r="A40" s="13"/>
      <c r="B40" s="39">
        <v>354</v>
      </c>
      <c r="C40" s="21" t="s">
        <v>81</v>
      </c>
      <c r="D40" s="46">
        <v>223464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223464</v>
      </c>
      <c r="O40" s="47">
        <f t="shared" si="1"/>
        <v>4.0148041681638515</v>
      </c>
      <c r="P40" s="9"/>
    </row>
    <row r="41" spans="1:16">
      <c r="A41" s="13"/>
      <c r="B41" s="39">
        <v>355</v>
      </c>
      <c r="C41" s="21" t="s">
        <v>89</v>
      </c>
      <c r="D41" s="46">
        <v>0</v>
      </c>
      <c r="E41" s="46">
        <v>57938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57938</v>
      </c>
      <c r="O41" s="47">
        <f t="shared" si="1"/>
        <v>1.0409270571325908</v>
      </c>
      <c r="P41" s="9"/>
    </row>
    <row r="42" spans="1:16">
      <c r="A42" s="13"/>
      <c r="B42" s="39">
        <v>356</v>
      </c>
      <c r="C42" s="21" t="s">
        <v>90</v>
      </c>
      <c r="D42" s="46">
        <v>0</v>
      </c>
      <c r="E42" s="46">
        <v>10382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5"/>
        <v>10382</v>
      </c>
      <c r="O42" s="47">
        <f t="shared" si="1"/>
        <v>0.18652533237513474</v>
      </c>
      <c r="P42" s="9"/>
    </row>
    <row r="43" spans="1:16">
      <c r="A43" s="13"/>
      <c r="B43" s="39">
        <v>359</v>
      </c>
      <c r="C43" s="21" t="s">
        <v>116</v>
      </c>
      <c r="D43" s="46">
        <v>0</v>
      </c>
      <c r="E43" s="46">
        <v>8000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5"/>
        <v>8000</v>
      </c>
      <c r="O43" s="47">
        <f t="shared" si="1"/>
        <v>0.1437297879985627</v>
      </c>
      <c r="P43" s="9"/>
    </row>
    <row r="44" spans="1:16" ht="15.75">
      <c r="A44" s="29" t="s">
        <v>4</v>
      </c>
      <c r="B44" s="30"/>
      <c r="C44" s="31"/>
      <c r="D44" s="32">
        <f t="shared" ref="D44:M44" si="9">SUM(D45:D49)</f>
        <v>1415596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91085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5"/>
        <v>1506681</v>
      </c>
      <c r="O44" s="45">
        <f t="shared" si="1"/>
        <v>27.069367588932806</v>
      </c>
      <c r="P44" s="10"/>
    </row>
    <row r="45" spans="1:16">
      <c r="A45" s="12"/>
      <c r="B45" s="25">
        <v>361.1</v>
      </c>
      <c r="C45" s="20" t="s">
        <v>48</v>
      </c>
      <c r="D45" s="46">
        <v>633672</v>
      </c>
      <c r="E45" s="46">
        <v>0</v>
      </c>
      <c r="F45" s="46">
        <v>0</v>
      </c>
      <c r="G45" s="46">
        <v>0</v>
      </c>
      <c r="H45" s="46">
        <v>0</v>
      </c>
      <c r="I45" s="46">
        <v>77763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5"/>
        <v>711435</v>
      </c>
      <c r="O45" s="47">
        <f t="shared" si="1"/>
        <v>12.781800215594682</v>
      </c>
      <c r="P45" s="9"/>
    </row>
    <row r="46" spans="1:16">
      <c r="A46" s="12"/>
      <c r="B46" s="25">
        <v>361.3</v>
      </c>
      <c r="C46" s="20" t="s">
        <v>49</v>
      </c>
      <c r="D46" s="46">
        <v>69682</v>
      </c>
      <c r="E46" s="46">
        <v>0</v>
      </c>
      <c r="F46" s="46">
        <v>0</v>
      </c>
      <c r="G46" s="46">
        <v>0</v>
      </c>
      <c r="H46" s="46">
        <v>0</v>
      </c>
      <c r="I46" s="46">
        <v>13322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5"/>
        <v>83004</v>
      </c>
      <c r="O46" s="47">
        <f t="shared" si="1"/>
        <v>1.4912684153790874</v>
      </c>
      <c r="P46" s="9"/>
    </row>
    <row r="47" spans="1:16">
      <c r="A47" s="12"/>
      <c r="B47" s="25">
        <v>366</v>
      </c>
      <c r="C47" s="20" t="s">
        <v>91</v>
      </c>
      <c r="D47" s="46">
        <v>88492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5"/>
        <v>88492</v>
      </c>
      <c r="O47" s="47">
        <f t="shared" si="1"/>
        <v>1.5898670499461014</v>
      </c>
      <c r="P47" s="9"/>
    </row>
    <row r="48" spans="1:16">
      <c r="A48" s="12"/>
      <c r="B48" s="25">
        <v>369.3</v>
      </c>
      <c r="C48" s="20" t="s">
        <v>70</v>
      </c>
      <c r="D48" s="46">
        <v>75000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5"/>
        <v>75000</v>
      </c>
      <c r="O48" s="47">
        <f t="shared" si="1"/>
        <v>1.3474667624865253</v>
      </c>
      <c r="P48" s="9"/>
    </row>
    <row r="49" spans="1:119" ht="15.75" thickBot="1">
      <c r="A49" s="12"/>
      <c r="B49" s="25">
        <v>369.9</v>
      </c>
      <c r="C49" s="20" t="s">
        <v>50</v>
      </c>
      <c r="D49" s="46">
        <v>548750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5"/>
        <v>548750</v>
      </c>
      <c r="O49" s="47">
        <f t="shared" si="1"/>
        <v>9.85896514552641</v>
      </c>
      <c r="P49" s="9"/>
    </row>
    <row r="50" spans="1:119" ht="16.5" thickBot="1">
      <c r="A50" s="14" t="s">
        <v>45</v>
      </c>
      <c r="B50" s="23"/>
      <c r="C50" s="22"/>
      <c r="D50" s="15">
        <f>SUM(D5,D15,D24,D34,D38,D44)</f>
        <v>54140381</v>
      </c>
      <c r="E50" s="15">
        <f t="shared" ref="E50:M50" si="10">SUM(E5,E15,E24,E34,E38,E44)</f>
        <v>13410012</v>
      </c>
      <c r="F50" s="15">
        <f t="shared" si="10"/>
        <v>0</v>
      </c>
      <c r="G50" s="15">
        <f t="shared" si="10"/>
        <v>0</v>
      </c>
      <c r="H50" s="15">
        <f t="shared" si="10"/>
        <v>0</v>
      </c>
      <c r="I50" s="15">
        <f t="shared" si="10"/>
        <v>4424683</v>
      </c>
      <c r="J50" s="15">
        <f t="shared" si="10"/>
        <v>0</v>
      </c>
      <c r="K50" s="15">
        <f t="shared" si="10"/>
        <v>0</v>
      </c>
      <c r="L50" s="15">
        <f t="shared" si="10"/>
        <v>0</v>
      </c>
      <c r="M50" s="15">
        <f t="shared" si="10"/>
        <v>0</v>
      </c>
      <c r="N50" s="15">
        <f t="shared" si="5"/>
        <v>71975076</v>
      </c>
      <c r="O50" s="38">
        <f t="shared" si="1"/>
        <v>1293.1203018325548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20" t="s">
        <v>117</v>
      </c>
      <c r="M52" s="120"/>
      <c r="N52" s="120"/>
      <c r="O52" s="43">
        <v>55660</v>
      </c>
    </row>
    <row r="53" spans="1:119">
      <c r="A53" s="121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9"/>
    </row>
    <row r="54" spans="1:119" ht="15.75" customHeight="1" thickBot="1">
      <c r="A54" s="122" t="s">
        <v>73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2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2025-03-05T19:12:51Z</cp:lastPrinted>
  <dcterms:created xsi:type="dcterms:W3CDTF">2000-08-31T21:26:31Z</dcterms:created>
  <dcterms:modified xsi:type="dcterms:W3CDTF">2025-03-05T19:13:26Z</dcterms:modified>
</cp:coreProperties>
</file>