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CAIN.STEVE\Documents\EDR\AFR Data\EDR Municipal Revenues\"/>
    </mc:Choice>
  </mc:AlternateContent>
  <bookViews>
    <workbookView xWindow="360" yWindow="315" windowWidth="15480" windowHeight="6090" tabRatio="786"/>
  </bookViews>
  <sheets>
    <sheet name="2023" sheetId="48" r:id="rId1"/>
    <sheet name="2022" sheetId="47" r:id="rId2"/>
    <sheet name="2021" sheetId="46" r:id="rId3"/>
    <sheet name="2020" sheetId="45" r:id="rId4"/>
    <sheet name="2019" sheetId="44" r:id="rId5"/>
    <sheet name="2018" sheetId="43" r:id="rId6"/>
    <sheet name="2017" sheetId="42" r:id="rId7"/>
    <sheet name="2016" sheetId="41" r:id="rId8"/>
    <sheet name="2015" sheetId="40" r:id="rId9"/>
    <sheet name="2014" sheetId="39" r:id="rId10"/>
    <sheet name="2013" sheetId="38" r:id="rId11"/>
    <sheet name="2012" sheetId="36" r:id="rId12"/>
    <sheet name="2011" sheetId="35" r:id="rId13"/>
    <sheet name="2010" sheetId="34" r:id="rId14"/>
    <sheet name="2009" sheetId="33" r:id="rId15"/>
    <sheet name="2008" sheetId="37" r:id="rId16"/>
  </sheets>
  <definedNames>
    <definedName name="_xlnm.Print_Area" localSheetId="15">'2008'!$A$1:$O$58</definedName>
    <definedName name="_xlnm.Print_Area" localSheetId="14">'2009'!$A$1:$O$56</definedName>
    <definedName name="_xlnm.Print_Area" localSheetId="13">'2010'!$A$1:$O$58</definedName>
    <definedName name="_xlnm.Print_Area" localSheetId="12">'2011'!$A$1:$O$56</definedName>
    <definedName name="_xlnm.Print_Area" localSheetId="11">'2012'!$A$1:$O$55</definedName>
    <definedName name="_xlnm.Print_Area" localSheetId="10">'2013'!$A$1:$O$55</definedName>
    <definedName name="_xlnm.Print_Area" localSheetId="9">'2014'!$A$1:$O$58</definedName>
    <definedName name="_xlnm.Print_Area" localSheetId="8">'2015'!$A$1:$O$59</definedName>
    <definedName name="_xlnm.Print_Area" localSheetId="7">'2016'!$A$1:$O$63</definedName>
    <definedName name="_xlnm.Print_Area" localSheetId="6">'2017'!$A$1:$O$62</definedName>
    <definedName name="_xlnm.Print_Area" localSheetId="5">'2018'!$A$1:$O$60</definedName>
    <definedName name="_xlnm.Print_Area" localSheetId="4">'2019'!$A$1:$O$59</definedName>
    <definedName name="_xlnm.Print_Area" localSheetId="3">'2020'!$A$1:$O$61</definedName>
    <definedName name="_xlnm.Print_Area" localSheetId="2">'2021'!$A$1:$P$64</definedName>
    <definedName name="_xlnm.Print_Area" localSheetId="1">'2022'!$A$1:$P$69</definedName>
    <definedName name="_xlnm.Print_Area" localSheetId="0">'2023'!$A$1:$P$69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62913"/>
</workbook>
</file>

<file path=xl/calcChain.xml><?xml version="1.0" encoding="utf-8"?>
<calcChain xmlns="http://schemas.openxmlformats.org/spreadsheetml/2006/main">
  <c r="O64" i="48" l="1"/>
  <c r="P64" i="48" s="1"/>
  <c r="O63" i="48"/>
  <c r="P63" i="48" s="1"/>
  <c r="O62" i="48"/>
  <c r="P62" i="48" s="1"/>
  <c r="N61" i="48"/>
  <c r="M61" i="48"/>
  <c r="L61" i="48"/>
  <c r="K61" i="48"/>
  <c r="J61" i="48"/>
  <c r="I61" i="48"/>
  <c r="H61" i="48"/>
  <c r="G61" i="48"/>
  <c r="F61" i="48"/>
  <c r="E61" i="48"/>
  <c r="D61" i="48"/>
  <c r="O60" i="48"/>
  <c r="P60" i="48" s="1"/>
  <c r="O59" i="48"/>
  <c r="P59" i="48" s="1"/>
  <c r="O58" i="48"/>
  <c r="P58" i="48" s="1"/>
  <c r="O57" i="48"/>
  <c r="P57" i="48" s="1"/>
  <c r="O56" i="48"/>
  <c r="P56" i="48" s="1"/>
  <c r="O55" i="48"/>
  <c r="P55" i="48" s="1"/>
  <c r="O54" i="48"/>
  <c r="P54" i="48" s="1"/>
  <c r="N53" i="48"/>
  <c r="M53" i="48"/>
  <c r="L53" i="48"/>
  <c r="K53" i="48"/>
  <c r="J53" i="48"/>
  <c r="I53" i="48"/>
  <c r="H53" i="48"/>
  <c r="G53" i="48"/>
  <c r="F53" i="48"/>
  <c r="E53" i="48"/>
  <c r="D53" i="48"/>
  <c r="O52" i="48"/>
  <c r="P52" i="48" s="1"/>
  <c r="O51" i="48"/>
  <c r="P51" i="48" s="1"/>
  <c r="O50" i="48"/>
  <c r="P50" i="48" s="1"/>
  <c r="N49" i="48"/>
  <c r="M49" i="48"/>
  <c r="L49" i="48"/>
  <c r="K49" i="48"/>
  <c r="J49" i="48"/>
  <c r="I49" i="48"/>
  <c r="H49" i="48"/>
  <c r="G49" i="48"/>
  <c r="F49" i="48"/>
  <c r="E49" i="48"/>
  <c r="D49" i="48"/>
  <c r="O48" i="48"/>
  <c r="P48" i="48" s="1"/>
  <c r="O47" i="48"/>
  <c r="P47" i="48" s="1"/>
  <c r="O46" i="48"/>
  <c r="P46" i="48" s="1"/>
  <c r="O45" i="48"/>
  <c r="P45" i="48" s="1"/>
  <c r="O44" i="48"/>
  <c r="P44" i="48" s="1"/>
  <c r="O43" i="48"/>
  <c r="P43" i="48" s="1"/>
  <c r="O42" i="48"/>
  <c r="P42" i="48" s="1"/>
  <c r="O41" i="48"/>
  <c r="P41" i="48" s="1"/>
  <c r="N40" i="48"/>
  <c r="M40" i="48"/>
  <c r="L40" i="48"/>
  <c r="K40" i="48"/>
  <c r="J40" i="48"/>
  <c r="I40" i="48"/>
  <c r="H40" i="48"/>
  <c r="G40" i="48"/>
  <c r="F40" i="48"/>
  <c r="E40" i="48"/>
  <c r="D40" i="48"/>
  <c r="O39" i="48"/>
  <c r="P39" i="48" s="1"/>
  <c r="O38" i="48"/>
  <c r="P38" i="48" s="1"/>
  <c r="O37" i="48"/>
  <c r="P37" i="48" s="1"/>
  <c r="O36" i="48"/>
  <c r="P36" i="48" s="1"/>
  <c r="O35" i="48"/>
  <c r="P35" i="48" s="1"/>
  <c r="O34" i="48"/>
  <c r="P34" i="48" s="1"/>
  <c r="O33" i="48"/>
  <c r="P33" i="48" s="1"/>
  <c r="O32" i="48"/>
  <c r="P32" i="48" s="1"/>
  <c r="O31" i="48"/>
  <c r="P31" i="48" s="1"/>
  <c r="O30" i="48"/>
  <c r="P30" i="48" s="1"/>
  <c r="O29" i="48"/>
  <c r="P29" i="48" s="1"/>
  <c r="O28" i="48"/>
  <c r="P28" i="48" s="1"/>
  <c r="O27" i="48"/>
  <c r="P27" i="48" s="1"/>
  <c r="O26" i="48"/>
  <c r="P26" i="48" s="1"/>
  <c r="O25" i="48"/>
  <c r="P25" i="48" s="1"/>
  <c r="N24" i="48"/>
  <c r="M24" i="48"/>
  <c r="L24" i="48"/>
  <c r="K24" i="48"/>
  <c r="J24" i="48"/>
  <c r="I24" i="48"/>
  <c r="H24" i="48"/>
  <c r="G24" i="48"/>
  <c r="F24" i="48"/>
  <c r="E24" i="48"/>
  <c r="D24" i="48"/>
  <c r="O23" i="48"/>
  <c r="P23" i="48" s="1"/>
  <c r="O22" i="48"/>
  <c r="P22" i="48" s="1"/>
  <c r="O21" i="48"/>
  <c r="P21" i="48" s="1"/>
  <c r="O20" i="48"/>
  <c r="P20" i="48" s="1"/>
  <c r="O19" i="48"/>
  <c r="P19" i="48" s="1"/>
  <c r="O18" i="48"/>
  <c r="P18" i="48" s="1"/>
  <c r="O17" i="48"/>
  <c r="P17" i="48" s="1"/>
  <c r="O16" i="48"/>
  <c r="P16" i="48" s="1"/>
  <c r="O15" i="48"/>
  <c r="P15" i="48" s="1"/>
  <c r="O14" i="48"/>
  <c r="P14" i="48" s="1"/>
  <c r="O13" i="48"/>
  <c r="P13" i="48" s="1"/>
  <c r="O12" i="48"/>
  <c r="P12" i="48" s="1"/>
  <c r="N11" i="48"/>
  <c r="M11" i="48"/>
  <c r="L11" i="48"/>
  <c r="K11" i="48"/>
  <c r="J11" i="48"/>
  <c r="I11" i="48"/>
  <c r="H11" i="48"/>
  <c r="G11" i="48"/>
  <c r="F11" i="48"/>
  <c r="E11" i="48"/>
  <c r="D11" i="48"/>
  <c r="O10" i="48"/>
  <c r="P10" i="48" s="1"/>
  <c r="O9" i="48"/>
  <c r="P9" i="48" s="1"/>
  <c r="O8" i="48"/>
  <c r="P8" i="48" s="1"/>
  <c r="O7" i="48"/>
  <c r="P7" i="48" s="1"/>
  <c r="O6" i="48"/>
  <c r="P6" i="48" s="1"/>
  <c r="N5" i="48"/>
  <c r="M5" i="48"/>
  <c r="L5" i="48"/>
  <c r="K5" i="48"/>
  <c r="J5" i="48"/>
  <c r="I5" i="48"/>
  <c r="H5" i="48"/>
  <c r="G5" i="48"/>
  <c r="F5" i="48"/>
  <c r="E5" i="48"/>
  <c r="D5" i="48"/>
  <c r="O61" i="48" l="1"/>
  <c r="P61" i="48" s="1"/>
  <c r="O53" i="48"/>
  <c r="P53" i="48" s="1"/>
  <c r="O49" i="48"/>
  <c r="P49" i="48" s="1"/>
  <c r="O40" i="48"/>
  <c r="P40" i="48" s="1"/>
  <c r="O24" i="48"/>
  <c r="P24" i="48" s="1"/>
  <c r="J65" i="48"/>
  <c r="K65" i="48"/>
  <c r="L65" i="48"/>
  <c r="N65" i="48"/>
  <c r="I65" i="48"/>
  <c r="O11" i="48"/>
  <c r="P11" i="48" s="1"/>
  <c r="G65" i="48"/>
  <c r="D65" i="48"/>
  <c r="F65" i="48"/>
  <c r="E65" i="48"/>
  <c r="H65" i="48"/>
  <c r="M65" i="48"/>
  <c r="O5" i="48"/>
  <c r="P5" i="48" s="1"/>
  <c r="O64" i="47"/>
  <c r="P64" i="47" s="1"/>
  <c r="N63" i="47"/>
  <c r="M63" i="47"/>
  <c r="L63" i="47"/>
  <c r="K63" i="47"/>
  <c r="J63" i="47"/>
  <c r="I63" i="47"/>
  <c r="H63" i="47"/>
  <c r="G63" i="47"/>
  <c r="F63" i="47"/>
  <c r="E63" i="47"/>
  <c r="D63" i="47"/>
  <c r="O62" i="47"/>
  <c r="P62" i="47" s="1"/>
  <c r="O61" i="47"/>
  <c r="P61" i="47" s="1"/>
  <c r="O60" i="47"/>
  <c r="P60" i="47" s="1"/>
  <c r="O59" i="47"/>
  <c r="P59" i="47" s="1"/>
  <c r="O58" i="47"/>
  <c r="P58" i="47" s="1"/>
  <c r="O57" i="47"/>
  <c r="P57" i="47" s="1"/>
  <c r="O56" i="47"/>
  <c r="P56" i="47" s="1"/>
  <c r="O55" i="47"/>
  <c r="P55" i="47" s="1"/>
  <c r="N54" i="47"/>
  <c r="M54" i="47"/>
  <c r="L54" i="47"/>
  <c r="K54" i="47"/>
  <c r="J54" i="47"/>
  <c r="I54" i="47"/>
  <c r="H54" i="47"/>
  <c r="G54" i="47"/>
  <c r="F54" i="47"/>
  <c r="E54" i="47"/>
  <c r="D54" i="47"/>
  <c r="O53" i="47"/>
  <c r="P53" i="47" s="1"/>
  <c r="O52" i="47"/>
  <c r="P52" i="47" s="1"/>
  <c r="O51" i="47"/>
  <c r="P51" i="47" s="1"/>
  <c r="O50" i="47"/>
  <c r="P50" i="47" s="1"/>
  <c r="N49" i="47"/>
  <c r="M49" i="47"/>
  <c r="L49" i="47"/>
  <c r="K49" i="47"/>
  <c r="J49" i="47"/>
  <c r="I49" i="47"/>
  <c r="H49" i="47"/>
  <c r="G49" i="47"/>
  <c r="F49" i="47"/>
  <c r="E49" i="47"/>
  <c r="D49" i="47"/>
  <c r="O48" i="47"/>
  <c r="P48" i="47" s="1"/>
  <c r="O47" i="47"/>
  <c r="P47" i="47" s="1"/>
  <c r="O46" i="47"/>
  <c r="P46" i="47" s="1"/>
  <c r="O45" i="47"/>
  <c r="P45" i="47" s="1"/>
  <c r="O44" i="47"/>
  <c r="P44" i="47" s="1"/>
  <c r="O43" i="47"/>
  <c r="P43" i="47" s="1"/>
  <c r="O42" i="47"/>
  <c r="P42" i="47" s="1"/>
  <c r="N41" i="47"/>
  <c r="M41" i="47"/>
  <c r="L41" i="47"/>
  <c r="K41" i="47"/>
  <c r="J41" i="47"/>
  <c r="I41" i="47"/>
  <c r="H41" i="47"/>
  <c r="G41" i="47"/>
  <c r="F41" i="47"/>
  <c r="E41" i="47"/>
  <c r="D41" i="47"/>
  <c r="O40" i="47"/>
  <c r="P40" i="47" s="1"/>
  <c r="O39" i="47"/>
  <c r="P39" i="47" s="1"/>
  <c r="O38" i="47"/>
  <c r="P38" i="47" s="1"/>
  <c r="O37" i="47"/>
  <c r="P37" i="47" s="1"/>
  <c r="O36" i="47"/>
  <c r="P36" i="47" s="1"/>
  <c r="O35" i="47"/>
  <c r="P35" i="47" s="1"/>
  <c r="O34" i="47"/>
  <c r="P34" i="47" s="1"/>
  <c r="O33" i="47"/>
  <c r="P33" i="47" s="1"/>
  <c r="O32" i="47"/>
  <c r="P32" i="47" s="1"/>
  <c r="O31" i="47"/>
  <c r="P31" i="47" s="1"/>
  <c r="O30" i="47"/>
  <c r="P30" i="47" s="1"/>
  <c r="O29" i="47"/>
  <c r="P29" i="47" s="1"/>
  <c r="O28" i="47"/>
  <c r="P28" i="47" s="1"/>
  <c r="O27" i="47"/>
  <c r="P27" i="47" s="1"/>
  <c r="O26" i="47"/>
  <c r="P26" i="47" s="1"/>
  <c r="N25" i="47"/>
  <c r="M25" i="47"/>
  <c r="L25" i="47"/>
  <c r="K25" i="47"/>
  <c r="J25" i="47"/>
  <c r="I25" i="47"/>
  <c r="H25" i="47"/>
  <c r="G25" i="47"/>
  <c r="F25" i="47"/>
  <c r="E25" i="47"/>
  <c r="D25" i="47"/>
  <c r="O24" i="47"/>
  <c r="P24" i="47" s="1"/>
  <c r="O23" i="47"/>
  <c r="P23" i="47" s="1"/>
  <c r="O22" i="47"/>
  <c r="P22" i="47" s="1"/>
  <c r="O21" i="47"/>
  <c r="P21" i="47" s="1"/>
  <c r="O20" i="47"/>
  <c r="P20" i="47" s="1"/>
  <c r="O19" i="47"/>
  <c r="P19" i="47" s="1"/>
  <c r="O18" i="47"/>
  <c r="P18" i="47" s="1"/>
  <c r="O17" i="47"/>
  <c r="P17" i="47" s="1"/>
  <c r="O16" i="47"/>
  <c r="P16" i="47" s="1"/>
  <c r="O15" i="47"/>
  <c r="P15" i="47" s="1"/>
  <c r="O14" i="47"/>
  <c r="P14" i="47" s="1"/>
  <c r="O13" i="47"/>
  <c r="P13" i="47" s="1"/>
  <c r="O12" i="47"/>
  <c r="P12" i="47" s="1"/>
  <c r="N11" i="47"/>
  <c r="M11" i="47"/>
  <c r="L11" i="47"/>
  <c r="K11" i="47"/>
  <c r="J11" i="47"/>
  <c r="I11" i="47"/>
  <c r="H11" i="47"/>
  <c r="G11" i="47"/>
  <c r="F11" i="47"/>
  <c r="E11" i="47"/>
  <c r="D11" i="47"/>
  <c r="O10" i="47"/>
  <c r="P10" i="47" s="1"/>
  <c r="O9" i="47"/>
  <c r="P9" i="47" s="1"/>
  <c r="O8" i="47"/>
  <c r="P8" i="47" s="1"/>
  <c r="O7" i="47"/>
  <c r="P7" i="47" s="1"/>
  <c r="O6" i="47"/>
  <c r="P6" i="47" s="1"/>
  <c r="N5" i="47"/>
  <c r="M5" i="47"/>
  <c r="L5" i="47"/>
  <c r="K5" i="47"/>
  <c r="J5" i="47"/>
  <c r="I5" i="47"/>
  <c r="H5" i="47"/>
  <c r="G5" i="47"/>
  <c r="F5" i="47"/>
  <c r="E5" i="47"/>
  <c r="D5" i="47"/>
  <c r="O65" i="48" l="1"/>
  <c r="P65" i="48" s="1"/>
  <c r="O63" i="47"/>
  <c r="P63" i="47" s="1"/>
  <c r="O54" i="47"/>
  <c r="P54" i="47" s="1"/>
  <c r="O49" i="47"/>
  <c r="P49" i="47" s="1"/>
  <c r="O41" i="47"/>
  <c r="P41" i="47" s="1"/>
  <c r="O25" i="47"/>
  <c r="P25" i="47" s="1"/>
  <c r="E65" i="47"/>
  <c r="K65" i="47"/>
  <c r="L65" i="47"/>
  <c r="G65" i="47"/>
  <c r="M65" i="47"/>
  <c r="D65" i="47"/>
  <c r="H65" i="47"/>
  <c r="I65" i="47"/>
  <c r="O11" i="47"/>
  <c r="P11" i="47" s="1"/>
  <c r="N65" i="47"/>
  <c r="J65" i="47"/>
  <c r="F65" i="47"/>
  <c r="O5" i="47"/>
  <c r="P5" i="47" s="1"/>
  <c r="O59" i="46"/>
  <c r="P59" i="46" s="1"/>
  <c r="O58" i="46"/>
  <c r="P58" i="46"/>
  <c r="O57" i="46"/>
  <c r="P57" i="46" s="1"/>
  <c r="O56" i="46"/>
  <c r="P56" i="46" s="1"/>
  <c r="N55" i="46"/>
  <c r="M55" i="46"/>
  <c r="L55" i="46"/>
  <c r="K55" i="46"/>
  <c r="J55" i="46"/>
  <c r="I55" i="46"/>
  <c r="H55" i="46"/>
  <c r="G55" i="46"/>
  <c r="F55" i="46"/>
  <c r="E55" i="46"/>
  <c r="D55" i="46"/>
  <c r="O54" i="46"/>
  <c r="P54" i="46" s="1"/>
  <c r="O53" i="46"/>
  <c r="P53" i="46" s="1"/>
  <c r="O52" i="46"/>
  <c r="P52" i="46" s="1"/>
  <c r="O51" i="46"/>
  <c r="P51" i="46" s="1"/>
  <c r="O50" i="46"/>
  <c r="P50" i="46" s="1"/>
  <c r="O49" i="46"/>
  <c r="P49" i="46" s="1"/>
  <c r="O48" i="46"/>
  <c r="P48" i="46" s="1"/>
  <c r="O47" i="46"/>
  <c r="P47" i="46" s="1"/>
  <c r="N46" i="46"/>
  <c r="M46" i="46"/>
  <c r="L46" i="46"/>
  <c r="K46" i="46"/>
  <c r="J46" i="46"/>
  <c r="I46" i="46"/>
  <c r="H46" i="46"/>
  <c r="G46" i="46"/>
  <c r="F46" i="46"/>
  <c r="E46" i="46"/>
  <c r="D46" i="46"/>
  <c r="O45" i="46"/>
  <c r="P45" i="46" s="1"/>
  <c r="O44" i="46"/>
  <c r="P44" i="46" s="1"/>
  <c r="O43" i="46"/>
  <c r="P43" i="46"/>
  <c r="N42" i="46"/>
  <c r="M42" i="46"/>
  <c r="L42" i="46"/>
  <c r="K42" i="46"/>
  <c r="J42" i="46"/>
  <c r="I42" i="46"/>
  <c r="H42" i="46"/>
  <c r="G42" i="46"/>
  <c r="F42" i="46"/>
  <c r="E42" i="46"/>
  <c r="D42" i="46"/>
  <c r="O41" i="46"/>
  <c r="P41" i="46"/>
  <c r="O40" i="46"/>
  <c r="P40" i="46" s="1"/>
  <c r="O39" i="46"/>
  <c r="P39" i="46" s="1"/>
  <c r="O38" i="46"/>
  <c r="P38" i="46" s="1"/>
  <c r="O37" i="46"/>
  <c r="P37" i="46" s="1"/>
  <c r="O36" i="46"/>
  <c r="P36" i="46" s="1"/>
  <c r="O35" i="46"/>
  <c r="P35" i="46" s="1"/>
  <c r="N34" i="46"/>
  <c r="M34" i="46"/>
  <c r="L34" i="46"/>
  <c r="K34" i="46"/>
  <c r="J34" i="46"/>
  <c r="I34" i="46"/>
  <c r="H34" i="46"/>
  <c r="G34" i="46"/>
  <c r="F34" i="46"/>
  <c r="E34" i="46"/>
  <c r="D34" i="46"/>
  <c r="D60" i="46" s="1"/>
  <c r="O60" i="46" s="1"/>
  <c r="P60" i="46" s="1"/>
  <c r="O33" i="46"/>
  <c r="P33" i="46" s="1"/>
  <c r="O32" i="46"/>
  <c r="P32" i="46" s="1"/>
  <c r="O31" i="46"/>
  <c r="P31" i="46" s="1"/>
  <c r="O30" i="46"/>
  <c r="P30" i="46" s="1"/>
  <c r="O29" i="46"/>
  <c r="P29" i="46" s="1"/>
  <c r="O28" i="46"/>
  <c r="P28" i="46"/>
  <c r="O27" i="46"/>
  <c r="P27" i="46" s="1"/>
  <c r="O26" i="46"/>
  <c r="P26" i="46" s="1"/>
  <c r="O25" i="46"/>
  <c r="P25" i="46" s="1"/>
  <c r="O24" i="46"/>
  <c r="P24" i="46" s="1"/>
  <c r="O23" i="46"/>
  <c r="P23" i="46" s="1"/>
  <c r="N22" i="46"/>
  <c r="M22" i="46"/>
  <c r="L22" i="46"/>
  <c r="K22" i="46"/>
  <c r="J22" i="46"/>
  <c r="I22" i="46"/>
  <c r="H22" i="46"/>
  <c r="G22" i="46"/>
  <c r="F22" i="46"/>
  <c r="E22" i="46"/>
  <c r="D22" i="46"/>
  <c r="O21" i="46"/>
  <c r="P21" i="46" s="1"/>
  <c r="O20" i="46"/>
  <c r="P20" i="46"/>
  <c r="O19" i="46"/>
  <c r="P19" i="46" s="1"/>
  <c r="O18" i="46"/>
  <c r="P18" i="46" s="1"/>
  <c r="O17" i="46"/>
  <c r="P17" i="46" s="1"/>
  <c r="O16" i="46"/>
  <c r="P16" i="46" s="1"/>
  <c r="O15" i="46"/>
  <c r="P15" i="46" s="1"/>
  <c r="O14" i="46"/>
  <c r="P14" i="46" s="1"/>
  <c r="O13" i="46"/>
  <c r="P13" i="46" s="1"/>
  <c r="O12" i="46"/>
  <c r="P12" i="46" s="1"/>
  <c r="N11" i="46"/>
  <c r="M11" i="46"/>
  <c r="L11" i="46"/>
  <c r="K11" i="46"/>
  <c r="J11" i="46"/>
  <c r="I11" i="46"/>
  <c r="H11" i="46"/>
  <c r="G11" i="46"/>
  <c r="F11" i="46"/>
  <c r="E11" i="46"/>
  <c r="D11" i="46"/>
  <c r="O10" i="46"/>
  <c r="P10" i="46" s="1"/>
  <c r="O9" i="46"/>
  <c r="P9" i="46" s="1"/>
  <c r="O8" i="46"/>
  <c r="P8" i="46" s="1"/>
  <c r="O7" i="46"/>
  <c r="P7" i="46"/>
  <c r="O6" i="46"/>
  <c r="P6" i="46" s="1"/>
  <c r="N5" i="46"/>
  <c r="M5" i="46"/>
  <c r="L5" i="46"/>
  <c r="K5" i="46"/>
  <c r="J5" i="46"/>
  <c r="I5" i="46"/>
  <c r="H5" i="46"/>
  <c r="G5" i="46"/>
  <c r="F5" i="46"/>
  <c r="E5" i="46"/>
  <c r="D5" i="46"/>
  <c r="N56" i="45"/>
  <c r="O56" i="45" s="1"/>
  <c r="N55" i="45"/>
  <c r="O55" i="45" s="1"/>
  <c r="M54" i="45"/>
  <c r="L54" i="45"/>
  <c r="K54" i="45"/>
  <c r="J54" i="45"/>
  <c r="I54" i="45"/>
  <c r="H54" i="45"/>
  <c r="G54" i="45"/>
  <c r="F54" i="45"/>
  <c r="E54" i="45"/>
  <c r="D54" i="45"/>
  <c r="N53" i="45"/>
  <c r="O53" i="45" s="1"/>
  <c r="N52" i="45"/>
  <c r="O52" i="45" s="1"/>
  <c r="N51" i="45"/>
  <c r="O51" i="45" s="1"/>
  <c r="N50" i="45"/>
  <c r="O50" i="45" s="1"/>
  <c r="N49" i="45"/>
  <c r="O49" i="45" s="1"/>
  <c r="N48" i="45"/>
  <c r="O48" i="45" s="1"/>
  <c r="N47" i="45"/>
  <c r="O47" i="45" s="1"/>
  <c r="N46" i="45"/>
  <c r="O46" i="45" s="1"/>
  <c r="M45" i="45"/>
  <c r="L45" i="45"/>
  <c r="K45" i="45"/>
  <c r="J45" i="45"/>
  <c r="I45" i="45"/>
  <c r="H45" i="45"/>
  <c r="G45" i="45"/>
  <c r="F45" i="45"/>
  <c r="E45" i="45"/>
  <c r="D45" i="45"/>
  <c r="N44" i="45"/>
  <c r="O44" i="45" s="1"/>
  <c r="N43" i="45"/>
  <c r="O43" i="45" s="1"/>
  <c r="N42" i="45"/>
  <c r="O42" i="45" s="1"/>
  <c r="M41" i="45"/>
  <c r="L41" i="45"/>
  <c r="K41" i="45"/>
  <c r="J41" i="45"/>
  <c r="I41" i="45"/>
  <c r="H41" i="45"/>
  <c r="G41" i="45"/>
  <c r="F41" i="45"/>
  <c r="E41" i="45"/>
  <c r="D41" i="45"/>
  <c r="N40" i="45"/>
  <c r="O40" i="45" s="1"/>
  <c r="N39" i="45"/>
  <c r="O39" i="45"/>
  <c r="N38" i="45"/>
  <c r="O38" i="45" s="1"/>
  <c r="N37" i="45"/>
  <c r="O37" i="45" s="1"/>
  <c r="N36" i="45"/>
  <c r="O36" i="45" s="1"/>
  <c r="N35" i="45"/>
  <c r="O35" i="45" s="1"/>
  <c r="M34" i="45"/>
  <c r="L34" i="45"/>
  <c r="K34" i="45"/>
  <c r="J34" i="45"/>
  <c r="J57" i="45" s="1"/>
  <c r="I34" i="45"/>
  <c r="H34" i="45"/>
  <c r="G34" i="45"/>
  <c r="F34" i="45"/>
  <c r="E34" i="45"/>
  <c r="D34" i="45"/>
  <c r="N33" i="45"/>
  <c r="O33" i="45" s="1"/>
  <c r="N32" i="45"/>
  <c r="O32" i="45" s="1"/>
  <c r="N31" i="45"/>
  <c r="O31" i="45" s="1"/>
  <c r="N30" i="45"/>
  <c r="O30" i="45" s="1"/>
  <c r="N29" i="45"/>
  <c r="O29" i="45" s="1"/>
  <c r="N28" i="45"/>
  <c r="O28" i="45" s="1"/>
  <c r="N27" i="45"/>
  <c r="O27" i="45" s="1"/>
  <c r="N26" i="45"/>
  <c r="O26" i="45"/>
  <c r="N25" i="45"/>
  <c r="O25" i="45"/>
  <c r="N24" i="45"/>
  <c r="O24" i="45" s="1"/>
  <c r="N23" i="45"/>
  <c r="O23" i="45" s="1"/>
  <c r="M22" i="45"/>
  <c r="L22" i="45"/>
  <c r="K22" i="45"/>
  <c r="J22" i="45"/>
  <c r="I22" i="45"/>
  <c r="H22" i="45"/>
  <c r="G22" i="45"/>
  <c r="F22" i="45"/>
  <c r="E22" i="45"/>
  <c r="D22" i="45"/>
  <c r="N21" i="45"/>
  <c r="O21" i="45" s="1"/>
  <c r="N20" i="45"/>
  <c r="O20" i="45" s="1"/>
  <c r="N19" i="45"/>
  <c r="O19" i="45" s="1"/>
  <c r="N18" i="45"/>
  <c r="O18" i="45"/>
  <c r="N17" i="45"/>
  <c r="O17" i="45" s="1"/>
  <c r="N16" i="45"/>
  <c r="O16" i="45" s="1"/>
  <c r="N15" i="45"/>
  <c r="O15" i="45" s="1"/>
  <c r="N14" i="45"/>
  <c r="O14" i="45" s="1"/>
  <c r="N13" i="45"/>
  <c r="O13" i="45" s="1"/>
  <c r="M12" i="45"/>
  <c r="L12" i="45"/>
  <c r="K12" i="45"/>
  <c r="J12" i="45"/>
  <c r="I12" i="45"/>
  <c r="H12" i="45"/>
  <c r="G12" i="45"/>
  <c r="F12" i="45"/>
  <c r="E12" i="45"/>
  <c r="D12" i="45"/>
  <c r="N11" i="45"/>
  <c r="O11" i="45" s="1"/>
  <c r="N10" i="45"/>
  <c r="O10" i="45" s="1"/>
  <c r="N9" i="45"/>
  <c r="O9" i="45" s="1"/>
  <c r="N8" i="45"/>
  <c r="O8" i="45" s="1"/>
  <c r="N7" i="45"/>
  <c r="O7" i="45" s="1"/>
  <c r="N6" i="45"/>
  <c r="O6" i="45" s="1"/>
  <c r="M5" i="45"/>
  <c r="L5" i="45"/>
  <c r="K5" i="45"/>
  <c r="J5" i="45"/>
  <c r="I5" i="45"/>
  <c r="H5" i="45"/>
  <c r="G5" i="45"/>
  <c r="F5" i="45"/>
  <c r="E5" i="45"/>
  <c r="D5" i="45"/>
  <c r="N54" i="44"/>
  <c r="O54" i="44"/>
  <c r="M53" i="44"/>
  <c r="L53" i="44"/>
  <c r="K53" i="44"/>
  <c r="J53" i="44"/>
  <c r="I53" i="44"/>
  <c r="H53" i="44"/>
  <c r="G53" i="44"/>
  <c r="F53" i="44"/>
  <c r="E53" i="44"/>
  <c r="D53" i="44"/>
  <c r="N52" i="44"/>
  <c r="O52" i="44"/>
  <c r="N51" i="44"/>
  <c r="O51" i="44"/>
  <c r="N50" i="44"/>
  <c r="O50" i="44"/>
  <c r="N49" i="44"/>
  <c r="O49" i="44"/>
  <c r="N48" i="44"/>
  <c r="O48" i="44" s="1"/>
  <c r="N47" i="44"/>
  <c r="O47" i="44" s="1"/>
  <c r="N46" i="44"/>
  <c r="O46" i="44" s="1"/>
  <c r="N45" i="44"/>
  <c r="O45" i="44" s="1"/>
  <c r="N44" i="44"/>
  <c r="O44" i="44" s="1"/>
  <c r="M43" i="44"/>
  <c r="L43" i="44"/>
  <c r="K43" i="44"/>
  <c r="J43" i="44"/>
  <c r="I43" i="44"/>
  <c r="H43" i="44"/>
  <c r="G43" i="44"/>
  <c r="F43" i="44"/>
  <c r="E43" i="44"/>
  <c r="D43" i="44"/>
  <c r="N42" i="44"/>
  <c r="O42" i="44" s="1"/>
  <c r="N41" i="44"/>
  <c r="O41" i="44" s="1"/>
  <c r="N40" i="44"/>
  <c r="O40" i="44" s="1"/>
  <c r="M39" i="44"/>
  <c r="L39" i="44"/>
  <c r="K39" i="44"/>
  <c r="J39" i="44"/>
  <c r="I39" i="44"/>
  <c r="H39" i="44"/>
  <c r="G39" i="44"/>
  <c r="F39" i="44"/>
  <c r="E39" i="44"/>
  <c r="D39" i="44"/>
  <c r="N38" i="44"/>
  <c r="O38" i="44" s="1"/>
  <c r="N37" i="44"/>
  <c r="O37" i="44" s="1"/>
  <c r="N36" i="44"/>
  <c r="O36" i="44" s="1"/>
  <c r="N35" i="44"/>
  <c r="O35" i="44" s="1"/>
  <c r="M34" i="44"/>
  <c r="L34" i="44"/>
  <c r="K34" i="44"/>
  <c r="J34" i="44"/>
  <c r="I34" i="44"/>
  <c r="H34" i="44"/>
  <c r="G34" i="44"/>
  <c r="F34" i="44"/>
  <c r="E34" i="44"/>
  <c r="D34" i="44"/>
  <c r="N33" i="44"/>
  <c r="O33" i="44" s="1"/>
  <c r="N32" i="44"/>
  <c r="O32" i="44" s="1"/>
  <c r="N31" i="44"/>
  <c r="O31" i="44" s="1"/>
  <c r="N30" i="44"/>
  <c r="O30" i="44" s="1"/>
  <c r="N29" i="44"/>
  <c r="O29" i="44" s="1"/>
  <c r="N28" i="44"/>
  <c r="O28" i="44" s="1"/>
  <c r="N27" i="44"/>
  <c r="O27" i="44" s="1"/>
  <c r="N26" i="44"/>
  <c r="O26" i="44" s="1"/>
  <c r="N25" i="44"/>
  <c r="O25" i="44" s="1"/>
  <c r="N24" i="44"/>
  <c r="O24" i="44" s="1"/>
  <c r="M23" i="44"/>
  <c r="L23" i="44"/>
  <c r="K23" i="44"/>
  <c r="J23" i="44"/>
  <c r="I23" i="44"/>
  <c r="H23" i="44"/>
  <c r="G23" i="44"/>
  <c r="F23" i="44"/>
  <c r="E23" i="44"/>
  <c r="D23" i="44"/>
  <c r="N22" i="44"/>
  <c r="O22" i="44" s="1"/>
  <c r="N21" i="44"/>
  <c r="O21" i="44" s="1"/>
  <c r="N20" i="44"/>
  <c r="O20" i="44" s="1"/>
  <c r="N19" i="44"/>
  <c r="O19" i="44" s="1"/>
  <c r="N18" i="44"/>
  <c r="O18" i="44" s="1"/>
  <c r="N17" i="44"/>
  <c r="O17" i="44"/>
  <c r="N16" i="44"/>
  <c r="O16" i="44" s="1"/>
  <c r="N15" i="44"/>
  <c r="O15" i="44" s="1"/>
  <c r="N14" i="44"/>
  <c r="O14" i="44" s="1"/>
  <c r="N13" i="44"/>
  <c r="O13" i="44" s="1"/>
  <c r="M12" i="44"/>
  <c r="L12" i="44"/>
  <c r="K12" i="44"/>
  <c r="J12" i="44"/>
  <c r="N12" i="44" s="1"/>
  <c r="O12" i="44" s="1"/>
  <c r="I12" i="44"/>
  <c r="H12" i="44"/>
  <c r="G12" i="44"/>
  <c r="F12" i="44"/>
  <c r="E12" i="44"/>
  <c r="D12" i="44"/>
  <c r="N11" i="44"/>
  <c r="O11" i="44" s="1"/>
  <c r="N10" i="44"/>
  <c r="O10" i="44" s="1"/>
  <c r="N9" i="44"/>
  <c r="O9" i="44" s="1"/>
  <c r="N8" i="44"/>
  <c r="O8" i="44" s="1"/>
  <c r="N7" i="44"/>
  <c r="O7" i="44" s="1"/>
  <c r="N6" i="44"/>
  <c r="O6" i="44" s="1"/>
  <c r="M5" i="44"/>
  <c r="L5" i="44"/>
  <c r="K5" i="44"/>
  <c r="J5" i="44"/>
  <c r="I5" i="44"/>
  <c r="H5" i="44"/>
  <c r="G5" i="44"/>
  <c r="F5" i="44"/>
  <c r="E5" i="44"/>
  <c r="D5" i="44"/>
  <c r="N55" i="43"/>
  <c r="O55" i="43" s="1"/>
  <c r="N54" i="43"/>
  <c r="O54" i="43" s="1"/>
  <c r="M53" i="43"/>
  <c r="L53" i="43"/>
  <c r="K53" i="43"/>
  <c r="J53" i="43"/>
  <c r="I53" i="43"/>
  <c r="H53" i="43"/>
  <c r="G53" i="43"/>
  <c r="F53" i="43"/>
  <c r="E53" i="43"/>
  <c r="D53" i="43"/>
  <c r="N52" i="43"/>
  <c r="O52" i="43" s="1"/>
  <c r="N51" i="43"/>
  <c r="O51" i="43" s="1"/>
  <c r="N50" i="43"/>
  <c r="O50" i="43" s="1"/>
  <c r="N49" i="43"/>
  <c r="O49" i="43" s="1"/>
  <c r="N48" i="43"/>
  <c r="O48" i="43" s="1"/>
  <c r="N47" i="43"/>
  <c r="O47" i="43" s="1"/>
  <c r="N46" i="43"/>
  <c r="O46" i="43" s="1"/>
  <c r="N45" i="43"/>
  <c r="O45" i="43" s="1"/>
  <c r="N44" i="43"/>
  <c r="O44" i="43" s="1"/>
  <c r="N43" i="43"/>
  <c r="O43" i="43" s="1"/>
  <c r="M42" i="43"/>
  <c r="L42" i="43"/>
  <c r="K42" i="43"/>
  <c r="J42" i="43"/>
  <c r="I42" i="43"/>
  <c r="H42" i="43"/>
  <c r="G42" i="43"/>
  <c r="F42" i="43"/>
  <c r="E42" i="43"/>
  <c r="D42" i="43"/>
  <c r="N41" i="43"/>
  <c r="O41" i="43" s="1"/>
  <c r="N40" i="43"/>
  <c r="O40" i="43" s="1"/>
  <c r="N39" i="43"/>
  <c r="O39" i="43" s="1"/>
  <c r="M38" i="43"/>
  <c r="L38" i="43"/>
  <c r="K38" i="43"/>
  <c r="J38" i="43"/>
  <c r="I38" i="43"/>
  <c r="H38" i="43"/>
  <c r="G38" i="43"/>
  <c r="F38" i="43"/>
  <c r="E38" i="43"/>
  <c r="D38" i="43"/>
  <c r="N37" i="43"/>
  <c r="O37" i="43" s="1"/>
  <c r="N36" i="43"/>
  <c r="O36" i="43" s="1"/>
  <c r="N35" i="43"/>
  <c r="O35" i="43" s="1"/>
  <c r="N34" i="43"/>
  <c r="O34" i="43" s="1"/>
  <c r="M33" i="43"/>
  <c r="L33" i="43"/>
  <c r="K33" i="43"/>
  <c r="J33" i="43"/>
  <c r="I33" i="43"/>
  <c r="H33" i="43"/>
  <c r="G33" i="43"/>
  <c r="F33" i="43"/>
  <c r="E33" i="43"/>
  <c r="D33" i="43"/>
  <c r="N32" i="43"/>
  <c r="O32" i="43" s="1"/>
  <c r="N31" i="43"/>
  <c r="O31" i="43" s="1"/>
  <c r="N30" i="43"/>
  <c r="O30" i="43" s="1"/>
  <c r="N29" i="43"/>
  <c r="O29" i="43" s="1"/>
  <c r="N28" i="43"/>
  <c r="O28" i="43" s="1"/>
  <c r="N27" i="43"/>
  <c r="O27" i="43" s="1"/>
  <c r="N26" i="43"/>
  <c r="O26" i="43" s="1"/>
  <c r="N25" i="43"/>
  <c r="O25" i="43" s="1"/>
  <c r="N24" i="43"/>
  <c r="O24" i="43" s="1"/>
  <c r="M23" i="43"/>
  <c r="L23" i="43"/>
  <c r="K23" i="43"/>
  <c r="J23" i="43"/>
  <c r="I23" i="43"/>
  <c r="H23" i="43"/>
  <c r="G23" i="43"/>
  <c r="F23" i="43"/>
  <c r="E23" i="43"/>
  <c r="D23" i="43"/>
  <c r="N22" i="43"/>
  <c r="O22" i="43" s="1"/>
  <c r="N21" i="43"/>
  <c r="O21" i="43" s="1"/>
  <c r="N20" i="43"/>
  <c r="O20" i="43" s="1"/>
  <c r="N19" i="43"/>
  <c r="O19" i="43" s="1"/>
  <c r="N18" i="43"/>
  <c r="O18" i="43"/>
  <c r="N17" i="43"/>
  <c r="O17" i="43" s="1"/>
  <c r="N16" i="43"/>
  <c r="O16" i="43" s="1"/>
  <c r="N15" i="43"/>
  <c r="O15" i="43" s="1"/>
  <c r="N14" i="43"/>
  <c r="O14" i="43" s="1"/>
  <c r="N13" i="43"/>
  <c r="O13" i="43" s="1"/>
  <c r="M12" i="43"/>
  <c r="L12" i="43"/>
  <c r="K12" i="43"/>
  <c r="J12" i="43"/>
  <c r="I12" i="43"/>
  <c r="H12" i="43"/>
  <c r="G12" i="43"/>
  <c r="F12" i="43"/>
  <c r="E12" i="43"/>
  <c r="D12" i="43"/>
  <c r="N11" i="43"/>
  <c r="O11" i="43" s="1"/>
  <c r="N10" i="43"/>
  <c r="O10" i="43" s="1"/>
  <c r="N9" i="43"/>
  <c r="O9" i="43" s="1"/>
  <c r="N8" i="43"/>
  <c r="O8" i="43" s="1"/>
  <c r="N7" i="43"/>
  <c r="O7" i="43" s="1"/>
  <c r="N6" i="43"/>
  <c r="O6" i="43" s="1"/>
  <c r="M5" i="43"/>
  <c r="L5" i="43"/>
  <c r="K5" i="43"/>
  <c r="J5" i="43"/>
  <c r="J56" i="43" s="1"/>
  <c r="I5" i="43"/>
  <c r="H5" i="43"/>
  <c r="G5" i="43"/>
  <c r="F5" i="43"/>
  <c r="E5" i="43"/>
  <c r="D5" i="43"/>
  <c r="N57" i="42"/>
  <c r="O57" i="42" s="1"/>
  <c r="N56" i="42"/>
  <c r="O56" i="42" s="1"/>
  <c r="M55" i="42"/>
  <c r="L55" i="42"/>
  <c r="K55" i="42"/>
  <c r="J55" i="42"/>
  <c r="I55" i="42"/>
  <c r="H55" i="42"/>
  <c r="G55" i="42"/>
  <c r="F55" i="42"/>
  <c r="E55" i="42"/>
  <c r="D55" i="42"/>
  <c r="N54" i="42"/>
  <c r="O54" i="42" s="1"/>
  <c r="N53" i="42"/>
  <c r="O53" i="42" s="1"/>
  <c r="N52" i="42"/>
  <c r="O52" i="42" s="1"/>
  <c r="N51" i="42"/>
  <c r="O51" i="42" s="1"/>
  <c r="N50" i="42"/>
  <c r="O50" i="42" s="1"/>
  <c r="N49" i="42"/>
  <c r="O49" i="42" s="1"/>
  <c r="N48" i="42"/>
  <c r="O48" i="42" s="1"/>
  <c r="N47" i="42"/>
  <c r="O47" i="42" s="1"/>
  <c r="N46" i="42"/>
  <c r="O46" i="42" s="1"/>
  <c r="N45" i="42"/>
  <c r="O45" i="42" s="1"/>
  <c r="M44" i="42"/>
  <c r="L44" i="42"/>
  <c r="K44" i="42"/>
  <c r="J44" i="42"/>
  <c r="I44" i="42"/>
  <c r="H44" i="42"/>
  <c r="G44" i="42"/>
  <c r="F44" i="42"/>
  <c r="E44" i="42"/>
  <c r="D44" i="42"/>
  <c r="N43" i="42"/>
  <c r="O43" i="42" s="1"/>
  <c r="N42" i="42"/>
  <c r="O42" i="42" s="1"/>
  <c r="N41" i="42"/>
  <c r="O41" i="42" s="1"/>
  <c r="M40" i="42"/>
  <c r="L40" i="42"/>
  <c r="K40" i="42"/>
  <c r="J40" i="42"/>
  <c r="I40" i="42"/>
  <c r="H40" i="42"/>
  <c r="G40" i="42"/>
  <c r="F40" i="42"/>
  <c r="E40" i="42"/>
  <c r="D40" i="42"/>
  <c r="N39" i="42"/>
  <c r="O39" i="42" s="1"/>
  <c r="N38" i="42"/>
  <c r="O38" i="42" s="1"/>
  <c r="N37" i="42"/>
  <c r="O37" i="42" s="1"/>
  <c r="N36" i="42"/>
  <c r="O36" i="42" s="1"/>
  <c r="M35" i="42"/>
  <c r="L35" i="42"/>
  <c r="K35" i="42"/>
  <c r="J35" i="42"/>
  <c r="I35" i="42"/>
  <c r="H35" i="42"/>
  <c r="G35" i="42"/>
  <c r="F35" i="42"/>
  <c r="E35" i="42"/>
  <c r="D35" i="42"/>
  <c r="D58" i="42" s="1"/>
  <c r="N34" i="42"/>
  <c r="O34" i="42" s="1"/>
  <c r="N33" i="42"/>
  <c r="O33" i="42" s="1"/>
  <c r="N32" i="42"/>
  <c r="O32" i="42" s="1"/>
  <c r="N31" i="42"/>
  <c r="O31" i="42" s="1"/>
  <c r="N30" i="42"/>
  <c r="O30" i="42" s="1"/>
  <c r="N29" i="42"/>
  <c r="O29" i="42"/>
  <c r="N28" i="42"/>
  <c r="O28" i="42" s="1"/>
  <c r="N27" i="42"/>
  <c r="O27" i="42" s="1"/>
  <c r="N26" i="42"/>
  <c r="O26" i="42" s="1"/>
  <c r="M25" i="42"/>
  <c r="L25" i="42"/>
  <c r="K25" i="42"/>
  <c r="J25" i="42"/>
  <c r="I25" i="42"/>
  <c r="H25" i="42"/>
  <c r="G25" i="42"/>
  <c r="F25" i="42"/>
  <c r="E25" i="42"/>
  <c r="D25" i="42"/>
  <c r="N24" i="42"/>
  <c r="O24" i="42" s="1"/>
  <c r="N23" i="42"/>
  <c r="O23" i="42" s="1"/>
  <c r="N22" i="42"/>
  <c r="O22" i="42" s="1"/>
  <c r="N21" i="42"/>
  <c r="O21" i="42" s="1"/>
  <c r="N20" i="42"/>
  <c r="O20" i="42" s="1"/>
  <c r="N19" i="42"/>
  <c r="O19" i="42" s="1"/>
  <c r="N18" i="42"/>
  <c r="O18" i="42" s="1"/>
  <c r="N17" i="42"/>
  <c r="O17" i="42" s="1"/>
  <c r="N16" i="42"/>
  <c r="O16" i="42" s="1"/>
  <c r="N15" i="42"/>
  <c r="O15" i="42" s="1"/>
  <c r="N14" i="42"/>
  <c r="O14" i="42" s="1"/>
  <c r="N13" i="42"/>
  <c r="O13" i="42" s="1"/>
  <c r="M12" i="42"/>
  <c r="L12" i="42"/>
  <c r="K12" i="42"/>
  <c r="J12" i="42"/>
  <c r="I12" i="42"/>
  <c r="H12" i="42"/>
  <c r="G12" i="42"/>
  <c r="F12" i="42"/>
  <c r="E12" i="42"/>
  <c r="D12" i="42"/>
  <c r="N11" i="42"/>
  <c r="O11" i="42" s="1"/>
  <c r="N10" i="42"/>
  <c r="O10" i="42" s="1"/>
  <c r="N9" i="42"/>
  <c r="O9" i="42" s="1"/>
  <c r="N8" i="42"/>
  <c r="O8" i="42" s="1"/>
  <c r="N7" i="42"/>
  <c r="O7" i="42"/>
  <c r="N6" i="42"/>
  <c r="O6" i="42" s="1"/>
  <c r="M5" i="42"/>
  <c r="L5" i="42"/>
  <c r="K5" i="42"/>
  <c r="J5" i="42"/>
  <c r="I5" i="42"/>
  <c r="H5" i="42"/>
  <c r="G5" i="42"/>
  <c r="F5" i="42"/>
  <c r="E5" i="42"/>
  <c r="N5" i="42" s="1"/>
  <c r="O5" i="42" s="1"/>
  <c r="D5" i="42"/>
  <c r="N58" i="41"/>
  <c r="O58" i="41" s="1"/>
  <c r="M57" i="41"/>
  <c r="L57" i="41"/>
  <c r="K57" i="41"/>
  <c r="J57" i="41"/>
  <c r="I57" i="41"/>
  <c r="H57" i="41"/>
  <c r="G57" i="41"/>
  <c r="F57" i="41"/>
  <c r="E57" i="41"/>
  <c r="D57" i="41"/>
  <c r="N57" i="41" s="1"/>
  <c r="O57" i="41" s="1"/>
  <c r="N56" i="41"/>
  <c r="O56" i="41" s="1"/>
  <c r="N55" i="41"/>
  <c r="O55" i="41" s="1"/>
  <c r="N54" i="41"/>
  <c r="O54" i="41" s="1"/>
  <c r="N53" i="41"/>
  <c r="O53" i="41" s="1"/>
  <c r="N52" i="41"/>
  <c r="O52" i="41" s="1"/>
  <c r="N51" i="41"/>
  <c r="O51" i="41"/>
  <c r="N50" i="41"/>
  <c r="O50" i="41" s="1"/>
  <c r="N49" i="41"/>
  <c r="O49" i="41" s="1"/>
  <c r="N48" i="41"/>
  <c r="O48" i="41" s="1"/>
  <c r="N47" i="41"/>
  <c r="O47" i="41" s="1"/>
  <c r="M46" i="41"/>
  <c r="L46" i="41"/>
  <c r="K46" i="41"/>
  <c r="N46" i="41" s="1"/>
  <c r="O46" i="41" s="1"/>
  <c r="J46" i="41"/>
  <c r="I46" i="41"/>
  <c r="H46" i="41"/>
  <c r="G46" i="41"/>
  <c r="F46" i="41"/>
  <c r="E46" i="41"/>
  <c r="D46" i="41"/>
  <c r="N45" i="41"/>
  <c r="O45" i="41" s="1"/>
  <c r="N44" i="41"/>
  <c r="O44" i="41" s="1"/>
  <c r="N43" i="41"/>
  <c r="O43" i="41" s="1"/>
  <c r="M42" i="41"/>
  <c r="L42" i="41"/>
  <c r="K42" i="41"/>
  <c r="J42" i="41"/>
  <c r="I42" i="41"/>
  <c r="H42" i="41"/>
  <c r="G42" i="41"/>
  <c r="F42" i="41"/>
  <c r="E42" i="41"/>
  <c r="D42" i="41"/>
  <c r="N41" i="41"/>
  <c r="O41" i="41" s="1"/>
  <c r="N40" i="41"/>
  <c r="O40" i="41" s="1"/>
  <c r="N39" i="41"/>
  <c r="O39" i="41" s="1"/>
  <c r="N38" i="41"/>
  <c r="O38" i="41" s="1"/>
  <c r="M37" i="41"/>
  <c r="L37" i="41"/>
  <c r="K37" i="41"/>
  <c r="J37" i="41"/>
  <c r="I37" i="41"/>
  <c r="H37" i="41"/>
  <c r="H59" i="41" s="1"/>
  <c r="G37" i="41"/>
  <c r="F37" i="41"/>
  <c r="E37" i="41"/>
  <c r="D37" i="41"/>
  <c r="N36" i="41"/>
  <c r="O36" i="41" s="1"/>
  <c r="N35" i="41"/>
  <c r="O35" i="41" s="1"/>
  <c r="N34" i="41"/>
  <c r="O34" i="41" s="1"/>
  <c r="N33" i="41"/>
  <c r="O33" i="41"/>
  <c r="N32" i="41"/>
  <c r="O32" i="41" s="1"/>
  <c r="N31" i="41"/>
  <c r="O31" i="41" s="1"/>
  <c r="N30" i="41"/>
  <c r="O30" i="41" s="1"/>
  <c r="N29" i="41"/>
  <c r="O29" i="41" s="1"/>
  <c r="N28" i="41"/>
  <c r="O28" i="41" s="1"/>
  <c r="N27" i="41"/>
  <c r="O27" i="41"/>
  <c r="N26" i="41"/>
  <c r="O26" i="41" s="1"/>
  <c r="N25" i="41"/>
  <c r="O25" i="41" s="1"/>
  <c r="N24" i="41"/>
  <c r="O24" i="41" s="1"/>
  <c r="M23" i="41"/>
  <c r="L23" i="41"/>
  <c r="K23" i="41"/>
  <c r="J23" i="41"/>
  <c r="I23" i="41"/>
  <c r="I59" i="41" s="1"/>
  <c r="H23" i="41"/>
  <c r="G23" i="41"/>
  <c r="F23" i="41"/>
  <c r="E23" i="41"/>
  <c r="D23" i="41"/>
  <c r="N22" i="41"/>
  <c r="O22" i="41" s="1"/>
  <c r="N21" i="41"/>
  <c r="O21" i="41" s="1"/>
  <c r="N20" i="41"/>
  <c r="O20" i="41" s="1"/>
  <c r="N19" i="41"/>
  <c r="O19" i="41" s="1"/>
  <c r="N18" i="41"/>
  <c r="O18" i="41" s="1"/>
  <c r="N17" i="41"/>
  <c r="O17" i="41" s="1"/>
  <c r="N16" i="41"/>
  <c r="O16" i="41" s="1"/>
  <c r="N15" i="41"/>
  <c r="O15" i="41" s="1"/>
  <c r="N14" i="41"/>
  <c r="O14" i="41" s="1"/>
  <c r="N13" i="41"/>
  <c r="O13" i="41" s="1"/>
  <c r="M12" i="41"/>
  <c r="L12" i="41"/>
  <c r="K12" i="41"/>
  <c r="J12" i="41"/>
  <c r="I12" i="41"/>
  <c r="H12" i="41"/>
  <c r="G12" i="41"/>
  <c r="F12" i="41"/>
  <c r="E12" i="41"/>
  <c r="D12" i="41"/>
  <c r="N11" i="41"/>
  <c r="O11" i="41" s="1"/>
  <c r="N10" i="41"/>
  <c r="O10" i="41" s="1"/>
  <c r="N9" i="41"/>
  <c r="O9" i="41" s="1"/>
  <c r="N8" i="41"/>
  <c r="O8" i="41" s="1"/>
  <c r="N7" i="41"/>
  <c r="O7" i="41" s="1"/>
  <c r="N6" i="41"/>
  <c r="O6" i="41" s="1"/>
  <c r="M5" i="41"/>
  <c r="L5" i="41"/>
  <c r="N5" i="41" s="1"/>
  <c r="O5" i="41" s="1"/>
  <c r="K5" i="41"/>
  <c r="J5" i="41"/>
  <c r="I5" i="41"/>
  <c r="H5" i="41"/>
  <c r="G5" i="41"/>
  <c r="F5" i="41"/>
  <c r="E5" i="41"/>
  <c r="D5" i="41"/>
  <c r="N54" i="40"/>
  <c r="O54" i="40" s="1"/>
  <c r="N53" i="40"/>
  <c r="O53" i="40"/>
  <c r="M52" i="40"/>
  <c r="L52" i="40"/>
  <c r="K52" i="40"/>
  <c r="J52" i="40"/>
  <c r="I52" i="40"/>
  <c r="H52" i="40"/>
  <c r="G52" i="40"/>
  <c r="F52" i="40"/>
  <c r="E52" i="40"/>
  <c r="D52" i="40"/>
  <c r="N51" i="40"/>
  <c r="O51" i="40"/>
  <c r="N50" i="40"/>
  <c r="O50" i="40" s="1"/>
  <c r="N49" i="40"/>
  <c r="O49" i="40" s="1"/>
  <c r="N48" i="40"/>
  <c r="O48" i="40"/>
  <c r="N47" i="40"/>
  <c r="O47" i="40" s="1"/>
  <c r="N46" i="40"/>
  <c r="O46" i="40" s="1"/>
  <c r="N45" i="40"/>
  <c r="O45" i="40" s="1"/>
  <c r="N44" i="40"/>
  <c r="O44" i="40" s="1"/>
  <c r="M43" i="40"/>
  <c r="L43" i="40"/>
  <c r="K43" i="40"/>
  <c r="J43" i="40"/>
  <c r="I43" i="40"/>
  <c r="H43" i="40"/>
  <c r="G43" i="40"/>
  <c r="F43" i="40"/>
  <c r="E43" i="40"/>
  <c r="D43" i="40"/>
  <c r="N43" i="40" s="1"/>
  <c r="O43" i="40" s="1"/>
  <c r="N42" i="40"/>
  <c r="O42" i="40" s="1"/>
  <c r="N41" i="40"/>
  <c r="O41" i="40" s="1"/>
  <c r="N40" i="40"/>
  <c r="O40" i="40" s="1"/>
  <c r="M39" i="40"/>
  <c r="L39" i="40"/>
  <c r="K39" i="40"/>
  <c r="J39" i="40"/>
  <c r="I39" i="40"/>
  <c r="I55" i="40" s="1"/>
  <c r="H39" i="40"/>
  <c r="G39" i="40"/>
  <c r="F39" i="40"/>
  <c r="E39" i="40"/>
  <c r="D39" i="40"/>
  <c r="N38" i="40"/>
  <c r="O38" i="40" s="1"/>
  <c r="N37" i="40"/>
  <c r="O37" i="40" s="1"/>
  <c r="N36" i="40"/>
  <c r="O36" i="40" s="1"/>
  <c r="N35" i="40"/>
  <c r="O35" i="40"/>
  <c r="M34" i="40"/>
  <c r="L34" i="40"/>
  <c r="K34" i="40"/>
  <c r="J34" i="40"/>
  <c r="I34" i="40"/>
  <c r="H34" i="40"/>
  <c r="G34" i="40"/>
  <c r="F34" i="40"/>
  <c r="E34" i="40"/>
  <c r="D34" i="40"/>
  <c r="N33" i="40"/>
  <c r="O33" i="40"/>
  <c r="N32" i="40"/>
  <c r="O32" i="40" s="1"/>
  <c r="N31" i="40"/>
  <c r="O31" i="40" s="1"/>
  <c r="N30" i="40"/>
  <c r="O30" i="40" s="1"/>
  <c r="N29" i="40"/>
  <c r="O29" i="40" s="1"/>
  <c r="N28" i="40"/>
  <c r="O28" i="40" s="1"/>
  <c r="N27" i="40"/>
  <c r="O27" i="40" s="1"/>
  <c r="N26" i="40"/>
  <c r="O26" i="40" s="1"/>
  <c r="N25" i="40"/>
  <c r="O25" i="40" s="1"/>
  <c r="N24" i="40"/>
  <c r="O24" i="40" s="1"/>
  <c r="M23" i="40"/>
  <c r="L23" i="40"/>
  <c r="K23" i="40"/>
  <c r="J23" i="40"/>
  <c r="I23" i="40"/>
  <c r="H23" i="40"/>
  <c r="G23" i="40"/>
  <c r="F23" i="40"/>
  <c r="E23" i="40"/>
  <c r="D23" i="40"/>
  <c r="N22" i="40"/>
  <c r="O22" i="40" s="1"/>
  <c r="N21" i="40"/>
  <c r="O21" i="40" s="1"/>
  <c r="N20" i="40"/>
  <c r="O20" i="40" s="1"/>
  <c r="N19" i="40"/>
  <c r="O19" i="40" s="1"/>
  <c r="N18" i="40"/>
  <c r="O18" i="40" s="1"/>
  <c r="N17" i="40"/>
  <c r="O17" i="40" s="1"/>
  <c r="N16" i="40"/>
  <c r="O16" i="40" s="1"/>
  <c r="N15" i="40"/>
  <c r="O15" i="40" s="1"/>
  <c r="N14" i="40"/>
  <c r="O14" i="40" s="1"/>
  <c r="N13" i="40"/>
  <c r="O13" i="40"/>
  <c r="M12" i="40"/>
  <c r="L12" i="40"/>
  <c r="K12" i="40"/>
  <c r="J12" i="40"/>
  <c r="I12" i="40"/>
  <c r="H12" i="40"/>
  <c r="G12" i="40"/>
  <c r="F12" i="40"/>
  <c r="E12" i="40"/>
  <c r="D12" i="40"/>
  <c r="N11" i="40"/>
  <c r="O11" i="40"/>
  <c r="N10" i="40"/>
  <c r="O10" i="40" s="1"/>
  <c r="N9" i="40"/>
  <c r="O9" i="40" s="1"/>
  <c r="N8" i="40"/>
  <c r="O8" i="40" s="1"/>
  <c r="N7" i="40"/>
  <c r="O7" i="40" s="1"/>
  <c r="N6" i="40"/>
  <c r="O6" i="40" s="1"/>
  <c r="M5" i="40"/>
  <c r="N5" i="40" s="1"/>
  <c r="O5" i="40" s="1"/>
  <c r="L5" i="40"/>
  <c r="K5" i="40"/>
  <c r="J5" i="40"/>
  <c r="I5" i="40"/>
  <c r="H5" i="40"/>
  <c r="G5" i="40"/>
  <c r="F5" i="40"/>
  <c r="E5" i="40"/>
  <c r="D5" i="40"/>
  <c r="N53" i="39"/>
  <c r="O53" i="39" s="1"/>
  <c r="N52" i="39"/>
  <c r="O52" i="39"/>
  <c r="N51" i="39"/>
  <c r="O51" i="39" s="1"/>
  <c r="M50" i="39"/>
  <c r="L50" i="39"/>
  <c r="K50" i="39"/>
  <c r="J50" i="39"/>
  <c r="I50" i="39"/>
  <c r="H50" i="39"/>
  <c r="G50" i="39"/>
  <c r="F50" i="39"/>
  <c r="E50" i="39"/>
  <c r="E54" i="39" s="1"/>
  <c r="D50" i="39"/>
  <c r="N49" i="39"/>
  <c r="O49" i="39" s="1"/>
  <c r="N48" i="39"/>
  <c r="O48" i="39" s="1"/>
  <c r="N47" i="39"/>
  <c r="O47" i="39" s="1"/>
  <c r="N46" i="39"/>
  <c r="O46" i="39" s="1"/>
  <c r="N45" i="39"/>
  <c r="O45" i="39" s="1"/>
  <c r="N44" i="39"/>
  <c r="O44" i="39" s="1"/>
  <c r="N43" i="39"/>
  <c r="O43" i="39" s="1"/>
  <c r="N42" i="39"/>
  <c r="O42" i="39" s="1"/>
  <c r="N41" i="39"/>
  <c r="O41" i="39" s="1"/>
  <c r="M40" i="39"/>
  <c r="L40" i="39"/>
  <c r="K40" i="39"/>
  <c r="K54" i="39" s="1"/>
  <c r="J40" i="39"/>
  <c r="I40" i="39"/>
  <c r="H40" i="39"/>
  <c r="G40" i="39"/>
  <c r="F40" i="39"/>
  <c r="E40" i="39"/>
  <c r="D40" i="39"/>
  <c r="N39" i="39"/>
  <c r="O39" i="39" s="1"/>
  <c r="N38" i="39"/>
  <c r="O38" i="39" s="1"/>
  <c r="M37" i="39"/>
  <c r="M54" i="39" s="1"/>
  <c r="L37" i="39"/>
  <c r="L54" i="39" s="1"/>
  <c r="K37" i="39"/>
  <c r="J37" i="39"/>
  <c r="I37" i="39"/>
  <c r="H37" i="39"/>
  <c r="G37" i="39"/>
  <c r="F37" i="39"/>
  <c r="E37" i="39"/>
  <c r="D37" i="39"/>
  <c r="N36" i="39"/>
  <c r="O36" i="39" s="1"/>
  <c r="N35" i="39"/>
  <c r="O35" i="39"/>
  <c r="N34" i="39"/>
  <c r="O34" i="39" s="1"/>
  <c r="N33" i="39"/>
  <c r="O33" i="39" s="1"/>
  <c r="M32" i="39"/>
  <c r="L32" i="39"/>
  <c r="K32" i="39"/>
  <c r="J32" i="39"/>
  <c r="I32" i="39"/>
  <c r="H32" i="39"/>
  <c r="H54" i="39"/>
  <c r="G32" i="39"/>
  <c r="F32" i="39"/>
  <c r="E32" i="39"/>
  <c r="D32" i="39"/>
  <c r="N31" i="39"/>
  <c r="O31" i="39" s="1"/>
  <c r="N30" i="39"/>
  <c r="O30" i="39" s="1"/>
  <c r="N29" i="39"/>
  <c r="O29" i="39" s="1"/>
  <c r="N28" i="39"/>
  <c r="O28" i="39" s="1"/>
  <c r="N27" i="39"/>
  <c r="O27" i="39" s="1"/>
  <c r="N26" i="39"/>
  <c r="O26" i="39" s="1"/>
  <c r="N25" i="39"/>
  <c r="O25" i="39" s="1"/>
  <c r="N24" i="39"/>
  <c r="O24" i="39" s="1"/>
  <c r="N23" i="39"/>
  <c r="O23" i="39"/>
  <c r="N22" i="39"/>
  <c r="O22" i="39" s="1"/>
  <c r="M21" i="39"/>
  <c r="L21" i="39"/>
  <c r="K21" i="39"/>
  <c r="J21" i="39"/>
  <c r="I21" i="39"/>
  <c r="H21" i="39"/>
  <c r="G21" i="39"/>
  <c r="F21" i="39"/>
  <c r="E21" i="39"/>
  <c r="D21" i="39"/>
  <c r="N20" i="39"/>
  <c r="O20" i="39" s="1"/>
  <c r="N19" i="39"/>
  <c r="O19" i="39" s="1"/>
  <c r="N18" i="39"/>
  <c r="O18" i="39" s="1"/>
  <c r="N17" i="39"/>
  <c r="O17" i="39" s="1"/>
  <c r="N16" i="39"/>
  <c r="O16" i="39" s="1"/>
  <c r="N15" i="39"/>
  <c r="O15" i="39"/>
  <c r="N14" i="39"/>
  <c r="O14" i="39" s="1"/>
  <c r="N13" i="39"/>
  <c r="O13" i="39" s="1"/>
  <c r="N12" i="39"/>
  <c r="O12" i="39" s="1"/>
  <c r="M11" i="39"/>
  <c r="L11" i="39"/>
  <c r="K11" i="39"/>
  <c r="J11" i="39"/>
  <c r="I11" i="39"/>
  <c r="I54" i="39" s="1"/>
  <c r="H11" i="39"/>
  <c r="G11" i="39"/>
  <c r="F11" i="39"/>
  <c r="E11" i="39"/>
  <c r="D11" i="39"/>
  <c r="N10" i="39"/>
  <c r="O10" i="39" s="1"/>
  <c r="N9" i="39"/>
  <c r="O9" i="39" s="1"/>
  <c r="N8" i="39"/>
  <c r="O8" i="39" s="1"/>
  <c r="N7" i="39"/>
  <c r="O7" i="39"/>
  <c r="N6" i="39"/>
  <c r="O6" i="39" s="1"/>
  <c r="M5" i="39"/>
  <c r="L5" i="39"/>
  <c r="K5" i="39"/>
  <c r="J5" i="39"/>
  <c r="I5" i="39"/>
  <c r="H5" i="39"/>
  <c r="G5" i="39"/>
  <c r="F5" i="39"/>
  <c r="E5" i="39"/>
  <c r="D5" i="39"/>
  <c r="D54" i="39" s="1"/>
  <c r="N50" i="38"/>
  <c r="O50" i="38" s="1"/>
  <c r="N49" i="38"/>
  <c r="O49" i="38" s="1"/>
  <c r="M48" i="38"/>
  <c r="L48" i="38"/>
  <c r="K48" i="38"/>
  <c r="J48" i="38"/>
  <c r="I48" i="38"/>
  <c r="H48" i="38"/>
  <c r="G48" i="38"/>
  <c r="G51" i="38" s="1"/>
  <c r="F48" i="38"/>
  <c r="E48" i="38"/>
  <c r="D48" i="38"/>
  <c r="N47" i="38"/>
  <c r="O47" i="38" s="1"/>
  <c r="N46" i="38"/>
  <c r="O46" i="38" s="1"/>
  <c r="N45" i="38"/>
  <c r="O45" i="38" s="1"/>
  <c r="N44" i="38"/>
  <c r="O44" i="38"/>
  <c r="N43" i="38"/>
  <c r="O43" i="38" s="1"/>
  <c r="N42" i="38"/>
  <c r="O42" i="38" s="1"/>
  <c r="N41" i="38"/>
  <c r="O41" i="38" s="1"/>
  <c r="M40" i="38"/>
  <c r="L40" i="38"/>
  <c r="K40" i="38"/>
  <c r="J40" i="38"/>
  <c r="I40" i="38"/>
  <c r="H40" i="38"/>
  <c r="G40" i="38"/>
  <c r="N40" i="38" s="1"/>
  <c r="O40" i="38" s="1"/>
  <c r="F40" i="38"/>
  <c r="E40" i="38"/>
  <c r="D40" i="38"/>
  <c r="N39" i="38"/>
  <c r="O39" i="38" s="1"/>
  <c r="N38" i="38"/>
  <c r="O38" i="38"/>
  <c r="N37" i="38"/>
  <c r="O37" i="38" s="1"/>
  <c r="M36" i="38"/>
  <c r="L36" i="38"/>
  <c r="K36" i="38"/>
  <c r="J36" i="38"/>
  <c r="I36" i="38"/>
  <c r="H36" i="38"/>
  <c r="G36" i="38"/>
  <c r="F36" i="38"/>
  <c r="E36" i="38"/>
  <c r="E51" i="38" s="1"/>
  <c r="D36" i="38"/>
  <c r="N35" i="38"/>
  <c r="O35" i="38" s="1"/>
  <c r="N34" i="38"/>
  <c r="O34" i="38" s="1"/>
  <c r="N33" i="38"/>
  <c r="O33" i="38" s="1"/>
  <c r="N32" i="38"/>
  <c r="O32" i="38" s="1"/>
  <c r="M31" i="38"/>
  <c r="L31" i="38"/>
  <c r="K31" i="38"/>
  <c r="J31" i="38"/>
  <c r="I31" i="38"/>
  <c r="H31" i="38"/>
  <c r="G31" i="38"/>
  <c r="F31" i="38"/>
  <c r="E31" i="38"/>
  <c r="D31" i="38"/>
  <c r="N30" i="38"/>
  <c r="O30" i="38" s="1"/>
  <c r="N29" i="38"/>
  <c r="O29" i="38"/>
  <c r="N28" i="38"/>
  <c r="O28" i="38" s="1"/>
  <c r="N27" i="38"/>
  <c r="O27" i="38" s="1"/>
  <c r="N26" i="38"/>
  <c r="O26" i="38" s="1"/>
  <c r="N25" i="38"/>
  <c r="O25" i="38" s="1"/>
  <c r="N24" i="38"/>
  <c r="O24" i="38" s="1"/>
  <c r="N23" i="38"/>
  <c r="O23" i="38" s="1"/>
  <c r="N22" i="38"/>
  <c r="O22" i="38" s="1"/>
  <c r="M21" i="38"/>
  <c r="L21" i="38"/>
  <c r="K21" i="38"/>
  <c r="J21" i="38"/>
  <c r="I21" i="38"/>
  <c r="H21" i="38"/>
  <c r="G21" i="38"/>
  <c r="F21" i="38"/>
  <c r="N21" i="38"/>
  <c r="O21" i="38"/>
  <c r="E21" i="38"/>
  <c r="D21" i="38"/>
  <c r="N20" i="38"/>
  <c r="O20" i="38" s="1"/>
  <c r="N19" i="38"/>
  <c r="O19" i="38" s="1"/>
  <c r="N18" i="38"/>
  <c r="O18" i="38" s="1"/>
  <c r="N17" i="38"/>
  <c r="O17" i="38" s="1"/>
  <c r="N16" i="38"/>
  <c r="O16" i="38"/>
  <c r="N15" i="38"/>
  <c r="O15" i="38" s="1"/>
  <c r="N14" i="38"/>
  <c r="O14" i="38" s="1"/>
  <c r="N13" i="38"/>
  <c r="O13" i="38" s="1"/>
  <c r="N12" i="38"/>
  <c r="O12" i="38" s="1"/>
  <c r="M11" i="38"/>
  <c r="L11" i="38"/>
  <c r="K11" i="38"/>
  <c r="J11" i="38"/>
  <c r="I11" i="38"/>
  <c r="H11" i="38"/>
  <c r="G11" i="38"/>
  <c r="F11" i="38"/>
  <c r="E11" i="38"/>
  <c r="D11" i="38"/>
  <c r="N11" i="38" s="1"/>
  <c r="O11" i="38" s="1"/>
  <c r="N10" i="38"/>
  <c r="O10" i="38"/>
  <c r="N9" i="38"/>
  <c r="O9" i="38" s="1"/>
  <c r="N8" i="38"/>
  <c r="O8" i="38"/>
  <c r="N7" i="38"/>
  <c r="O7" i="38"/>
  <c r="N6" i="38"/>
  <c r="O6" i="38" s="1"/>
  <c r="M5" i="38"/>
  <c r="L5" i="38"/>
  <c r="L51" i="38" s="1"/>
  <c r="K5" i="38"/>
  <c r="J5" i="38"/>
  <c r="J51" i="38" s="1"/>
  <c r="I5" i="38"/>
  <c r="H5" i="38"/>
  <c r="H51" i="38" s="1"/>
  <c r="G5" i="38"/>
  <c r="F5" i="38"/>
  <c r="E5" i="38"/>
  <c r="D5" i="38"/>
  <c r="N53" i="37"/>
  <c r="O53" i="37" s="1"/>
  <c r="M52" i="37"/>
  <c r="L52" i="37"/>
  <c r="K52" i="37"/>
  <c r="J52" i="37"/>
  <c r="I52" i="37"/>
  <c r="N52" i="37" s="1"/>
  <c r="O52" i="37" s="1"/>
  <c r="H52" i="37"/>
  <c r="G52" i="37"/>
  <c r="F52" i="37"/>
  <c r="E52" i="37"/>
  <c r="D52" i="37"/>
  <c r="N51" i="37"/>
  <c r="O51" i="37" s="1"/>
  <c r="N50" i="37"/>
  <c r="O50" i="37"/>
  <c r="N49" i="37"/>
  <c r="O49" i="37"/>
  <c r="N48" i="37"/>
  <c r="O48" i="37" s="1"/>
  <c r="N47" i="37"/>
  <c r="O47" i="37"/>
  <c r="N46" i="37"/>
  <c r="O46" i="37" s="1"/>
  <c r="N45" i="37"/>
  <c r="O45" i="37" s="1"/>
  <c r="N44" i="37"/>
  <c r="O44" i="37"/>
  <c r="N43" i="37"/>
  <c r="O43" i="37"/>
  <c r="N42" i="37"/>
  <c r="O42" i="37" s="1"/>
  <c r="N41" i="37"/>
  <c r="O41" i="37"/>
  <c r="N40" i="37"/>
  <c r="O40" i="37" s="1"/>
  <c r="N39" i="37"/>
  <c r="O39" i="37" s="1"/>
  <c r="M38" i="37"/>
  <c r="L38" i="37"/>
  <c r="K38" i="37"/>
  <c r="J38" i="37"/>
  <c r="I38" i="37"/>
  <c r="H38" i="37"/>
  <c r="G38" i="37"/>
  <c r="F38" i="37"/>
  <c r="E38" i="37"/>
  <c r="D38" i="37"/>
  <c r="N38" i="37" s="1"/>
  <c r="O38" i="37" s="1"/>
  <c r="N37" i="37"/>
  <c r="O37" i="37" s="1"/>
  <c r="N36" i="37"/>
  <c r="O36" i="37"/>
  <c r="M35" i="37"/>
  <c r="L35" i="37"/>
  <c r="K35" i="37"/>
  <c r="J35" i="37"/>
  <c r="I35" i="37"/>
  <c r="H35" i="37"/>
  <c r="G35" i="37"/>
  <c r="F35" i="37"/>
  <c r="E35" i="37"/>
  <c r="D35" i="37"/>
  <c r="N35" i="37"/>
  <c r="O35" i="37"/>
  <c r="N34" i="37"/>
  <c r="O34" i="37" s="1"/>
  <c r="N33" i="37"/>
  <c r="O33" i="37" s="1"/>
  <c r="N32" i="37"/>
  <c r="O32" i="37" s="1"/>
  <c r="N31" i="37"/>
  <c r="O31" i="37" s="1"/>
  <c r="M30" i="37"/>
  <c r="L30" i="37"/>
  <c r="K30" i="37"/>
  <c r="J30" i="37"/>
  <c r="N30" i="37" s="1"/>
  <c r="O30" i="37" s="1"/>
  <c r="I30" i="37"/>
  <c r="H30" i="37"/>
  <c r="G30" i="37"/>
  <c r="F30" i="37"/>
  <c r="E30" i="37"/>
  <c r="D30" i="37"/>
  <c r="N29" i="37"/>
  <c r="O29" i="37" s="1"/>
  <c r="N28" i="37"/>
  <c r="O28" i="37" s="1"/>
  <c r="N27" i="37"/>
  <c r="O27" i="37"/>
  <c r="N26" i="37"/>
  <c r="O26" i="37" s="1"/>
  <c r="N25" i="37"/>
  <c r="O25" i="37" s="1"/>
  <c r="N24" i="37"/>
  <c r="O24" i="37" s="1"/>
  <c r="N23" i="37"/>
  <c r="O23" i="37" s="1"/>
  <c r="N22" i="37"/>
  <c r="O22" i="37" s="1"/>
  <c r="N21" i="37"/>
  <c r="O21" i="37" s="1"/>
  <c r="N20" i="37"/>
  <c r="O20" i="37" s="1"/>
  <c r="N19" i="37"/>
  <c r="O19" i="37" s="1"/>
  <c r="N18" i="37"/>
  <c r="O18" i="37" s="1"/>
  <c r="M17" i="37"/>
  <c r="L17" i="37"/>
  <c r="K17" i="37"/>
  <c r="J17" i="37"/>
  <c r="I17" i="37"/>
  <c r="H17" i="37"/>
  <c r="G17" i="37"/>
  <c r="G54" i="37" s="1"/>
  <c r="F17" i="37"/>
  <c r="E17" i="37"/>
  <c r="D17" i="37"/>
  <c r="N16" i="37"/>
  <c r="O16" i="37" s="1"/>
  <c r="N15" i="37"/>
  <c r="O15" i="37" s="1"/>
  <c r="N14" i="37"/>
  <c r="O14" i="37"/>
  <c r="N13" i="37"/>
  <c r="O13" i="37" s="1"/>
  <c r="N12" i="37"/>
  <c r="O12" i="37" s="1"/>
  <c r="N11" i="37"/>
  <c r="O11" i="37" s="1"/>
  <c r="M10" i="37"/>
  <c r="L10" i="37"/>
  <c r="K10" i="37"/>
  <c r="J10" i="37"/>
  <c r="I10" i="37"/>
  <c r="H10" i="37"/>
  <c r="G10" i="37"/>
  <c r="F10" i="37"/>
  <c r="E10" i="37"/>
  <c r="D10" i="37"/>
  <c r="N9" i="37"/>
  <c r="O9" i="37" s="1"/>
  <c r="N8" i="37"/>
  <c r="O8" i="37" s="1"/>
  <c r="N7" i="37"/>
  <c r="O7" i="37" s="1"/>
  <c r="N6" i="37"/>
  <c r="O6" i="37" s="1"/>
  <c r="M5" i="37"/>
  <c r="L5" i="37"/>
  <c r="K5" i="37"/>
  <c r="K54" i="37" s="1"/>
  <c r="J5" i="37"/>
  <c r="I5" i="37"/>
  <c r="H5" i="37"/>
  <c r="G5" i="37"/>
  <c r="F5" i="37"/>
  <c r="F54" i="37" s="1"/>
  <c r="E5" i="37"/>
  <c r="D5" i="37"/>
  <c r="D54" i="37" s="1"/>
  <c r="N50" i="36"/>
  <c r="O50" i="36"/>
  <c r="M49" i="36"/>
  <c r="L49" i="36"/>
  <c r="K49" i="36"/>
  <c r="J49" i="36"/>
  <c r="I49" i="36"/>
  <c r="H49" i="36"/>
  <c r="G49" i="36"/>
  <c r="F49" i="36"/>
  <c r="E49" i="36"/>
  <c r="D49" i="36"/>
  <c r="N49" i="36" s="1"/>
  <c r="O49" i="36" s="1"/>
  <c r="N48" i="36"/>
  <c r="O48" i="36"/>
  <c r="N47" i="36"/>
  <c r="O47" i="36"/>
  <c r="N46" i="36"/>
  <c r="O46" i="36" s="1"/>
  <c r="N45" i="36"/>
  <c r="O45" i="36"/>
  <c r="N44" i="36"/>
  <c r="O44" i="36"/>
  <c r="N43" i="36"/>
  <c r="O43" i="36" s="1"/>
  <c r="N42" i="36"/>
  <c r="O42" i="36"/>
  <c r="M41" i="36"/>
  <c r="L41" i="36"/>
  <c r="K41" i="36"/>
  <c r="J41" i="36"/>
  <c r="I41" i="36"/>
  <c r="H41" i="36"/>
  <c r="G41" i="36"/>
  <c r="F41" i="36"/>
  <c r="E41" i="36"/>
  <c r="E51" i="36" s="1"/>
  <c r="D41" i="36"/>
  <c r="N40" i="36"/>
  <c r="O40" i="36"/>
  <c r="N39" i="36"/>
  <c r="O39" i="36" s="1"/>
  <c r="N38" i="36"/>
  <c r="O38" i="36" s="1"/>
  <c r="M37" i="36"/>
  <c r="L37" i="36"/>
  <c r="K37" i="36"/>
  <c r="J37" i="36"/>
  <c r="I37" i="36"/>
  <c r="N37" i="36" s="1"/>
  <c r="O37" i="36" s="1"/>
  <c r="H37" i="36"/>
  <c r="G37" i="36"/>
  <c r="G51" i="36"/>
  <c r="F37" i="36"/>
  <c r="E37" i="36"/>
  <c r="D37" i="36"/>
  <c r="N36" i="36"/>
  <c r="O36" i="36" s="1"/>
  <c r="N35" i="36"/>
  <c r="O35" i="36"/>
  <c r="N34" i="36"/>
  <c r="O34" i="36"/>
  <c r="N33" i="36"/>
  <c r="O33" i="36"/>
  <c r="M32" i="36"/>
  <c r="L32" i="36"/>
  <c r="K32" i="36"/>
  <c r="J32" i="36"/>
  <c r="I32" i="36"/>
  <c r="H32" i="36"/>
  <c r="G32" i="36"/>
  <c r="F32" i="36"/>
  <c r="E32" i="36"/>
  <c r="D32" i="36"/>
  <c r="N31" i="36"/>
  <c r="O31" i="36"/>
  <c r="N30" i="36"/>
  <c r="O30" i="36" s="1"/>
  <c r="N29" i="36"/>
  <c r="O29" i="36"/>
  <c r="N28" i="36"/>
  <c r="O28" i="36" s="1"/>
  <c r="N27" i="36"/>
  <c r="O27" i="36"/>
  <c r="N26" i="36"/>
  <c r="O26" i="36"/>
  <c r="N25" i="36"/>
  <c r="O25" i="36"/>
  <c r="N24" i="36"/>
  <c r="O24" i="36" s="1"/>
  <c r="N23" i="36"/>
  <c r="O23" i="36"/>
  <c r="M22" i="36"/>
  <c r="L22" i="36"/>
  <c r="K22" i="36"/>
  <c r="J22" i="36"/>
  <c r="J51" i="36" s="1"/>
  <c r="I22" i="36"/>
  <c r="H22" i="36"/>
  <c r="G22" i="36"/>
  <c r="F22" i="36"/>
  <c r="E22" i="36"/>
  <c r="D22" i="36"/>
  <c r="N21" i="36"/>
  <c r="O21" i="36"/>
  <c r="N20" i="36"/>
  <c r="O20" i="36" s="1"/>
  <c r="N19" i="36"/>
  <c r="O19" i="36"/>
  <c r="N18" i="36"/>
  <c r="O18" i="36" s="1"/>
  <c r="N17" i="36"/>
  <c r="O17" i="36"/>
  <c r="N16" i="36"/>
  <c r="O16" i="36" s="1"/>
  <c r="N15" i="36"/>
  <c r="O15" i="36"/>
  <c r="N14" i="36"/>
  <c r="O14" i="36" s="1"/>
  <c r="N13" i="36"/>
  <c r="O13" i="36"/>
  <c r="N12" i="36"/>
  <c r="O12" i="36" s="1"/>
  <c r="M11" i="36"/>
  <c r="L11" i="36"/>
  <c r="K11" i="36"/>
  <c r="J11" i="36"/>
  <c r="I11" i="36"/>
  <c r="H11" i="36"/>
  <c r="G11" i="36"/>
  <c r="F11" i="36"/>
  <c r="E11" i="36"/>
  <c r="D11" i="36"/>
  <c r="N11" i="36" s="1"/>
  <c r="O11" i="36" s="1"/>
  <c r="N10" i="36"/>
  <c r="O10" i="36" s="1"/>
  <c r="N9" i="36"/>
  <c r="O9" i="36"/>
  <c r="N8" i="36"/>
  <c r="O8" i="36" s="1"/>
  <c r="N7" i="36"/>
  <c r="O7" i="36" s="1"/>
  <c r="N6" i="36"/>
  <c r="O6" i="36" s="1"/>
  <c r="M5" i="36"/>
  <c r="L5" i="36"/>
  <c r="L51" i="36" s="1"/>
  <c r="K5" i="36"/>
  <c r="N5" i="36" s="1"/>
  <c r="O5" i="36" s="1"/>
  <c r="J5" i="36"/>
  <c r="I5" i="36"/>
  <c r="H5" i="36"/>
  <c r="G5" i="36"/>
  <c r="F5" i="36"/>
  <c r="E5" i="36"/>
  <c r="D5" i="36"/>
  <c r="N51" i="35"/>
  <c r="O51" i="35"/>
  <c r="M50" i="35"/>
  <c r="L50" i="35"/>
  <c r="K50" i="35"/>
  <c r="J50" i="35"/>
  <c r="I50" i="35"/>
  <c r="H50" i="35"/>
  <c r="G50" i="35"/>
  <c r="F50" i="35"/>
  <c r="E50" i="35"/>
  <c r="D50" i="35"/>
  <c r="N49" i="35"/>
  <c r="O49" i="35"/>
  <c r="N48" i="35"/>
  <c r="O48" i="35" s="1"/>
  <c r="N47" i="35"/>
  <c r="O47" i="35" s="1"/>
  <c r="N46" i="35"/>
  <c r="O46" i="35" s="1"/>
  <c r="N45" i="35"/>
  <c r="O45" i="35" s="1"/>
  <c r="N44" i="35"/>
  <c r="O44" i="35" s="1"/>
  <c r="N43" i="35"/>
  <c r="O43" i="35"/>
  <c r="N42" i="35"/>
  <c r="O42" i="35" s="1"/>
  <c r="M41" i="35"/>
  <c r="L41" i="35"/>
  <c r="K41" i="35"/>
  <c r="J41" i="35"/>
  <c r="I41" i="35"/>
  <c r="H41" i="35"/>
  <c r="G41" i="35"/>
  <c r="F41" i="35"/>
  <c r="E41" i="35"/>
  <c r="E52" i="35" s="1"/>
  <c r="D41" i="35"/>
  <c r="N41" i="35" s="1"/>
  <c r="O41" i="35" s="1"/>
  <c r="N40" i="35"/>
  <c r="O40" i="35"/>
  <c r="N39" i="35"/>
  <c r="O39" i="35" s="1"/>
  <c r="N38" i="35"/>
  <c r="O38" i="35"/>
  <c r="M37" i="35"/>
  <c r="L37" i="35"/>
  <c r="K37" i="35"/>
  <c r="J37" i="35"/>
  <c r="I37" i="35"/>
  <c r="H37" i="35"/>
  <c r="G37" i="35"/>
  <c r="F37" i="35"/>
  <c r="E37" i="35"/>
  <c r="D37" i="35"/>
  <c r="N36" i="35"/>
  <c r="O36" i="35" s="1"/>
  <c r="N35" i="35"/>
  <c r="O35" i="35"/>
  <c r="N34" i="35"/>
  <c r="O34" i="35" s="1"/>
  <c r="N33" i="35"/>
  <c r="O33" i="35" s="1"/>
  <c r="M32" i="35"/>
  <c r="L32" i="35"/>
  <c r="K32" i="35"/>
  <c r="J32" i="35"/>
  <c r="I32" i="35"/>
  <c r="H32" i="35"/>
  <c r="G32" i="35"/>
  <c r="F32" i="35"/>
  <c r="E32" i="35"/>
  <c r="D32" i="35"/>
  <c r="N32" i="35" s="1"/>
  <c r="O32" i="35" s="1"/>
  <c r="N31" i="35"/>
  <c r="O31" i="35"/>
  <c r="N30" i="35"/>
  <c r="O30" i="35"/>
  <c r="N29" i="35"/>
  <c r="O29" i="35"/>
  <c r="N28" i="35"/>
  <c r="O28" i="35"/>
  <c r="N27" i="35"/>
  <c r="O27" i="35"/>
  <c r="N26" i="35"/>
  <c r="O26" i="35" s="1"/>
  <c r="N25" i="35"/>
  <c r="O25" i="35"/>
  <c r="N24" i="35"/>
  <c r="O24" i="35"/>
  <c r="N23" i="35"/>
  <c r="O23" i="35"/>
  <c r="N22" i="35"/>
  <c r="O22" i="35" s="1"/>
  <c r="M21" i="35"/>
  <c r="L21" i="35"/>
  <c r="K21" i="35"/>
  <c r="J21" i="35"/>
  <c r="I21" i="35"/>
  <c r="H21" i="35"/>
  <c r="G21" i="35"/>
  <c r="F21" i="35"/>
  <c r="E21" i="35"/>
  <c r="D21" i="35"/>
  <c r="N20" i="35"/>
  <c r="O20" i="35" s="1"/>
  <c r="N19" i="35"/>
  <c r="O19" i="35"/>
  <c r="N18" i="35"/>
  <c r="O18" i="35" s="1"/>
  <c r="N17" i="35"/>
  <c r="O17" i="35"/>
  <c r="N16" i="35"/>
  <c r="O16" i="35"/>
  <c r="N15" i="35"/>
  <c r="O15" i="35"/>
  <c r="N14" i="35"/>
  <c r="O14" i="35"/>
  <c r="N13" i="35"/>
  <c r="O13" i="35"/>
  <c r="N12" i="35"/>
  <c r="O12" i="35" s="1"/>
  <c r="N11" i="35"/>
  <c r="O11" i="35" s="1"/>
  <c r="M10" i="35"/>
  <c r="L10" i="35"/>
  <c r="K10" i="35"/>
  <c r="K52" i="35"/>
  <c r="J10" i="35"/>
  <c r="I10" i="35"/>
  <c r="I52" i="35" s="1"/>
  <c r="H10" i="35"/>
  <c r="G10" i="35"/>
  <c r="F10" i="35"/>
  <c r="E10" i="35"/>
  <c r="D10" i="35"/>
  <c r="N9" i="35"/>
  <c r="O9" i="35" s="1"/>
  <c r="N8" i="35"/>
  <c r="O8" i="35"/>
  <c r="N7" i="35"/>
  <c r="O7" i="35" s="1"/>
  <c r="N6" i="35"/>
  <c r="O6" i="35" s="1"/>
  <c r="M5" i="35"/>
  <c r="L5" i="35"/>
  <c r="L52" i="35" s="1"/>
  <c r="K5" i="35"/>
  <c r="J5" i="35"/>
  <c r="J52" i="35" s="1"/>
  <c r="I5" i="35"/>
  <c r="H5" i="35"/>
  <c r="H52" i="35"/>
  <c r="G5" i="35"/>
  <c r="F5" i="35"/>
  <c r="E5" i="35"/>
  <c r="D5" i="35"/>
  <c r="N53" i="34"/>
  <c r="O53" i="34" s="1"/>
  <c r="M52" i="34"/>
  <c r="L52" i="34"/>
  <c r="K52" i="34"/>
  <c r="J52" i="34"/>
  <c r="I52" i="34"/>
  <c r="H52" i="34"/>
  <c r="G52" i="34"/>
  <c r="F52" i="34"/>
  <c r="E52" i="34"/>
  <c r="D52" i="34"/>
  <c r="N51" i="34"/>
  <c r="O51" i="34" s="1"/>
  <c r="N50" i="34"/>
  <c r="O50" i="34"/>
  <c r="N49" i="34"/>
  <c r="O49" i="34" s="1"/>
  <c r="N48" i="34"/>
  <c r="O48" i="34"/>
  <c r="N47" i="34"/>
  <c r="O47" i="34" s="1"/>
  <c r="N46" i="34"/>
  <c r="O46" i="34" s="1"/>
  <c r="N45" i="34"/>
  <c r="O45" i="34" s="1"/>
  <c r="M44" i="34"/>
  <c r="L44" i="34"/>
  <c r="K44" i="34"/>
  <c r="J44" i="34"/>
  <c r="I44" i="34"/>
  <c r="H44" i="34"/>
  <c r="G44" i="34"/>
  <c r="F44" i="34"/>
  <c r="E44" i="34"/>
  <c r="D44" i="34"/>
  <c r="N43" i="34"/>
  <c r="O43" i="34"/>
  <c r="N42" i="34"/>
  <c r="O42" i="34"/>
  <c r="N41" i="34"/>
  <c r="O41" i="34"/>
  <c r="N40" i="34"/>
  <c r="O40" i="34" s="1"/>
  <c r="M39" i="34"/>
  <c r="L39" i="34"/>
  <c r="K39" i="34"/>
  <c r="J39" i="34"/>
  <c r="I39" i="34"/>
  <c r="H39" i="34"/>
  <c r="H54" i="34" s="1"/>
  <c r="G39" i="34"/>
  <c r="F39" i="34"/>
  <c r="E39" i="34"/>
  <c r="D39" i="34"/>
  <c r="N38" i="34"/>
  <c r="O38" i="34" s="1"/>
  <c r="N37" i="34"/>
  <c r="O37" i="34" s="1"/>
  <c r="N36" i="34"/>
  <c r="O36" i="34"/>
  <c r="N35" i="34"/>
  <c r="O35" i="34" s="1"/>
  <c r="M34" i="34"/>
  <c r="L34" i="34"/>
  <c r="K34" i="34"/>
  <c r="J34" i="34"/>
  <c r="I34" i="34"/>
  <c r="H34" i="34"/>
  <c r="G34" i="34"/>
  <c r="F34" i="34"/>
  <c r="E34" i="34"/>
  <c r="D34" i="34"/>
  <c r="N34" i="34"/>
  <c r="O34" i="34" s="1"/>
  <c r="N33" i="34"/>
  <c r="O33" i="34"/>
  <c r="N32" i="34"/>
  <c r="O32" i="34" s="1"/>
  <c r="N31" i="34"/>
  <c r="O31" i="34" s="1"/>
  <c r="N30" i="34"/>
  <c r="O30" i="34" s="1"/>
  <c r="N29" i="34"/>
  <c r="O29" i="34"/>
  <c r="N28" i="34"/>
  <c r="O28" i="34"/>
  <c r="N27" i="34"/>
  <c r="O27" i="34"/>
  <c r="N26" i="34"/>
  <c r="O26" i="34" s="1"/>
  <c r="N25" i="34"/>
  <c r="O25" i="34" s="1"/>
  <c r="N24" i="34"/>
  <c r="O24" i="34" s="1"/>
  <c r="N23" i="34"/>
  <c r="O23" i="34"/>
  <c r="M22" i="34"/>
  <c r="M54" i="34" s="1"/>
  <c r="L22" i="34"/>
  <c r="K22" i="34"/>
  <c r="J22" i="34"/>
  <c r="I22" i="34"/>
  <c r="H22" i="34"/>
  <c r="G22" i="34"/>
  <c r="F22" i="34"/>
  <c r="E22" i="34"/>
  <c r="D22" i="34"/>
  <c r="N21" i="34"/>
  <c r="O21" i="34" s="1"/>
  <c r="N20" i="34"/>
  <c r="O20" i="34"/>
  <c r="N19" i="34"/>
  <c r="O19" i="34" s="1"/>
  <c r="N18" i="34"/>
  <c r="O18" i="34" s="1"/>
  <c r="N17" i="34"/>
  <c r="O17" i="34" s="1"/>
  <c r="N16" i="34"/>
  <c r="O16" i="34"/>
  <c r="N15" i="34"/>
  <c r="O15" i="34"/>
  <c r="N14" i="34"/>
  <c r="O14" i="34"/>
  <c r="N13" i="34"/>
  <c r="O13" i="34" s="1"/>
  <c r="N12" i="34"/>
  <c r="O12" i="34" s="1"/>
  <c r="N11" i="34"/>
  <c r="O11" i="34" s="1"/>
  <c r="M10" i="34"/>
  <c r="L10" i="34"/>
  <c r="K10" i="34"/>
  <c r="J10" i="34"/>
  <c r="I10" i="34"/>
  <c r="H10" i="34"/>
  <c r="G10" i="34"/>
  <c r="F10" i="34"/>
  <c r="E10" i="34"/>
  <c r="D10" i="34"/>
  <c r="N10" i="34" s="1"/>
  <c r="O10" i="34" s="1"/>
  <c r="N9" i="34"/>
  <c r="O9" i="34"/>
  <c r="N8" i="34"/>
  <c r="O8" i="34" s="1"/>
  <c r="N7" i="34"/>
  <c r="O7" i="34" s="1"/>
  <c r="N6" i="34"/>
  <c r="O6" i="34" s="1"/>
  <c r="M5" i="34"/>
  <c r="L5" i="34"/>
  <c r="K5" i="34"/>
  <c r="K54" i="34" s="1"/>
  <c r="J5" i="34"/>
  <c r="J54" i="34" s="1"/>
  <c r="I5" i="34"/>
  <c r="I54" i="34"/>
  <c r="H5" i="34"/>
  <c r="G5" i="34"/>
  <c r="G54" i="34" s="1"/>
  <c r="F5" i="34"/>
  <c r="F54" i="34" s="1"/>
  <c r="E5" i="34"/>
  <c r="E54" i="34"/>
  <c r="D5" i="34"/>
  <c r="D54" i="34" s="1"/>
  <c r="N51" i="33"/>
  <c r="O51" i="33"/>
  <c r="N33" i="33"/>
  <c r="O33" i="33"/>
  <c r="N34" i="33"/>
  <c r="O34" i="33" s="1"/>
  <c r="N35" i="33"/>
  <c r="O35" i="33" s="1"/>
  <c r="N36" i="33"/>
  <c r="O36" i="33"/>
  <c r="N22" i="33"/>
  <c r="O22" i="33" s="1"/>
  <c r="N23" i="33"/>
  <c r="O23" i="33"/>
  <c r="N24" i="33"/>
  <c r="O24" i="33" s="1"/>
  <c r="N25" i="33"/>
  <c r="O25" i="33" s="1"/>
  <c r="N26" i="33"/>
  <c r="O26" i="33" s="1"/>
  <c r="N27" i="33"/>
  <c r="O27" i="33"/>
  <c r="N28" i="33"/>
  <c r="O28" i="33"/>
  <c r="N29" i="33"/>
  <c r="O29" i="33"/>
  <c r="N30" i="33"/>
  <c r="O30" i="33" s="1"/>
  <c r="N31" i="33"/>
  <c r="O31" i="33" s="1"/>
  <c r="E32" i="33"/>
  <c r="F32" i="33"/>
  <c r="G32" i="33"/>
  <c r="H32" i="33"/>
  <c r="N32" i="33" s="1"/>
  <c r="O32" i="33" s="1"/>
  <c r="I32" i="33"/>
  <c r="J32" i="33"/>
  <c r="K32" i="33"/>
  <c r="L32" i="33"/>
  <c r="M32" i="33"/>
  <c r="D32" i="33"/>
  <c r="E21" i="33"/>
  <c r="F21" i="33"/>
  <c r="G21" i="33"/>
  <c r="H21" i="33"/>
  <c r="N21" i="33" s="1"/>
  <c r="O21" i="33" s="1"/>
  <c r="I21" i="33"/>
  <c r="J21" i="33"/>
  <c r="K21" i="33"/>
  <c r="L21" i="33"/>
  <c r="M21" i="33"/>
  <c r="D21" i="33"/>
  <c r="E10" i="33"/>
  <c r="F10" i="33"/>
  <c r="F52" i="33" s="1"/>
  <c r="G10" i="33"/>
  <c r="H10" i="33"/>
  <c r="H52" i="33" s="1"/>
  <c r="I10" i="33"/>
  <c r="J10" i="33"/>
  <c r="K10" i="33"/>
  <c r="L10" i="33"/>
  <c r="M10" i="33"/>
  <c r="D10" i="33"/>
  <c r="E5" i="33"/>
  <c r="E52" i="33" s="1"/>
  <c r="F5" i="33"/>
  <c r="G5" i="33"/>
  <c r="G52" i="33"/>
  <c r="H5" i="33"/>
  <c r="I5" i="33"/>
  <c r="J5" i="33"/>
  <c r="K5" i="33"/>
  <c r="K52" i="33" s="1"/>
  <c r="L5" i="33"/>
  <c r="M5" i="33"/>
  <c r="D5" i="33"/>
  <c r="D52" i="33" s="1"/>
  <c r="E49" i="33"/>
  <c r="F49" i="33"/>
  <c r="G49" i="33"/>
  <c r="H49" i="33"/>
  <c r="I49" i="33"/>
  <c r="J49" i="33"/>
  <c r="K49" i="33"/>
  <c r="L49" i="33"/>
  <c r="M49" i="33"/>
  <c r="D49" i="33"/>
  <c r="N49" i="33"/>
  <c r="O49" i="33" s="1"/>
  <c r="N50" i="33"/>
  <c r="O50" i="33"/>
  <c r="N43" i="33"/>
  <c r="O43" i="33" s="1"/>
  <c r="N44" i="33"/>
  <c r="N45" i="33"/>
  <c r="O45" i="33" s="1"/>
  <c r="N46" i="33"/>
  <c r="O46" i="33" s="1"/>
  <c r="N47" i="33"/>
  <c r="O47" i="33" s="1"/>
  <c r="N48" i="33"/>
  <c r="O48" i="33"/>
  <c r="N42" i="33"/>
  <c r="O42" i="33"/>
  <c r="E41" i="33"/>
  <c r="F41" i="33"/>
  <c r="G41" i="33"/>
  <c r="H41" i="33"/>
  <c r="I41" i="33"/>
  <c r="J41" i="33"/>
  <c r="K41" i="33"/>
  <c r="L41" i="33"/>
  <c r="M41" i="33"/>
  <c r="D41" i="33"/>
  <c r="E37" i="33"/>
  <c r="F37" i="33"/>
  <c r="G37" i="33"/>
  <c r="H37" i="33"/>
  <c r="I37" i="33"/>
  <c r="I52" i="33"/>
  <c r="J37" i="33"/>
  <c r="K37" i="33"/>
  <c r="N37" i="33" s="1"/>
  <c r="O37" i="33" s="1"/>
  <c r="L37" i="33"/>
  <c r="M37" i="33"/>
  <c r="M52" i="33" s="1"/>
  <c r="D37" i="33"/>
  <c r="N39" i="33"/>
  <c r="O39" i="33" s="1"/>
  <c r="N40" i="33"/>
  <c r="O40" i="33" s="1"/>
  <c r="N38" i="33"/>
  <c r="O38" i="33" s="1"/>
  <c r="N16" i="33"/>
  <c r="O16" i="33" s="1"/>
  <c r="O44" i="33"/>
  <c r="N12" i="33"/>
  <c r="O12" i="33" s="1"/>
  <c r="N13" i="33"/>
  <c r="O13" i="33" s="1"/>
  <c r="N14" i="33"/>
  <c r="O14" i="33" s="1"/>
  <c r="N15" i="33"/>
  <c r="O15" i="33" s="1"/>
  <c r="N17" i="33"/>
  <c r="O17" i="33" s="1"/>
  <c r="N18" i="33"/>
  <c r="O18" i="33" s="1"/>
  <c r="N19" i="33"/>
  <c r="O19" i="33" s="1"/>
  <c r="N20" i="33"/>
  <c r="O20" i="33" s="1"/>
  <c r="N7" i="33"/>
  <c r="O7" i="33" s="1"/>
  <c r="N8" i="33"/>
  <c r="O8" i="33" s="1"/>
  <c r="N9" i="33"/>
  <c r="O9" i="33"/>
  <c r="N6" i="33"/>
  <c r="O6" i="33" s="1"/>
  <c r="N11" i="33"/>
  <c r="O11" i="33" s="1"/>
  <c r="M51" i="36"/>
  <c r="M51" i="38"/>
  <c r="L54" i="37"/>
  <c r="M54" i="37"/>
  <c r="E54" i="37"/>
  <c r="J54" i="39"/>
  <c r="G54" i="39"/>
  <c r="N11" i="39"/>
  <c r="O11" i="39" s="1"/>
  <c r="N5" i="39"/>
  <c r="O5" i="39" s="1"/>
  <c r="N21" i="39"/>
  <c r="O21" i="39" s="1"/>
  <c r="F54" i="39"/>
  <c r="N32" i="39"/>
  <c r="O32" i="39"/>
  <c r="F55" i="40"/>
  <c r="N34" i="40"/>
  <c r="O34" i="40" s="1"/>
  <c r="G55" i="40"/>
  <c r="K55" i="40"/>
  <c r="E55" i="40"/>
  <c r="H55" i="40"/>
  <c r="L55" i="40"/>
  <c r="N12" i="40"/>
  <c r="O12" i="40" s="1"/>
  <c r="J55" i="40"/>
  <c r="N23" i="40"/>
  <c r="O23" i="40" s="1"/>
  <c r="N52" i="40"/>
  <c r="O52" i="40"/>
  <c r="F51" i="38"/>
  <c r="N5" i="35"/>
  <c r="O5" i="35"/>
  <c r="F52" i="35"/>
  <c r="N5" i="34"/>
  <c r="O5" i="34" s="1"/>
  <c r="N10" i="37"/>
  <c r="O10" i="37" s="1"/>
  <c r="M59" i="41"/>
  <c r="E59" i="41"/>
  <c r="N12" i="41"/>
  <c r="O12" i="41" s="1"/>
  <c r="G59" i="41"/>
  <c r="N42" i="41"/>
  <c r="O42" i="41"/>
  <c r="F59" i="41"/>
  <c r="J59" i="41"/>
  <c r="K59" i="41"/>
  <c r="I58" i="42"/>
  <c r="M58" i="42"/>
  <c r="G58" i="42"/>
  <c r="L58" i="42"/>
  <c r="H58" i="42"/>
  <c r="N55" i="42"/>
  <c r="O55" i="42"/>
  <c r="N40" i="42"/>
  <c r="O40" i="42" s="1"/>
  <c r="N44" i="42"/>
  <c r="O44" i="42" s="1"/>
  <c r="F58" i="42"/>
  <c r="K58" i="42"/>
  <c r="N25" i="42"/>
  <c r="O25" i="42" s="1"/>
  <c r="N12" i="42"/>
  <c r="O12" i="42" s="1"/>
  <c r="N35" i="42"/>
  <c r="O35" i="42" s="1"/>
  <c r="J58" i="42"/>
  <c r="N23" i="43"/>
  <c r="O23" i="43"/>
  <c r="N33" i="43"/>
  <c r="O33" i="43" s="1"/>
  <c r="N38" i="43"/>
  <c r="O38" i="43" s="1"/>
  <c r="L56" i="43"/>
  <c r="G56" i="43"/>
  <c r="M56" i="43"/>
  <c r="N12" i="43"/>
  <c r="O12" i="43" s="1"/>
  <c r="K56" i="43"/>
  <c r="H56" i="43"/>
  <c r="I56" i="43"/>
  <c r="N53" i="43"/>
  <c r="O53" i="43"/>
  <c r="F56" i="43"/>
  <c r="N42" i="43"/>
  <c r="O42" i="43" s="1"/>
  <c r="D56" i="43"/>
  <c r="E56" i="43"/>
  <c r="K55" i="44"/>
  <c r="E55" i="44"/>
  <c r="N53" i="44"/>
  <c r="O53" i="44"/>
  <c r="N5" i="44"/>
  <c r="O5" i="44"/>
  <c r="N34" i="44"/>
  <c r="O34" i="44"/>
  <c r="M55" i="44"/>
  <c r="L55" i="44"/>
  <c r="F55" i="44"/>
  <c r="G55" i="44"/>
  <c r="N39" i="44"/>
  <c r="O39" i="44"/>
  <c r="I55" i="44"/>
  <c r="N23" i="44"/>
  <c r="O23" i="44" s="1"/>
  <c r="N43" i="44"/>
  <c r="O43" i="44" s="1"/>
  <c r="H55" i="44"/>
  <c r="D55" i="44"/>
  <c r="L57" i="45"/>
  <c r="H57" i="45"/>
  <c r="N54" i="45"/>
  <c r="O54" i="45" s="1"/>
  <c r="E57" i="45"/>
  <c r="K57" i="45"/>
  <c r="M57" i="45"/>
  <c r="N41" i="45"/>
  <c r="O41" i="45"/>
  <c r="F57" i="45"/>
  <c r="G57" i="45"/>
  <c r="N57" i="45" s="1"/>
  <c r="O57" i="45" s="1"/>
  <c r="N12" i="45"/>
  <c r="O12" i="45"/>
  <c r="N22" i="45"/>
  <c r="O22" i="45"/>
  <c r="N45" i="45"/>
  <c r="O45" i="45" s="1"/>
  <c r="I57" i="45"/>
  <c r="D57" i="45"/>
  <c r="N5" i="45"/>
  <c r="O5" i="45" s="1"/>
  <c r="O55" i="46"/>
  <c r="P55" i="46" s="1"/>
  <c r="O46" i="46"/>
  <c r="P46" i="46" s="1"/>
  <c r="O42" i="46"/>
  <c r="P42" i="46" s="1"/>
  <c r="I60" i="46"/>
  <c r="O22" i="46"/>
  <c r="P22" i="46"/>
  <c r="L60" i="46"/>
  <c r="K60" i="46"/>
  <c r="M60" i="46"/>
  <c r="N60" i="46"/>
  <c r="O11" i="46"/>
  <c r="P11" i="46" s="1"/>
  <c r="J60" i="46"/>
  <c r="E60" i="46"/>
  <c r="F60" i="46"/>
  <c r="H60" i="46"/>
  <c r="O5" i="46"/>
  <c r="P5" i="46" s="1"/>
  <c r="G60" i="46"/>
  <c r="O65" i="47" l="1"/>
  <c r="P65" i="47" s="1"/>
  <c r="N56" i="43"/>
  <c r="O56" i="43" s="1"/>
  <c r="N10" i="33"/>
  <c r="O10" i="33" s="1"/>
  <c r="N44" i="34"/>
  <c r="O44" i="34" s="1"/>
  <c r="E58" i="42"/>
  <c r="N58" i="42" s="1"/>
  <c r="O58" i="42" s="1"/>
  <c r="D59" i="41"/>
  <c r="N59" i="41" s="1"/>
  <c r="O59" i="41" s="1"/>
  <c r="N37" i="41"/>
  <c r="O37" i="41" s="1"/>
  <c r="D55" i="40"/>
  <c r="N55" i="40" s="1"/>
  <c r="O55" i="40" s="1"/>
  <c r="N5" i="33"/>
  <c r="O5" i="33" s="1"/>
  <c r="L52" i="33"/>
  <c r="L54" i="34"/>
  <c r="N54" i="34" s="1"/>
  <c r="O54" i="34" s="1"/>
  <c r="M52" i="35"/>
  <c r="N40" i="39"/>
  <c r="O40" i="39" s="1"/>
  <c r="N5" i="38"/>
  <c r="O5" i="38" s="1"/>
  <c r="N50" i="35"/>
  <c r="O50" i="35" s="1"/>
  <c r="N50" i="39"/>
  <c r="O50" i="39" s="1"/>
  <c r="J55" i="44"/>
  <c r="N55" i="44" s="1"/>
  <c r="O55" i="44" s="1"/>
  <c r="N41" i="36"/>
  <c r="O41" i="36" s="1"/>
  <c r="N39" i="34"/>
  <c r="O39" i="34" s="1"/>
  <c r="N32" i="36"/>
  <c r="O32" i="36" s="1"/>
  <c r="N54" i="39"/>
  <c r="O54" i="39" s="1"/>
  <c r="J52" i="33"/>
  <c r="N52" i="33" s="1"/>
  <c r="O52" i="33" s="1"/>
  <c r="N34" i="45"/>
  <c r="O34" i="45" s="1"/>
  <c r="N23" i="41"/>
  <c r="O23" i="41" s="1"/>
  <c r="N52" i="34"/>
  <c r="O52" i="34" s="1"/>
  <c r="G52" i="35"/>
  <c r="N48" i="38"/>
  <c r="O48" i="38" s="1"/>
  <c r="K51" i="36"/>
  <c r="N22" i="34"/>
  <c r="O22" i="34" s="1"/>
  <c r="N10" i="35"/>
  <c r="O10" i="35" s="1"/>
  <c r="D51" i="36"/>
  <c r="F51" i="36"/>
  <c r="H54" i="37"/>
  <c r="N54" i="37" s="1"/>
  <c r="O54" i="37" s="1"/>
  <c r="J54" i="37"/>
  <c r="K51" i="38"/>
  <c r="N31" i="38"/>
  <c r="O31" i="38" s="1"/>
  <c r="N37" i="39"/>
  <c r="O37" i="39" s="1"/>
  <c r="H51" i="36"/>
  <c r="N22" i="36"/>
  <c r="O22" i="36" s="1"/>
  <c r="I54" i="37"/>
  <c r="O34" i="46"/>
  <c r="P34" i="46" s="1"/>
  <c r="L59" i="41"/>
  <c r="N39" i="40"/>
  <c r="O39" i="40" s="1"/>
  <c r="I51" i="36"/>
  <c r="N17" i="37"/>
  <c r="O17" i="37" s="1"/>
  <c r="N36" i="38"/>
  <c r="O36" i="38" s="1"/>
  <c r="D51" i="38"/>
  <c r="N37" i="35"/>
  <c r="O37" i="35" s="1"/>
  <c r="N5" i="43"/>
  <c r="O5" i="43" s="1"/>
  <c r="M55" i="40"/>
  <c r="N21" i="35"/>
  <c r="O21" i="35" s="1"/>
  <c r="D52" i="35"/>
  <c r="N52" i="35" s="1"/>
  <c r="O52" i="35" s="1"/>
  <c r="I51" i="38"/>
  <c r="N41" i="33"/>
  <c r="O41" i="33" s="1"/>
  <c r="N5" i="37"/>
  <c r="O5" i="37" s="1"/>
  <c r="N51" i="36" l="1"/>
  <c r="O51" i="36" s="1"/>
  <c r="N51" i="38"/>
  <c r="O51" i="38" s="1"/>
</calcChain>
</file>

<file path=xl/sharedStrings.xml><?xml version="1.0" encoding="utf-8"?>
<sst xmlns="http://schemas.openxmlformats.org/spreadsheetml/2006/main" count="1158" uniqueCount="184">
  <si>
    <t>Building Permits</t>
  </si>
  <si>
    <t>Taxes</t>
  </si>
  <si>
    <t>Ad Valorem Taxes</t>
  </si>
  <si>
    <t>Miscellaneous Revenues</t>
  </si>
  <si>
    <t>General</t>
  </si>
  <si>
    <t>Permanent</t>
  </si>
  <si>
    <t>Enterprise</t>
  </si>
  <si>
    <t>Pension</t>
  </si>
  <si>
    <t>Trust</t>
  </si>
  <si>
    <t>Component Units</t>
  </si>
  <si>
    <t>First Local Option Fuel Tax (1 to 6 Cents)</t>
  </si>
  <si>
    <t>Local Business Tax</t>
  </si>
  <si>
    <t>Other General Taxes</t>
  </si>
  <si>
    <t>Permits, Fees, and Special Assessments</t>
  </si>
  <si>
    <t>Franchise Fee - Electricity</t>
  </si>
  <si>
    <t>Franchise Fee - Telecommunications</t>
  </si>
  <si>
    <t>Franchise Fee - Gas</t>
  </si>
  <si>
    <t>Franchise Fee - Solid Waste</t>
  </si>
  <si>
    <t>Impact Fees - Commercial - Public Safety</t>
  </si>
  <si>
    <t>Impact Fees - Commercial - Transportation</t>
  </si>
  <si>
    <t>Impact Fees - Commercial - Culture / Recreation</t>
  </si>
  <si>
    <t>Special Assessments - Capital Improvement</t>
  </si>
  <si>
    <t>Other Permits, Fees, and Special Assessments</t>
  </si>
  <si>
    <t>Intergovernmental Revenue</t>
  </si>
  <si>
    <t>Federal Grant - Economic Environment</t>
  </si>
  <si>
    <t>State Grant - Physical Environment - Other Physical Environment</t>
  </si>
  <si>
    <t>State Grant - Transportation - Other Transportation</t>
  </si>
  <si>
    <t>State Grant - Culture / Recreation</t>
  </si>
  <si>
    <t>State Shared Revenues - General Gov't - Revenue Sharing Proceeds</t>
  </si>
  <si>
    <t>State Shared Revenues - General Gov't - Mobile Home License Tax</t>
  </si>
  <si>
    <t>State Shared Revenues - General Gov't - Alcoholic Beverage License Tax</t>
  </si>
  <si>
    <t>State Shared Revenues - General Gov't - Local Gov't Half-Cent Sales Tax</t>
  </si>
  <si>
    <t>Grants from Other Local Units - Transportation</t>
  </si>
  <si>
    <t>Shared Revenue from Other Local Units</t>
  </si>
  <si>
    <t>Governmental Funds</t>
  </si>
  <si>
    <t>Proprietary Funds</t>
  </si>
  <si>
    <t>Account Total</t>
  </si>
  <si>
    <t>Fiduciary Funds</t>
  </si>
  <si>
    <t>Charges for Services</t>
  </si>
  <si>
    <t>Judgments, Fines, and Forfeits</t>
  </si>
  <si>
    <t>Other Sources</t>
  </si>
  <si>
    <t>General Gov't (Not Court-Related) - Other General Gov't Charges and Fees</t>
  </si>
  <si>
    <t>Culture / Recreation - Libraries</t>
  </si>
  <si>
    <t>Culture / Recreation - Parks and Recreation</t>
  </si>
  <si>
    <t>Culture / Recreation - Special Recreation Facilities</t>
  </si>
  <si>
    <t>Total - All Account Codes</t>
  </si>
  <si>
    <t>Local Fiscal Year Ended September 30, 2009</t>
  </si>
  <si>
    <t>Court-Ordered Judgments and Fines - As Decided by County Court Criminal</t>
  </si>
  <si>
    <t>Fines - Library</t>
  </si>
  <si>
    <t>Fines - Local Ordinance Violations</t>
  </si>
  <si>
    <t>Interest and Other Earnings - Interest</t>
  </si>
  <si>
    <t>Interest and Other Earnings - Gain or Loss on Sale of Investments</t>
  </si>
  <si>
    <t>Rents and Royalties</t>
  </si>
  <si>
    <t>Disposition of Fixed Assets</t>
  </si>
  <si>
    <t>Contributions and Donations from Private Sources</t>
  </si>
  <si>
    <t>Pension Fund Contributions</t>
  </si>
  <si>
    <t>Other Miscellaneous Revenues - Other</t>
  </si>
  <si>
    <t>Non-Operating - Inter-Fund Group Transfers In</t>
  </si>
  <si>
    <t>Proceeds - Debt Proceeds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</si>
  <si>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</si>
  <si>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</si>
  <si>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</si>
  <si>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</si>
  <si>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</si>
  <si>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</si>
  <si>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2009 Municipal Population:</t>
  </si>
  <si>
    <t>Destin Revenues Reported by Account Code and Fund Type</t>
  </si>
  <si>
    <t>Local Fiscal Year Ended September 30, 2010</t>
  </si>
  <si>
    <t>Impact Fees - Commercial - Physical Environment</t>
  </si>
  <si>
    <t>Federal Grant - Public Safety</t>
  </si>
  <si>
    <t>Federal Grant - Transportation - Other Transportation</t>
  </si>
  <si>
    <t>State Grant - General Government</t>
  </si>
  <si>
    <t>Other Judgments, Fines, and Forfeits</t>
  </si>
  <si>
    <t>Interest and Other Earnings - Net Increase (Decrease) in Fair Value of Investments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</si>
  <si>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</si>
  <si>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</si>
  <si>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</si>
  <si>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State Grant - Economic Environment</t>
  </si>
  <si>
    <t>Grants from Other Local Units - General Government</t>
  </si>
  <si>
    <t>Court-Ordered Judgments and Fines - As Decided by Traffic Court</t>
  </si>
  <si>
    <t>Other Miscellaneous Revenues - Settlements</t>
  </si>
  <si>
    <t>2011 Municipal Population:</t>
  </si>
  <si>
    <t>Local Fiscal Year Ended September 30, 2012</t>
  </si>
  <si>
    <t>Communications Services Taxes</t>
  </si>
  <si>
    <t>Impact Fees - Residential - Public Safety</t>
  </si>
  <si>
    <t>Impact Fees - Residential - Physical Environment</t>
  </si>
  <si>
    <t>Impact Fees - Residential - Transportation</t>
  </si>
  <si>
    <t>Impact Fees - Residential - Culture / Recreation</t>
  </si>
  <si>
    <t>Grants from Other Local Units - Physical Environment</t>
  </si>
  <si>
    <t>Interest and Other Earnings - Dividends</t>
  </si>
  <si>
    <t>2012 Municipal Population:</t>
  </si>
  <si>
    <t>Local Fiscal Year Ended September 30, 2008</t>
  </si>
  <si>
    <t>Permits and Franchise Fees</t>
  </si>
  <si>
    <t>Other Permits and Fees</t>
  </si>
  <si>
    <t>Special Assessments - Charges for Public Services</t>
  </si>
  <si>
    <t>Impact Fees - Transportation</t>
  </si>
  <si>
    <t>Impact Fees - Economic Environment</t>
  </si>
  <si>
    <t>Proceeds - Proceeds from Refunding Bonds</t>
  </si>
  <si>
    <t>2008 Municipal Population:</t>
  </si>
  <si>
    <t>Local Fiscal Year Ended September 30, 2013</t>
  </si>
  <si>
    <t>Communications Services Taxes (Chapter 202, F.S.)</t>
  </si>
  <si>
    <t>Local Business Tax (Chapter 205, F.S.)</t>
  </si>
  <si>
    <t>State Shared Revenues - General Government - Revenue Sharing Proceeds</t>
  </si>
  <si>
    <t>State Shared Revenues - General Government - Mobile Home License Tax</t>
  </si>
  <si>
    <t>State Shared Revenues - General Government - Alcoholic Beverage License Tax</t>
  </si>
  <si>
    <t>State Shared Revenues - General Government - Local Government Half-Cent Sales Tax</t>
  </si>
  <si>
    <t>General Government - Other General Government Charges and Fees</t>
  </si>
  <si>
    <t>Interest and Other Earnings - Gain (Loss) on Sale of Investments</t>
  </si>
  <si>
    <t>Sales - Disposition of Fixed Assets</t>
  </si>
  <si>
    <t>2013 Municipal Population:</t>
  </si>
  <si>
    <t>Local Fiscal Year Ended September 30, 2014</t>
  </si>
  <si>
    <t>Local Option Taxes</t>
  </si>
  <si>
    <t>State Grant - Transportation - Mass Transit</t>
  </si>
  <si>
    <t>Sales - Sale of Surplus Materials and Scrap</t>
  </si>
  <si>
    <t>Proceeds - Installment Purchases and Capital Lease Proceeds</t>
  </si>
  <si>
    <t>2014 Municipal Population:</t>
  </si>
  <si>
    <t>Local Fiscal Year Ended September 30, 2015</t>
  </si>
  <si>
    <t>Second Local Option Fuel Tax (1 to 5 Cents)</t>
  </si>
  <si>
    <t>2015 Municipal Population:</t>
  </si>
  <si>
    <t>Local Fiscal Year Ended September 30, 2016</t>
  </si>
  <si>
    <t>Federal Grant - Physical Environment - Other Physical Environment</t>
  </si>
  <si>
    <t>Grants from Other Local Units - Culture / Recreation</t>
  </si>
  <si>
    <t>2016 Municipal Population:</t>
  </si>
  <si>
    <t>Local Fiscal Year Ended September 30, 2017</t>
  </si>
  <si>
    <t>Impact Fees - Commercial - Other</t>
  </si>
  <si>
    <t>2017 Municipal Population:</t>
  </si>
  <si>
    <t>Local Fiscal Year Ended September 30, 2018</t>
  </si>
  <si>
    <t>2018 Municipal Population:</t>
  </si>
  <si>
    <t>Local Fiscal Year Ended September 30, 2019</t>
  </si>
  <si>
    <t>Federal Grant - Physical Environment - Sewer / Wastewater</t>
  </si>
  <si>
    <t>2019 Municipal Population:</t>
  </si>
  <si>
    <t>Local Fiscal Year Ended September 30, 2020</t>
  </si>
  <si>
    <t>Discretionary Sales Surtaxes</t>
  </si>
  <si>
    <t>Federal Grant - General Government</t>
  </si>
  <si>
    <t>Federal Grant - Culture / Recreation</t>
  </si>
  <si>
    <t>Physical Environment - Cemetary</t>
  </si>
  <si>
    <t>Transportation - Parking Facilities</t>
  </si>
  <si>
    <t>2020 Municipal Population:</t>
  </si>
  <si>
    <t>Local Fiscal Year Ended September 30, 2021</t>
  </si>
  <si>
    <t>Per Capita Account</t>
  </si>
  <si>
    <t>Custodial</t>
  </si>
  <si>
    <t>Total Account</t>
  </si>
  <si>
    <t>General Government Taxes</t>
  </si>
  <si>
    <t>First Local Option Fuel Tax (1 to 6 Cents Local Option Fuel Tax)</t>
  </si>
  <si>
    <t>Second Local Option Fuel Tax (1 to 5 Cents Local Option Fuel Tax) - Municipal Proceeds</t>
  </si>
  <si>
    <t>State Communications Services Taxes</t>
  </si>
  <si>
    <t>Building Permits (Buildling Permit Fees)</t>
  </si>
  <si>
    <t>Vessel Registration Fee</t>
  </si>
  <si>
    <t>Other Fees and Special Assessments</t>
  </si>
  <si>
    <t>Intergovernmental Revenues</t>
  </si>
  <si>
    <t>State Shared Revenues - General Government - Municipal Revenue Sharing Program</t>
  </si>
  <si>
    <t>State Shared Revenues - General Government - Local Government Half-Cent Sales Tax Program</t>
  </si>
  <si>
    <t>General Government - Administrative Service Fees</t>
  </si>
  <si>
    <t>Proceeds - Leases - Financial Agreements</t>
  </si>
  <si>
    <t>2021 Municipal Population:</t>
  </si>
  <si>
    <t>Local Fiscal Year Ended September 30, 2022</t>
  </si>
  <si>
    <t>324.XXX</t>
  </si>
  <si>
    <t>Impact Fees - Total</t>
  </si>
  <si>
    <t>Federal Grant - Other Federal Grants</t>
  </si>
  <si>
    <t>State Grant - Physical Environment - Sewer / Wastewater</t>
  </si>
  <si>
    <t>State Grant - Human Services - Other Human Services</t>
  </si>
  <si>
    <t>State Grant - Court-Related Grants - Other Court-Related</t>
  </si>
  <si>
    <t>State Grant - Other</t>
  </si>
  <si>
    <t>State Shared Revenues - General Government - Insurance License Tax</t>
  </si>
  <si>
    <t>Grants from Other Local Units - Human Services</t>
  </si>
  <si>
    <t>Grants from Other Local Units - Other</t>
  </si>
  <si>
    <t>General Government - Internal Service Fund Fees and Charges</t>
  </si>
  <si>
    <t>General Government - County Officer Commission and Fees</t>
  </si>
  <si>
    <t>Physical Environment - Conservation and Resource Management</t>
  </si>
  <si>
    <t>Transportation - Railroads</t>
  </si>
  <si>
    <t>Human Services - Other Human Services Charges</t>
  </si>
  <si>
    <t>Culture / Recreation - Special Events</t>
  </si>
  <si>
    <t>Court-Ordered Judgments and Fines - As Decided by Circuit Court Civil</t>
  </si>
  <si>
    <t>Court-Ordered Judgments and Fines - Other</t>
  </si>
  <si>
    <t>Fines - Pollution Control Violations</t>
  </si>
  <si>
    <t>Licenses</t>
  </si>
  <si>
    <t>Other Miscellaneous Revenues - Deferred Compensation Contributions</t>
  </si>
  <si>
    <t>2022 Municipal Population:</t>
  </si>
  <si>
    <t>Local Fiscal Year Ended September 30, 2023</t>
  </si>
  <si>
    <t>State Shared Revenues - Transportation - Fuel Tax Refunds and Credits</t>
  </si>
  <si>
    <t>State Shared Revenues - Culture / Recreation</t>
  </si>
  <si>
    <t>Economic Environment - Other Economic Environment Charges</t>
  </si>
  <si>
    <t>Proceeds - Leases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</si>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</sst>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11">
    <font>
      <sz val="12"/>
      <name val="Arial MT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3" fillId="0" borderId="0" xfId="0" applyFont="1" applyProtection="1"/>
    <xf numFmtId="37" fontId="3" fillId="0" borderId="0" xfId="0" applyNumberFormat="1" applyFont="1" applyProtection="1"/>
    <xf numFmtId="0" fontId="1" fillId="0" borderId="0" xfId="0" applyFont="1" applyProtection="1"/>
    <xf numFmtId="44" fontId="6" fillId="0" borderId="0" xfId="0" applyNumberFormat="1" applyFont="1" applyProtection="1"/>
    <xf numFmtId="0" fontId="5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right"/>
    </xf>
    <xf numFmtId="43" fontId="3" fillId="0" borderId="0" xfId="0" applyNumberFormat="1" applyFont="1" applyProtection="1"/>
    <xf numFmtId="43" fontId="6" fillId="0" borderId="0" xfId="0" applyNumberFormat="1" applyFont="1" applyProtection="1"/>
    <xf numFmtId="0" fontId="1" fillId="0" borderId="0" xfId="0" applyFont="1" applyAlignment="1" applyProtection="1"/>
    <xf numFmtId="0" fontId="3" fillId="0" borderId="1" xfId="0" applyFont="1" applyBorder="1" applyAlignment="1" applyProtection="1">
      <alignment vertical="center"/>
    </xf>
    <xf numFmtId="0" fontId="7" fillId="0" borderId="1" xfId="0" applyFont="1" applyBorder="1" applyAlignment="1" applyProtection="1">
      <alignment vertical="center"/>
    </xf>
    <xf numFmtId="0" fontId="1" fillId="2" borderId="2" xfId="0" applyFont="1" applyFill="1" applyBorder="1" applyAlignment="1" applyProtection="1">
      <alignment vertical="center"/>
    </xf>
    <xf numFmtId="42" fontId="1" fillId="2" borderId="3" xfId="0" applyNumberFormat="1" applyFont="1" applyFill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37" fontId="3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7" fillId="0" borderId="6" xfId="0" applyFont="1" applyBorder="1" applyAlignment="1" applyProtection="1">
      <alignment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  <xf numFmtId="0" fontId="1" fillId="2" borderId="4" xfId="0" applyFont="1" applyFill="1" applyBorder="1" applyAlignment="1" applyProtection="1">
      <alignment vertical="center"/>
    </xf>
    <xf numFmtId="164" fontId="3" fillId="0" borderId="8" xfId="0" applyNumberFormat="1" applyFont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vertical="center"/>
    </xf>
    <xf numFmtId="42" fontId="1" fillId="2" borderId="10" xfId="0" applyNumberFormat="1" applyFont="1" applyFill="1" applyBorder="1" applyAlignment="1" applyProtection="1">
      <alignment vertical="center"/>
    </xf>
    <xf numFmtId="42" fontId="1" fillId="2" borderId="11" xfId="0" applyNumberFormat="1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0" fontId="1" fillId="2" borderId="12" xfId="0" applyFont="1" applyFill="1" applyBorder="1" applyAlignment="1" applyProtection="1">
      <alignment vertical="center"/>
    </xf>
    <xf numFmtId="0" fontId="1" fillId="2" borderId="6" xfId="0" applyFont="1" applyFill="1" applyBorder="1" applyAlignment="1" applyProtection="1">
      <alignment vertical="center"/>
    </xf>
    <xf numFmtId="42" fontId="1" fillId="2" borderId="12" xfId="0" applyNumberFormat="1" applyFont="1" applyFill="1" applyBorder="1" applyAlignment="1" applyProtection="1">
      <alignment vertical="center"/>
    </xf>
    <xf numFmtId="44" fontId="1" fillId="2" borderId="5" xfId="0" applyNumberFormat="1" applyFont="1" applyFill="1" applyBorder="1" applyAlignment="1" applyProtection="1">
      <alignment vertical="center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37" fontId="8" fillId="2" borderId="14" xfId="0" applyNumberFormat="1" applyFont="1" applyFill="1" applyBorder="1" applyAlignment="1" applyProtection="1">
      <alignment horizontal="center" vertical="center" wrapText="1"/>
    </xf>
    <xf numFmtId="0" fontId="9" fillId="2" borderId="15" xfId="0" applyFont="1" applyFill="1" applyBorder="1" applyAlignment="1" applyProtection="1">
      <alignment horizontal="center" vertical="center"/>
    </xf>
    <xf numFmtId="0" fontId="9" fillId="2" borderId="16" xfId="0" applyFont="1" applyFill="1" applyBorder="1" applyAlignment="1" applyProtection="1">
      <alignment horizontal="center" vertical="center"/>
    </xf>
    <xf numFmtId="44" fontId="1" fillId="2" borderId="17" xfId="0" applyNumberFormat="1" applyFont="1" applyFill="1" applyBorder="1" applyAlignment="1" applyProtection="1">
      <alignment vertical="center"/>
    </xf>
    <xf numFmtId="164" fontId="7" fillId="0" borderId="8" xfId="0" applyNumberFormat="1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vertical="center"/>
    </xf>
    <xf numFmtId="0" fontId="3" fillId="0" borderId="19" xfId="0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vertical="center"/>
    </xf>
    <xf numFmtId="41" fontId="3" fillId="0" borderId="20" xfId="0" applyNumberFormat="1" applyFont="1" applyBorder="1" applyAlignment="1" applyProtection="1">
      <alignment vertical="center"/>
    </xf>
    <xf numFmtId="42" fontId="1" fillId="2" borderId="8" xfId="0" applyNumberFormat="1" applyFont="1" applyFill="1" applyBorder="1" applyAlignment="1" applyProtection="1">
      <alignment vertical="center"/>
    </xf>
    <xf numFmtId="44" fontId="1" fillId="2" borderId="21" xfId="0" applyNumberFormat="1" applyFont="1" applyFill="1" applyBorder="1" applyAlignment="1" applyProtection="1">
      <alignment vertical="center"/>
    </xf>
    <xf numFmtId="42" fontId="3" fillId="0" borderId="12" xfId="0" applyNumberFormat="1" applyFont="1" applyBorder="1" applyAlignment="1" applyProtection="1">
      <alignment vertical="center"/>
    </xf>
    <xf numFmtId="44" fontId="3" fillId="0" borderId="21" xfId="0" applyNumberFormat="1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horizontal="right" vertical="center"/>
    </xf>
    <xf numFmtId="0" fontId="3" fillId="0" borderId="22" xfId="0" applyFont="1" applyBorder="1" applyAlignment="1" applyProtection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3" fillId="0" borderId="25" xfId="0" applyFont="1" applyBorder="1" applyAlignment="1" applyProtection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5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0" fillId="0" borderId="15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9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  <xf numFmtId="0" fontId="0" fillId="0" borderId="34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69"/>
  <sheetViews>
    <sheetView tabSelected="1"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5" t="s">
        <v>66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7"/>
      <c r="Q1" s="7"/>
      <c r="R1"/>
    </row>
    <row r="2" spans="1:134" ht="24" thickBot="1">
      <c r="A2" s="58" t="s">
        <v>178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60"/>
      <c r="Q2" s="7"/>
      <c r="R2"/>
    </row>
    <row r="3" spans="1:134" ht="18" customHeight="1">
      <c r="A3" s="61" t="s">
        <v>59</v>
      </c>
      <c r="B3" s="62"/>
      <c r="C3" s="63"/>
      <c r="D3" s="67" t="s">
        <v>34</v>
      </c>
      <c r="E3" s="68"/>
      <c r="F3" s="68"/>
      <c r="G3" s="68"/>
      <c r="H3" s="69"/>
      <c r="I3" s="67" t="s">
        <v>35</v>
      </c>
      <c r="J3" s="69"/>
      <c r="K3" s="67" t="s">
        <v>37</v>
      </c>
      <c r="L3" s="68"/>
      <c r="M3" s="69"/>
      <c r="N3" s="36"/>
      <c r="O3" s="37"/>
      <c r="P3" s="70" t="s">
        <v>139</v>
      </c>
      <c r="Q3" s="11"/>
      <c r="R3"/>
    </row>
    <row r="4" spans="1:134" ht="32.25" customHeight="1" thickBot="1">
      <c r="A4" s="64"/>
      <c r="B4" s="65"/>
      <c r="C4" s="66"/>
      <c r="D4" s="34" t="s">
        <v>4</v>
      </c>
      <c r="E4" s="34" t="s">
        <v>60</v>
      </c>
      <c r="F4" s="34" t="s">
        <v>61</v>
      </c>
      <c r="G4" s="34" t="s">
        <v>62</v>
      </c>
      <c r="H4" s="34" t="s">
        <v>5</v>
      </c>
      <c r="I4" s="34" t="s">
        <v>6</v>
      </c>
      <c r="J4" s="35" t="s">
        <v>63</v>
      </c>
      <c r="K4" s="35" t="s">
        <v>7</v>
      </c>
      <c r="L4" s="35" t="s">
        <v>8</v>
      </c>
      <c r="M4" s="35" t="s">
        <v>140</v>
      </c>
      <c r="N4" s="35" t="s">
        <v>9</v>
      </c>
      <c r="O4" s="35" t="s">
        <v>141</v>
      </c>
      <c r="P4" s="71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142</v>
      </c>
      <c r="B5" s="26"/>
      <c r="C5" s="26"/>
      <c r="D5" s="27">
        <f t="shared" ref="D5:N5" si="0">SUM(D6:D10)</f>
        <v>11560705</v>
      </c>
      <c r="E5" s="27">
        <f t="shared" si="0"/>
        <v>2504479</v>
      </c>
      <c r="F5" s="27">
        <f t="shared" si="0"/>
        <v>0</v>
      </c>
      <c r="G5" s="27">
        <f t="shared" si="0"/>
        <v>244619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14309803</v>
      </c>
      <c r="P5" s="33">
        <f t="shared" ref="P5:P36" si="1">(O5/P$67)</f>
        <v>980.52644922570914</v>
      </c>
      <c r="Q5" s="6"/>
    </row>
    <row r="6" spans="1:134">
      <c r="A6" s="12"/>
      <c r="B6" s="25">
        <v>311</v>
      </c>
      <c r="C6" s="20" t="s">
        <v>2</v>
      </c>
      <c r="D6" s="46">
        <v>9960090</v>
      </c>
      <c r="E6" s="46">
        <v>2504479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12464569</v>
      </c>
      <c r="P6" s="47">
        <f t="shared" si="1"/>
        <v>854.08859805399482</v>
      </c>
      <c r="Q6" s="9"/>
    </row>
    <row r="7" spans="1:134">
      <c r="A7" s="12"/>
      <c r="B7" s="25">
        <v>312.41000000000003</v>
      </c>
      <c r="C7" s="20" t="s">
        <v>143</v>
      </c>
      <c r="D7" s="46">
        <v>551429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0" si="2">SUM(D7:N7)</f>
        <v>551429</v>
      </c>
      <c r="P7" s="47">
        <f t="shared" si="1"/>
        <v>37.784637522269428</v>
      </c>
      <c r="Q7" s="9"/>
    </row>
    <row r="8" spans="1:134">
      <c r="A8" s="12"/>
      <c r="B8" s="25">
        <v>312.43</v>
      </c>
      <c r="C8" s="20" t="s">
        <v>144</v>
      </c>
      <c r="D8" s="46">
        <v>0</v>
      </c>
      <c r="E8" s="46">
        <v>0</v>
      </c>
      <c r="F8" s="46">
        <v>0</v>
      </c>
      <c r="G8" s="46">
        <v>244619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244619</v>
      </c>
      <c r="P8" s="47">
        <f t="shared" si="1"/>
        <v>16.761614362066602</v>
      </c>
      <c r="Q8" s="9"/>
    </row>
    <row r="9" spans="1:134">
      <c r="A9" s="12"/>
      <c r="B9" s="25">
        <v>315.10000000000002</v>
      </c>
      <c r="C9" s="20" t="s">
        <v>145</v>
      </c>
      <c r="D9" s="46">
        <v>929972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929972</v>
      </c>
      <c r="P9" s="47">
        <f t="shared" si="1"/>
        <v>63.722899821844592</v>
      </c>
      <c r="Q9" s="9"/>
    </row>
    <row r="10" spans="1:134">
      <c r="A10" s="12"/>
      <c r="B10" s="25">
        <v>316</v>
      </c>
      <c r="C10" s="20" t="s">
        <v>101</v>
      </c>
      <c r="D10" s="46">
        <v>119214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119214</v>
      </c>
      <c r="P10" s="47">
        <f t="shared" si="1"/>
        <v>8.1686994655337806</v>
      </c>
      <c r="Q10" s="9"/>
    </row>
    <row r="11" spans="1:134" ht="15.75">
      <c r="A11" s="29" t="s">
        <v>13</v>
      </c>
      <c r="B11" s="30"/>
      <c r="C11" s="31"/>
      <c r="D11" s="32">
        <f t="shared" ref="D11:N11" si="3">SUM(D12:D23)</f>
        <v>3556779</v>
      </c>
      <c r="E11" s="32">
        <f t="shared" si="3"/>
        <v>894317</v>
      </c>
      <c r="F11" s="32">
        <f t="shared" si="3"/>
        <v>0</v>
      </c>
      <c r="G11" s="32">
        <f t="shared" si="3"/>
        <v>1457039</v>
      </c>
      <c r="H11" s="32">
        <f t="shared" si="3"/>
        <v>0</v>
      </c>
      <c r="I11" s="32">
        <f t="shared" si="3"/>
        <v>0</v>
      </c>
      <c r="J11" s="32">
        <f t="shared" si="3"/>
        <v>0</v>
      </c>
      <c r="K11" s="32">
        <f t="shared" si="3"/>
        <v>0</v>
      </c>
      <c r="L11" s="32">
        <f t="shared" si="3"/>
        <v>0</v>
      </c>
      <c r="M11" s="32">
        <f t="shared" si="3"/>
        <v>0</v>
      </c>
      <c r="N11" s="32">
        <f t="shared" si="3"/>
        <v>0</v>
      </c>
      <c r="O11" s="44">
        <f>SUM(D11:N11)</f>
        <v>5908135</v>
      </c>
      <c r="P11" s="45">
        <f t="shared" si="1"/>
        <v>404.83315060983966</v>
      </c>
      <c r="Q11" s="10"/>
    </row>
    <row r="12" spans="1:134">
      <c r="A12" s="12"/>
      <c r="B12" s="25">
        <v>322</v>
      </c>
      <c r="C12" s="20" t="s">
        <v>146</v>
      </c>
      <c r="D12" s="46">
        <v>0</v>
      </c>
      <c r="E12" s="46">
        <v>894317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>SUM(D12:N12)</f>
        <v>894317</v>
      </c>
      <c r="P12" s="47">
        <f t="shared" si="1"/>
        <v>61.279772509250378</v>
      </c>
      <c r="Q12" s="9"/>
    </row>
    <row r="13" spans="1:134">
      <c r="A13" s="12"/>
      <c r="B13" s="25">
        <v>323.10000000000002</v>
      </c>
      <c r="C13" s="20" t="s">
        <v>14</v>
      </c>
      <c r="D13" s="46">
        <v>2007331</v>
      </c>
      <c r="E13" s="46">
        <v>0</v>
      </c>
      <c r="F13" s="46">
        <v>0</v>
      </c>
      <c r="G13" s="46">
        <v>1003666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ref="O13:O23" si="4">SUM(D13:N13)</f>
        <v>3010997</v>
      </c>
      <c r="P13" s="47">
        <f t="shared" si="1"/>
        <v>206.31745922982049</v>
      </c>
      <c r="Q13" s="9"/>
    </row>
    <row r="14" spans="1:134">
      <c r="A14" s="12"/>
      <c r="B14" s="25">
        <v>323.39999999999998</v>
      </c>
      <c r="C14" s="20" t="s">
        <v>16</v>
      </c>
      <c r="D14" s="46">
        <v>341797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si="4"/>
        <v>341797</v>
      </c>
      <c r="P14" s="47">
        <f t="shared" si="1"/>
        <v>23.420378237631905</v>
      </c>
      <c r="Q14" s="9"/>
    </row>
    <row r="15" spans="1:134">
      <c r="A15" s="12"/>
      <c r="B15" s="25">
        <v>323.7</v>
      </c>
      <c r="C15" s="20" t="s">
        <v>17</v>
      </c>
      <c r="D15" s="46">
        <v>162038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4"/>
        <v>162038</v>
      </c>
      <c r="P15" s="47">
        <f t="shared" si="1"/>
        <v>11.103056050431684</v>
      </c>
      <c r="Q15" s="9"/>
    </row>
    <row r="16" spans="1:134">
      <c r="A16" s="12"/>
      <c r="B16" s="25">
        <v>324.11</v>
      </c>
      <c r="C16" s="20" t="s">
        <v>84</v>
      </c>
      <c r="D16" s="46">
        <v>0</v>
      </c>
      <c r="E16" s="46">
        <v>0</v>
      </c>
      <c r="F16" s="46">
        <v>0</v>
      </c>
      <c r="G16" s="46">
        <v>3065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4"/>
        <v>3065</v>
      </c>
      <c r="P16" s="47">
        <f t="shared" si="1"/>
        <v>0.21001781554063315</v>
      </c>
      <c r="Q16" s="9"/>
    </row>
    <row r="17" spans="1:17">
      <c r="A17" s="12"/>
      <c r="B17" s="25">
        <v>324.12</v>
      </c>
      <c r="C17" s="20" t="s">
        <v>18</v>
      </c>
      <c r="D17" s="46">
        <v>0</v>
      </c>
      <c r="E17" s="46">
        <v>0</v>
      </c>
      <c r="F17" s="46">
        <v>0</v>
      </c>
      <c r="G17" s="46">
        <v>3200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3200</v>
      </c>
      <c r="P17" s="47">
        <f t="shared" si="1"/>
        <v>0.21926819240783885</v>
      </c>
      <c r="Q17" s="9"/>
    </row>
    <row r="18" spans="1:17">
      <c r="A18" s="12"/>
      <c r="B18" s="25">
        <v>324.31</v>
      </c>
      <c r="C18" s="20" t="s">
        <v>86</v>
      </c>
      <c r="D18" s="46">
        <v>0</v>
      </c>
      <c r="E18" s="46">
        <v>0</v>
      </c>
      <c r="F18" s="46">
        <v>0</v>
      </c>
      <c r="G18" s="46">
        <v>191439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191439</v>
      </c>
      <c r="P18" s="47">
        <f t="shared" si="1"/>
        <v>13.117651089488831</v>
      </c>
      <c r="Q18" s="9"/>
    </row>
    <row r="19" spans="1:17">
      <c r="A19" s="12"/>
      <c r="B19" s="25">
        <v>324.32</v>
      </c>
      <c r="C19" s="20" t="s">
        <v>19</v>
      </c>
      <c r="D19" s="46">
        <v>0</v>
      </c>
      <c r="E19" s="46">
        <v>0</v>
      </c>
      <c r="F19" s="46">
        <v>0</v>
      </c>
      <c r="G19" s="46">
        <v>140230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140230</v>
      </c>
      <c r="P19" s="47">
        <f t="shared" si="1"/>
        <v>9.6087433191722624</v>
      </c>
      <c r="Q19" s="9"/>
    </row>
    <row r="20" spans="1:17">
      <c r="A20" s="12"/>
      <c r="B20" s="25">
        <v>324.61</v>
      </c>
      <c r="C20" s="20" t="s">
        <v>87</v>
      </c>
      <c r="D20" s="46">
        <v>0</v>
      </c>
      <c r="E20" s="46">
        <v>0</v>
      </c>
      <c r="F20" s="46">
        <v>0</v>
      </c>
      <c r="G20" s="46">
        <v>82346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82346</v>
      </c>
      <c r="P20" s="47">
        <f t="shared" si="1"/>
        <v>5.6424558037549675</v>
      </c>
      <c r="Q20" s="9"/>
    </row>
    <row r="21" spans="1:17">
      <c r="A21" s="12"/>
      <c r="B21" s="25">
        <v>324.62</v>
      </c>
      <c r="C21" s="20" t="s">
        <v>20</v>
      </c>
      <c r="D21" s="46">
        <v>0</v>
      </c>
      <c r="E21" s="46">
        <v>0</v>
      </c>
      <c r="F21" s="46">
        <v>0</v>
      </c>
      <c r="G21" s="46">
        <v>33093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33093</v>
      </c>
      <c r="P21" s="47">
        <f t="shared" si="1"/>
        <v>2.2675757160476908</v>
      </c>
      <c r="Q21" s="9"/>
    </row>
    <row r="22" spans="1:17">
      <c r="A22" s="12"/>
      <c r="B22" s="25">
        <v>329.4</v>
      </c>
      <c r="C22" s="20" t="s">
        <v>147</v>
      </c>
      <c r="D22" s="46">
        <v>55500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4"/>
        <v>55500</v>
      </c>
      <c r="P22" s="47">
        <f t="shared" si="1"/>
        <v>3.8029327120734546</v>
      </c>
      <c r="Q22" s="9"/>
    </row>
    <row r="23" spans="1:17">
      <c r="A23" s="12"/>
      <c r="B23" s="25">
        <v>329.5</v>
      </c>
      <c r="C23" s="20" t="s">
        <v>148</v>
      </c>
      <c r="D23" s="46">
        <v>990113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4"/>
        <v>990113</v>
      </c>
      <c r="P23" s="47">
        <f t="shared" si="1"/>
        <v>67.843839934219545</v>
      </c>
      <c r="Q23" s="9"/>
    </row>
    <row r="24" spans="1:17" ht="15.75">
      <c r="A24" s="29" t="s">
        <v>149</v>
      </c>
      <c r="B24" s="30"/>
      <c r="C24" s="31"/>
      <c r="D24" s="32">
        <f t="shared" ref="D24:N24" si="5">SUM(D25:D39)</f>
        <v>3404402</v>
      </c>
      <c r="E24" s="32">
        <f t="shared" si="5"/>
        <v>1717216</v>
      </c>
      <c r="F24" s="32">
        <f t="shared" si="5"/>
        <v>750000</v>
      </c>
      <c r="G24" s="32">
        <f t="shared" si="5"/>
        <v>11783845</v>
      </c>
      <c r="H24" s="32">
        <f t="shared" si="5"/>
        <v>0</v>
      </c>
      <c r="I24" s="32">
        <f t="shared" si="5"/>
        <v>0</v>
      </c>
      <c r="J24" s="32">
        <f t="shared" si="5"/>
        <v>0</v>
      </c>
      <c r="K24" s="32">
        <f t="shared" si="5"/>
        <v>0</v>
      </c>
      <c r="L24" s="32">
        <f t="shared" si="5"/>
        <v>0</v>
      </c>
      <c r="M24" s="32">
        <f t="shared" si="5"/>
        <v>0</v>
      </c>
      <c r="N24" s="32">
        <f t="shared" si="5"/>
        <v>0</v>
      </c>
      <c r="O24" s="44">
        <f>SUM(D24:N24)</f>
        <v>17655463</v>
      </c>
      <c r="P24" s="45">
        <f t="shared" si="1"/>
        <v>1209.7754556667123</v>
      </c>
      <c r="Q24" s="10"/>
    </row>
    <row r="25" spans="1:17">
      <c r="A25" s="12"/>
      <c r="B25" s="25">
        <v>331.39</v>
      </c>
      <c r="C25" s="20" t="s">
        <v>120</v>
      </c>
      <c r="D25" s="46">
        <v>37011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ref="O25:O35" si="6">SUM(D25:N25)</f>
        <v>37011</v>
      </c>
      <c r="P25" s="47">
        <f t="shared" si="1"/>
        <v>2.5360422091270385</v>
      </c>
      <c r="Q25" s="9"/>
    </row>
    <row r="26" spans="1:17">
      <c r="A26" s="12"/>
      <c r="B26" s="25">
        <v>331.49</v>
      </c>
      <c r="C26" s="20" t="s">
        <v>70</v>
      </c>
      <c r="D26" s="46">
        <v>199464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6"/>
        <v>199464</v>
      </c>
      <c r="P26" s="47">
        <f t="shared" si="1"/>
        <v>13.667534603261615</v>
      </c>
      <c r="Q26" s="9"/>
    </row>
    <row r="27" spans="1:17">
      <c r="A27" s="12"/>
      <c r="B27" s="25">
        <v>331.7</v>
      </c>
      <c r="C27" s="20" t="s">
        <v>134</v>
      </c>
      <c r="D27" s="46">
        <v>6051</v>
      </c>
      <c r="E27" s="46">
        <v>0</v>
      </c>
      <c r="F27" s="46">
        <v>0</v>
      </c>
      <c r="G27" s="46">
        <v>3020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6"/>
        <v>9071</v>
      </c>
      <c r="P27" s="47">
        <f t="shared" si="1"/>
        <v>0.62155680416609571</v>
      </c>
      <c r="Q27" s="9"/>
    </row>
    <row r="28" spans="1:17">
      <c r="A28" s="12"/>
      <c r="B28" s="25">
        <v>331.9</v>
      </c>
      <c r="C28" s="20" t="s">
        <v>158</v>
      </c>
      <c r="D28" s="46">
        <v>0</v>
      </c>
      <c r="E28" s="46">
        <v>0</v>
      </c>
      <c r="F28" s="46">
        <v>0</v>
      </c>
      <c r="G28" s="46">
        <v>258686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6"/>
        <v>258686</v>
      </c>
      <c r="P28" s="47">
        <f t="shared" si="1"/>
        <v>17.725503631629437</v>
      </c>
      <c r="Q28" s="9"/>
    </row>
    <row r="29" spans="1:17">
      <c r="A29" s="12"/>
      <c r="B29" s="25">
        <v>334.49</v>
      </c>
      <c r="C29" s="20" t="s">
        <v>26</v>
      </c>
      <c r="D29" s="46">
        <v>0</v>
      </c>
      <c r="E29" s="46">
        <v>0</v>
      </c>
      <c r="F29" s="46">
        <v>0</v>
      </c>
      <c r="G29" s="46">
        <v>3376986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6"/>
        <v>3376986</v>
      </c>
      <c r="P29" s="47">
        <f t="shared" si="1"/>
        <v>231.39550500205564</v>
      </c>
      <c r="Q29" s="9"/>
    </row>
    <row r="30" spans="1:17">
      <c r="A30" s="12"/>
      <c r="B30" s="25">
        <v>334.7</v>
      </c>
      <c r="C30" s="20" t="s">
        <v>27</v>
      </c>
      <c r="D30" s="46">
        <v>161736</v>
      </c>
      <c r="E30" s="46">
        <v>0</v>
      </c>
      <c r="F30" s="46">
        <v>750000</v>
      </c>
      <c r="G30" s="46">
        <v>222621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6"/>
        <v>1134357</v>
      </c>
      <c r="P30" s="47">
        <f t="shared" si="1"/>
        <v>77.727627792243382</v>
      </c>
      <c r="Q30" s="9"/>
    </row>
    <row r="31" spans="1:17">
      <c r="A31" s="12"/>
      <c r="B31" s="25">
        <v>334.9</v>
      </c>
      <c r="C31" s="20" t="s">
        <v>162</v>
      </c>
      <c r="D31" s="46">
        <v>2056</v>
      </c>
      <c r="E31" s="46">
        <v>0</v>
      </c>
      <c r="F31" s="46">
        <v>0</v>
      </c>
      <c r="G31" s="46">
        <v>114905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6"/>
        <v>116961</v>
      </c>
      <c r="P31" s="47">
        <f t="shared" si="1"/>
        <v>8.0143209538166378</v>
      </c>
      <c r="Q31" s="9"/>
    </row>
    <row r="32" spans="1:17">
      <c r="A32" s="12"/>
      <c r="B32" s="25">
        <v>335.125</v>
      </c>
      <c r="C32" s="20" t="s">
        <v>150</v>
      </c>
      <c r="D32" s="46">
        <v>648140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6"/>
        <v>648140</v>
      </c>
      <c r="P32" s="47">
        <f t="shared" si="1"/>
        <v>44.411401946005206</v>
      </c>
      <c r="Q32" s="9"/>
    </row>
    <row r="33" spans="1:17">
      <c r="A33" s="12"/>
      <c r="B33" s="25">
        <v>335.14</v>
      </c>
      <c r="C33" s="20" t="s">
        <v>103</v>
      </c>
      <c r="D33" s="46">
        <v>677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6"/>
        <v>677</v>
      </c>
      <c r="P33" s="47">
        <f t="shared" si="1"/>
        <v>4.6388926956283404E-2</v>
      </c>
      <c r="Q33" s="9"/>
    </row>
    <row r="34" spans="1:17">
      <c r="A34" s="12"/>
      <c r="B34" s="25">
        <v>335.15</v>
      </c>
      <c r="C34" s="20" t="s">
        <v>104</v>
      </c>
      <c r="D34" s="46">
        <v>61769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6"/>
        <v>61769</v>
      </c>
      <c r="P34" s="47">
        <f t="shared" si="1"/>
        <v>4.2324928052624369</v>
      </c>
      <c r="Q34" s="9"/>
    </row>
    <row r="35" spans="1:17">
      <c r="A35" s="12"/>
      <c r="B35" s="25">
        <v>335.18</v>
      </c>
      <c r="C35" s="20" t="s">
        <v>151</v>
      </c>
      <c r="D35" s="46">
        <v>1758138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6"/>
        <v>1758138</v>
      </c>
      <c r="P35" s="47">
        <f t="shared" si="1"/>
        <v>120.46991914485405</v>
      </c>
      <c r="Q35" s="9"/>
    </row>
    <row r="36" spans="1:17">
      <c r="A36" s="12"/>
      <c r="B36" s="25">
        <v>335.45</v>
      </c>
      <c r="C36" s="20" t="s">
        <v>179</v>
      </c>
      <c r="D36" s="46">
        <v>9161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ref="O36:O38" si="7">SUM(D36:N36)</f>
        <v>9161</v>
      </c>
      <c r="P36" s="47">
        <f t="shared" si="1"/>
        <v>0.6277237220775661</v>
      </c>
      <c r="Q36" s="9"/>
    </row>
    <row r="37" spans="1:17">
      <c r="A37" s="12"/>
      <c r="B37" s="25">
        <v>335.7</v>
      </c>
      <c r="C37" s="20" t="s">
        <v>180</v>
      </c>
      <c r="D37" s="46">
        <v>427238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7"/>
        <v>427238</v>
      </c>
      <c r="P37" s="47">
        <f t="shared" ref="P37:P68" si="8">(O37/P$67)</f>
        <v>29.274907496231329</v>
      </c>
      <c r="Q37" s="9"/>
    </row>
    <row r="38" spans="1:17">
      <c r="A38" s="12"/>
      <c r="B38" s="25">
        <v>337.7</v>
      </c>
      <c r="C38" s="20" t="s">
        <v>121</v>
      </c>
      <c r="D38" s="46">
        <v>0</v>
      </c>
      <c r="E38" s="46">
        <v>0</v>
      </c>
      <c r="F38" s="46">
        <v>0</v>
      </c>
      <c r="G38" s="46">
        <v>7807627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7"/>
        <v>7807627</v>
      </c>
      <c r="P38" s="47">
        <f t="shared" si="8"/>
        <v>534.98883102644925</v>
      </c>
      <c r="Q38" s="9"/>
    </row>
    <row r="39" spans="1:17">
      <c r="A39" s="12"/>
      <c r="B39" s="25">
        <v>338</v>
      </c>
      <c r="C39" s="20" t="s">
        <v>33</v>
      </c>
      <c r="D39" s="46">
        <v>92961</v>
      </c>
      <c r="E39" s="46">
        <v>1717216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>SUM(D39:N39)</f>
        <v>1810177</v>
      </c>
      <c r="P39" s="47">
        <f t="shared" si="8"/>
        <v>124.0356996025764</v>
      </c>
      <c r="Q39" s="9"/>
    </row>
    <row r="40" spans="1:17" ht="15.75">
      <c r="A40" s="29" t="s">
        <v>38</v>
      </c>
      <c r="B40" s="30"/>
      <c r="C40" s="31"/>
      <c r="D40" s="32">
        <f t="shared" ref="D40:N40" si="9">SUM(D41:D48)</f>
        <v>691488</v>
      </c>
      <c r="E40" s="32">
        <f t="shared" si="9"/>
        <v>825105</v>
      </c>
      <c r="F40" s="32">
        <f t="shared" si="9"/>
        <v>0</v>
      </c>
      <c r="G40" s="32">
        <f t="shared" si="9"/>
        <v>0</v>
      </c>
      <c r="H40" s="32">
        <f t="shared" si="9"/>
        <v>0</v>
      </c>
      <c r="I40" s="32">
        <f t="shared" si="9"/>
        <v>0</v>
      </c>
      <c r="J40" s="32">
        <f t="shared" si="9"/>
        <v>0</v>
      </c>
      <c r="K40" s="32">
        <f t="shared" si="9"/>
        <v>0</v>
      </c>
      <c r="L40" s="32">
        <f t="shared" si="9"/>
        <v>0</v>
      </c>
      <c r="M40" s="32">
        <f t="shared" si="9"/>
        <v>0</v>
      </c>
      <c r="N40" s="32">
        <f t="shared" si="9"/>
        <v>0</v>
      </c>
      <c r="O40" s="32">
        <f>SUM(D40:N40)</f>
        <v>1516593</v>
      </c>
      <c r="P40" s="45">
        <f t="shared" si="8"/>
        <v>103.91893929011923</v>
      </c>
      <c r="Q40" s="10"/>
    </row>
    <row r="41" spans="1:17">
      <c r="A41" s="12"/>
      <c r="B41" s="25">
        <v>341.3</v>
      </c>
      <c r="C41" s="20" t="s">
        <v>152</v>
      </c>
      <c r="D41" s="46">
        <v>80328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ref="O41:O48" si="10">SUM(D41:N41)</f>
        <v>80328</v>
      </c>
      <c r="P41" s="47">
        <f t="shared" si="8"/>
        <v>5.5041797999177744</v>
      </c>
      <c r="Q41" s="9"/>
    </row>
    <row r="42" spans="1:17">
      <c r="A42" s="12"/>
      <c r="B42" s="25">
        <v>341.9</v>
      </c>
      <c r="C42" s="20" t="s">
        <v>106</v>
      </c>
      <c r="D42" s="46">
        <v>67669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 t="shared" si="10"/>
        <v>67669</v>
      </c>
      <c r="P42" s="47">
        <f t="shared" si="8"/>
        <v>4.6367685350143892</v>
      </c>
      <c r="Q42" s="9"/>
    </row>
    <row r="43" spans="1:17">
      <c r="A43" s="12"/>
      <c r="B43" s="25">
        <v>343.8</v>
      </c>
      <c r="C43" s="20" t="s">
        <v>135</v>
      </c>
      <c r="D43" s="46">
        <v>26493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 t="shared" si="10"/>
        <v>26493</v>
      </c>
      <c r="P43" s="47">
        <f t="shared" si="8"/>
        <v>1.8153350692065233</v>
      </c>
      <c r="Q43" s="9"/>
    </row>
    <row r="44" spans="1:17">
      <c r="A44" s="12"/>
      <c r="B44" s="25">
        <v>344.5</v>
      </c>
      <c r="C44" s="20" t="s">
        <v>136</v>
      </c>
      <c r="D44" s="46">
        <v>0</v>
      </c>
      <c r="E44" s="46">
        <v>769260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 t="shared" si="10"/>
        <v>769260</v>
      </c>
      <c r="P44" s="47">
        <f t="shared" si="8"/>
        <v>52.710703028641909</v>
      </c>
      <c r="Q44" s="9"/>
    </row>
    <row r="45" spans="1:17">
      <c r="A45" s="12"/>
      <c r="B45" s="25">
        <v>345.9</v>
      </c>
      <c r="C45" s="20" t="s">
        <v>181</v>
      </c>
      <c r="D45" s="46">
        <v>0</v>
      </c>
      <c r="E45" s="46">
        <v>54961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f t="shared" si="10"/>
        <v>54961</v>
      </c>
      <c r="P45" s="47">
        <f t="shared" si="8"/>
        <v>3.7659997259147593</v>
      </c>
      <c r="Q45" s="9"/>
    </row>
    <row r="46" spans="1:17">
      <c r="A46" s="12"/>
      <c r="B46" s="25">
        <v>347.1</v>
      </c>
      <c r="C46" s="20" t="s">
        <v>42</v>
      </c>
      <c r="D46" s="46">
        <v>9961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f t="shared" si="10"/>
        <v>9961</v>
      </c>
      <c r="P46" s="47">
        <f t="shared" si="8"/>
        <v>0.68254077017952586</v>
      </c>
      <c r="Q46" s="9"/>
    </row>
    <row r="47" spans="1:17">
      <c r="A47" s="12"/>
      <c r="B47" s="25">
        <v>347.2</v>
      </c>
      <c r="C47" s="20" t="s">
        <v>43</v>
      </c>
      <c r="D47" s="46">
        <v>232769</v>
      </c>
      <c r="E47" s="46">
        <v>884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f t="shared" si="10"/>
        <v>233653</v>
      </c>
      <c r="P47" s="47">
        <f t="shared" si="8"/>
        <v>16.010209675208991</v>
      </c>
      <c r="Q47" s="9"/>
    </row>
    <row r="48" spans="1:17">
      <c r="A48" s="12"/>
      <c r="B48" s="25">
        <v>347.5</v>
      </c>
      <c r="C48" s="20" t="s">
        <v>44</v>
      </c>
      <c r="D48" s="46">
        <v>274268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v>0</v>
      </c>
      <c r="O48" s="46">
        <f t="shared" si="10"/>
        <v>274268</v>
      </c>
      <c r="P48" s="47">
        <f t="shared" si="8"/>
        <v>18.793202686035357</v>
      </c>
      <c r="Q48" s="9"/>
    </row>
    <row r="49" spans="1:17" ht="15.75">
      <c r="A49" s="29" t="s">
        <v>39</v>
      </c>
      <c r="B49" s="30"/>
      <c r="C49" s="31"/>
      <c r="D49" s="32">
        <f t="shared" ref="D49:N49" si="11">SUM(D50:D52)</f>
        <v>107689</v>
      </c>
      <c r="E49" s="32">
        <f t="shared" si="11"/>
        <v>0</v>
      </c>
      <c r="F49" s="32">
        <f t="shared" si="11"/>
        <v>0</v>
      </c>
      <c r="G49" s="32">
        <f t="shared" si="11"/>
        <v>0</v>
      </c>
      <c r="H49" s="32">
        <f t="shared" si="11"/>
        <v>0</v>
      </c>
      <c r="I49" s="32">
        <f t="shared" si="11"/>
        <v>0</v>
      </c>
      <c r="J49" s="32">
        <f t="shared" si="11"/>
        <v>0</v>
      </c>
      <c r="K49" s="32">
        <f t="shared" si="11"/>
        <v>0</v>
      </c>
      <c r="L49" s="32">
        <f t="shared" si="11"/>
        <v>0</v>
      </c>
      <c r="M49" s="32">
        <f t="shared" si="11"/>
        <v>0</v>
      </c>
      <c r="N49" s="32">
        <f t="shared" si="11"/>
        <v>0</v>
      </c>
      <c r="O49" s="32">
        <f>SUM(D49:N49)</f>
        <v>107689</v>
      </c>
      <c r="P49" s="45">
        <f t="shared" si="8"/>
        <v>7.3789913663149242</v>
      </c>
      <c r="Q49" s="10"/>
    </row>
    <row r="50" spans="1:17">
      <c r="A50" s="13"/>
      <c r="B50" s="39">
        <v>351.5</v>
      </c>
      <c r="C50" s="21" t="s">
        <v>79</v>
      </c>
      <c r="D50" s="46">
        <v>26729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6">
        <f t="shared" ref="O50:O52" si="12">SUM(D50:N50)</f>
        <v>26729</v>
      </c>
      <c r="P50" s="47">
        <f t="shared" si="8"/>
        <v>1.8315060983966014</v>
      </c>
      <c r="Q50" s="9"/>
    </row>
    <row r="51" spans="1:17">
      <c r="A51" s="13"/>
      <c r="B51" s="39">
        <v>352</v>
      </c>
      <c r="C51" s="21" t="s">
        <v>48</v>
      </c>
      <c r="D51" s="46">
        <v>24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v>0</v>
      </c>
      <c r="O51" s="46">
        <f t="shared" si="12"/>
        <v>24</v>
      </c>
      <c r="P51" s="47">
        <f t="shared" si="8"/>
        <v>1.6445114430587912E-3</v>
      </c>
      <c r="Q51" s="9"/>
    </row>
    <row r="52" spans="1:17">
      <c r="A52" s="13"/>
      <c r="B52" s="39">
        <v>354</v>
      </c>
      <c r="C52" s="21" t="s">
        <v>49</v>
      </c>
      <c r="D52" s="46">
        <v>80936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v>0</v>
      </c>
      <c r="O52" s="46">
        <f t="shared" si="12"/>
        <v>80936</v>
      </c>
      <c r="P52" s="47">
        <f t="shared" si="8"/>
        <v>5.5458407564752639</v>
      </c>
      <c r="Q52" s="9"/>
    </row>
    <row r="53" spans="1:17" ht="15.75">
      <c r="A53" s="29" t="s">
        <v>3</v>
      </c>
      <c r="B53" s="30"/>
      <c r="C53" s="31"/>
      <c r="D53" s="32">
        <f t="shared" ref="D53:N53" si="13">SUM(D54:D60)</f>
        <v>613058</v>
      </c>
      <c r="E53" s="32">
        <f t="shared" si="13"/>
        <v>55698</v>
      </c>
      <c r="F53" s="32">
        <f t="shared" si="13"/>
        <v>0</v>
      </c>
      <c r="G53" s="32">
        <f t="shared" si="13"/>
        <v>43073</v>
      </c>
      <c r="H53" s="32">
        <f t="shared" si="13"/>
        <v>0</v>
      </c>
      <c r="I53" s="32">
        <f t="shared" si="13"/>
        <v>0</v>
      </c>
      <c r="J53" s="32">
        <f t="shared" si="13"/>
        <v>0</v>
      </c>
      <c r="K53" s="32">
        <f t="shared" si="13"/>
        <v>1242986</v>
      </c>
      <c r="L53" s="32">
        <f t="shared" si="13"/>
        <v>0</v>
      </c>
      <c r="M53" s="32">
        <f t="shared" si="13"/>
        <v>0</v>
      </c>
      <c r="N53" s="32">
        <f t="shared" si="13"/>
        <v>0</v>
      </c>
      <c r="O53" s="32">
        <f>SUM(D53:N53)</f>
        <v>1954815</v>
      </c>
      <c r="P53" s="45">
        <f t="shared" si="8"/>
        <v>133.94648485679045</v>
      </c>
      <c r="Q53" s="10"/>
    </row>
    <row r="54" spans="1:17">
      <c r="A54" s="12"/>
      <c r="B54" s="25">
        <v>361.1</v>
      </c>
      <c r="C54" s="20" t="s">
        <v>50</v>
      </c>
      <c r="D54" s="46">
        <v>396859</v>
      </c>
      <c r="E54" s="46">
        <v>55698</v>
      </c>
      <c r="F54" s="46">
        <v>0</v>
      </c>
      <c r="G54" s="46">
        <v>43073</v>
      </c>
      <c r="H54" s="46">
        <v>0</v>
      </c>
      <c r="I54" s="46">
        <v>0</v>
      </c>
      <c r="J54" s="46">
        <v>0</v>
      </c>
      <c r="K54" s="46">
        <v>4688</v>
      </c>
      <c r="L54" s="46">
        <v>0</v>
      </c>
      <c r="M54" s="46">
        <v>0</v>
      </c>
      <c r="N54" s="46">
        <v>0</v>
      </c>
      <c r="O54" s="46">
        <f>SUM(D54:N54)</f>
        <v>500318</v>
      </c>
      <c r="P54" s="47">
        <f t="shared" si="8"/>
        <v>34.282444840345349</v>
      </c>
      <c r="Q54" s="9"/>
    </row>
    <row r="55" spans="1:17">
      <c r="A55" s="12"/>
      <c r="B55" s="25">
        <v>361.2</v>
      </c>
      <c r="C55" s="20" t="s">
        <v>89</v>
      </c>
      <c r="D55" s="46">
        <v>82573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160178</v>
      </c>
      <c r="L55" s="46">
        <v>0</v>
      </c>
      <c r="M55" s="46">
        <v>0</v>
      </c>
      <c r="N55" s="46">
        <v>0</v>
      </c>
      <c r="O55" s="46">
        <f t="shared" ref="O55:O64" si="14">SUM(D55:N55)</f>
        <v>242751</v>
      </c>
      <c r="P55" s="47">
        <f t="shared" si="8"/>
        <v>16.633616554748528</v>
      </c>
      <c r="Q55" s="9"/>
    </row>
    <row r="56" spans="1:17">
      <c r="A56" s="12"/>
      <c r="B56" s="25">
        <v>361.3</v>
      </c>
      <c r="C56" s="20" t="s">
        <v>73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522528</v>
      </c>
      <c r="L56" s="46">
        <v>0</v>
      </c>
      <c r="M56" s="46">
        <v>0</v>
      </c>
      <c r="N56" s="46">
        <v>0</v>
      </c>
      <c r="O56" s="46">
        <f t="shared" si="14"/>
        <v>522528</v>
      </c>
      <c r="P56" s="47">
        <f t="shared" si="8"/>
        <v>35.804303138276005</v>
      </c>
      <c r="Q56" s="9"/>
    </row>
    <row r="57" spans="1:17">
      <c r="A57" s="12"/>
      <c r="B57" s="25">
        <v>365</v>
      </c>
      <c r="C57" s="20" t="s">
        <v>113</v>
      </c>
      <c r="D57" s="46">
        <v>97285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v>0</v>
      </c>
      <c r="O57" s="46">
        <f t="shared" si="14"/>
        <v>97285</v>
      </c>
      <c r="P57" s="47">
        <f t="shared" si="8"/>
        <v>6.6660956557489381</v>
      </c>
      <c r="Q57" s="9"/>
    </row>
    <row r="58" spans="1:17">
      <c r="A58" s="12"/>
      <c r="B58" s="25">
        <v>366</v>
      </c>
      <c r="C58" s="20" t="s">
        <v>54</v>
      </c>
      <c r="D58" s="46">
        <v>5042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v>0</v>
      </c>
      <c r="O58" s="46">
        <f t="shared" si="14"/>
        <v>5042</v>
      </c>
      <c r="P58" s="47">
        <f t="shared" si="8"/>
        <v>0.34548444566260106</v>
      </c>
      <c r="Q58" s="9"/>
    </row>
    <row r="59" spans="1:17">
      <c r="A59" s="12"/>
      <c r="B59" s="25">
        <v>368</v>
      </c>
      <c r="C59" s="20" t="s">
        <v>55</v>
      </c>
      <c r="D59" s="46">
        <v>0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555592</v>
      </c>
      <c r="L59" s="46">
        <v>0</v>
      </c>
      <c r="M59" s="46">
        <v>0</v>
      </c>
      <c r="N59" s="46">
        <v>0</v>
      </c>
      <c r="O59" s="46">
        <f t="shared" si="14"/>
        <v>555592</v>
      </c>
      <c r="P59" s="47">
        <f t="shared" si="8"/>
        <v>38.06989173633</v>
      </c>
      <c r="Q59" s="9"/>
    </row>
    <row r="60" spans="1:17">
      <c r="A60" s="12"/>
      <c r="B60" s="25">
        <v>369.9</v>
      </c>
      <c r="C60" s="20" t="s">
        <v>56</v>
      </c>
      <c r="D60" s="46">
        <v>31299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v>0</v>
      </c>
      <c r="O60" s="46">
        <f t="shared" si="14"/>
        <v>31299</v>
      </c>
      <c r="P60" s="47">
        <f t="shared" si="8"/>
        <v>2.144648485679046</v>
      </c>
      <c r="Q60" s="9"/>
    </row>
    <row r="61" spans="1:17" ht="15.75">
      <c r="A61" s="29" t="s">
        <v>40</v>
      </c>
      <c r="B61" s="30"/>
      <c r="C61" s="31"/>
      <c r="D61" s="32">
        <f t="shared" ref="D61:N61" si="15">SUM(D62:D64)</f>
        <v>29683</v>
      </c>
      <c r="E61" s="32">
        <f t="shared" si="15"/>
        <v>526320</v>
      </c>
      <c r="F61" s="32">
        <f t="shared" si="15"/>
        <v>9605501</v>
      </c>
      <c r="G61" s="32">
        <f t="shared" si="15"/>
        <v>2023153</v>
      </c>
      <c r="H61" s="32">
        <f t="shared" si="15"/>
        <v>0</v>
      </c>
      <c r="I61" s="32">
        <f t="shared" si="15"/>
        <v>0</v>
      </c>
      <c r="J61" s="32">
        <f t="shared" si="15"/>
        <v>0</v>
      </c>
      <c r="K61" s="32">
        <f t="shared" si="15"/>
        <v>0</v>
      </c>
      <c r="L61" s="32">
        <f t="shared" si="15"/>
        <v>0</v>
      </c>
      <c r="M61" s="32">
        <f t="shared" si="15"/>
        <v>0</v>
      </c>
      <c r="N61" s="32">
        <f t="shared" si="15"/>
        <v>0</v>
      </c>
      <c r="O61" s="32">
        <f t="shared" si="14"/>
        <v>12184657</v>
      </c>
      <c r="P61" s="45">
        <f t="shared" si="8"/>
        <v>834.90866109360013</v>
      </c>
      <c r="Q61" s="9"/>
    </row>
    <row r="62" spans="1:17">
      <c r="A62" s="12"/>
      <c r="B62" s="25">
        <v>381</v>
      </c>
      <c r="C62" s="20" t="s">
        <v>57</v>
      </c>
      <c r="D62" s="46">
        <v>0</v>
      </c>
      <c r="E62" s="46">
        <v>526320</v>
      </c>
      <c r="F62" s="46">
        <v>2584639</v>
      </c>
      <c r="G62" s="46">
        <v>1709175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v>0</v>
      </c>
      <c r="O62" s="46">
        <f t="shared" si="14"/>
        <v>4820134</v>
      </c>
      <c r="P62" s="47">
        <f t="shared" si="8"/>
        <v>330.28189666986435</v>
      </c>
      <c r="Q62" s="9"/>
    </row>
    <row r="63" spans="1:17">
      <c r="A63" s="12"/>
      <c r="B63" s="25">
        <v>383.2</v>
      </c>
      <c r="C63" s="20" t="s">
        <v>182</v>
      </c>
      <c r="D63" s="46">
        <v>29683</v>
      </c>
      <c r="E63" s="46">
        <v>0</v>
      </c>
      <c r="F63" s="46">
        <v>0</v>
      </c>
      <c r="G63" s="46">
        <v>313978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v>0</v>
      </c>
      <c r="O63" s="46">
        <f t="shared" si="14"/>
        <v>343661</v>
      </c>
      <c r="P63" s="47">
        <f t="shared" si="8"/>
        <v>23.54810195970947</v>
      </c>
      <c r="Q63" s="9"/>
    </row>
    <row r="64" spans="1:17" ht="15.75" thickBot="1">
      <c r="A64" s="12"/>
      <c r="B64" s="25">
        <v>384</v>
      </c>
      <c r="C64" s="20" t="s">
        <v>58</v>
      </c>
      <c r="D64" s="46">
        <v>0</v>
      </c>
      <c r="E64" s="46">
        <v>0</v>
      </c>
      <c r="F64" s="46">
        <v>7020862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v>0</v>
      </c>
      <c r="O64" s="46">
        <f t="shared" si="14"/>
        <v>7020862</v>
      </c>
      <c r="P64" s="47">
        <f t="shared" si="8"/>
        <v>481.07866246402631</v>
      </c>
      <c r="Q64" s="9"/>
    </row>
    <row r="65" spans="1:120" ht="16.5" thickBot="1">
      <c r="A65" s="14" t="s">
        <v>45</v>
      </c>
      <c r="B65" s="23"/>
      <c r="C65" s="22"/>
      <c r="D65" s="15">
        <f t="shared" ref="D65:N65" si="16">SUM(D5,D11,D24,D40,D49,D53,D61)</f>
        <v>19963804</v>
      </c>
      <c r="E65" s="15">
        <f t="shared" si="16"/>
        <v>6523135</v>
      </c>
      <c r="F65" s="15">
        <f t="shared" si="16"/>
        <v>10355501</v>
      </c>
      <c r="G65" s="15">
        <f t="shared" si="16"/>
        <v>15551729</v>
      </c>
      <c r="H65" s="15">
        <f t="shared" si="16"/>
        <v>0</v>
      </c>
      <c r="I65" s="15">
        <f t="shared" si="16"/>
        <v>0</v>
      </c>
      <c r="J65" s="15">
        <f t="shared" si="16"/>
        <v>0</v>
      </c>
      <c r="K65" s="15">
        <f t="shared" si="16"/>
        <v>1242986</v>
      </c>
      <c r="L65" s="15">
        <f t="shared" si="16"/>
        <v>0</v>
      </c>
      <c r="M65" s="15">
        <f t="shared" si="16"/>
        <v>0</v>
      </c>
      <c r="N65" s="15">
        <f t="shared" si="16"/>
        <v>0</v>
      </c>
      <c r="O65" s="15">
        <f>SUM(D65:N65)</f>
        <v>53637155</v>
      </c>
      <c r="P65" s="38">
        <f t="shared" si="8"/>
        <v>3675.2881321090858</v>
      </c>
      <c r="Q65" s="6"/>
      <c r="R65" s="2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5"/>
      <c r="CZ65" s="5"/>
      <c r="DA65" s="5"/>
      <c r="DB65" s="5"/>
      <c r="DC65" s="5"/>
      <c r="DD65" s="5"/>
      <c r="DE65" s="5"/>
      <c r="DF65" s="5"/>
      <c r="DG65" s="5"/>
      <c r="DH65" s="5"/>
      <c r="DI65" s="5"/>
      <c r="DJ65" s="5"/>
      <c r="DK65" s="5"/>
      <c r="DL65" s="5"/>
      <c r="DM65" s="5"/>
      <c r="DN65" s="5"/>
      <c r="DO65" s="5"/>
      <c r="DP65" s="5"/>
    </row>
    <row r="66" spans="1:120">
      <c r="A66" s="16"/>
      <c r="B66" s="18"/>
      <c r="C66" s="18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9"/>
    </row>
    <row r="67" spans="1:120">
      <c r="A67" s="40"/>
      <c r="B67" s="41"/>
      <c r="C67" s="41"/>
      <c r="D67" s="42"/>
      <c r="E67" s="42"/>
      <c r="F67" s="42"/>
      <c r="G67" s="42"/>
      <c r="H67" s="42"/>
      <c r="I67" s="42"/>
      <c r="J67" s="42"/>
      <c r="K67" s="42"/>
      <c r="L67" s="42"/>
      <c r="M67" s="48" t="s">
        <v>183</v>
      </c>
      <c r="N67" s="48"/>
      <c r="O67" s="48"/>
      <c r="P67" s="43">
        <v>14594</v>
      </c>
    </row>
    <row r="68" spans="1:120">
      <c r="A68" s="49"/>
      <c r="B68" s="50"/>
      <c r="C68" s="50"/>
      <c r="D68" s="50"/>
      <c r="E68" s="50"/>
      <c r="F68" s="50"/>
      <c r="G68" s="50"/>
      <c r="H68" s="50"/>
      <c r="I68" s="50"/>
      <c r="J68" s="50"/>
      <c r="K68" s="50"/>
      <c r="L68" s="50"/>
      <c r="M68" s="50"/>
      <c r="N68" s="50"/>
      <c r="O68" s="50"/>
      <c r="P68" s="51"/>
    </row>
    <row r="69" spans="1:120" ht="15.75" customHeight="1" thickBot="1">
      <c r="A69" s="52" t="s">
        <v>75</v>
      </c>
      <c r="B69" s="53"/>
      <c r="C69" s="53"/>
      <c r="D69" s="53"/>
      <c r="E69" s="53"/>
      <c r="F69" s="53"/>
      <c r="G69" s="53"/>
      <c r="H69" s="53"/>
      <c r="I69" s="53"/>
      <c r="J69" s="53"/>
      <c r="K69" s="53"/>
      <c r="L69" s="53"/>
      <c r="M69" s="53"/>
      <c r="N69" s="53"/>
      <c r="O69" s="53"/>
      <c r="P69" s="54"/>
    </row>
  </sheetData>
  <mergeCells count="10">
    <mergeCell ref="M67:O67"/>
    <mergeCell ref="A68:P68"/>
    <mergeCell ref="A69:P69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5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66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110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59</v>
      </c>
      <c r="B3" s="62"/>
      <c r="C3" s="63"/>
      <c r="D3" s="67" t="s">
        <v>34</v>
      </c>
      <c r="E3" s="68"/>
      <c r="F3" s="68"/>
      <c r="G3" s="68"/>
      <c r="H3" s="69"/>
      <c r="I3" s="67" t="s">
        <v>35</v>
      </c>
      <c r="J3" s="69"/>
      <c r="K3" s="67" t="s">
        <v>37</v>
      </c>
      <c r="L3" s="69"/>
      <c r="M3" s="36"/>
      <c r="N3" s="37"/>
      <c r="O3" s="70" t="s">
        <v>64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60</v>
      </c>
      <c r="F4" s="34" t="s">
        <v>61</v>
      </c>
      <c r="G4" s="34" t="s">
        <v>62</v>
      </c>
      <c r="H4" s="34" t="s">
        <v>5</v>
      </c>
      <c r="I4" s="34" t="s">
        <v>6</v>
      </c>
      <c r="J4" s="35" t="s">
        <v>63</v>
      </c>
      <c r="K4" s="35" t="s">
        <v>7</v>
      </c>
      <c r="L4" s="35" t="s">
        <v>8</v>
      </c>
      <c r="M4" s="35" t="s">
        <v>9</v>
      </c>
      <c r="N4" s="35" t="s">
        <v>36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SUM(D6:D10)</f>
        <v>7010395</v>
      </c>
      <c r="E5" s="27">
        <f t="shared" si="0"/>
        <v>800673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12" si="1">SUM(D5:M5)</f>
        <v>7811068</v>
      </c>
      <c r="O5" s="33">
        <f t="shared" ref="O5:O36" si="2">(N5/O$56)</f>
        <v>622.84251654572995</v>
      </c>
      <c r="P5" s="6"/>
    </row>
    <row r="6" spans="1:133">
      <c r="A6" s="12"/>
      <c r="B6" s="25">
        <v>311</v>
      </c>
      <c r="C6" s="20" t="s">
        <v>2</v>
      </c>
      <c r="D6" s="46">
        <v>5242683</v>
      </c>
      <c r="E6" s="46">
        <v>800673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6043356</v>
      </c>
      <c r="O6" s="47">
        <f t="shared" si="2"/>
        <v>481.88788772825131</v>
      </c>
      <c r="P6" s="9"/>
    </row>
    <row r="7" spans="1:133">
      <c r="A7" s="12"/>
      <c r="B7" s="25">
        <v>312.10000000000002</v>
      </c>
      <c r="C7" s="20" t="s">
        <v>111</v>
      </c>
      <c r="D7" s="46">
        <v>601432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601432</v>
      </c>
      <c r="O7" s="47">
        <f t="shared" si="2"/>
        <v>47.957260186587995</v>
      </c>
      <c r="P7" s="9"/>
    </row>
    <row r="8" spans="1:133">
      <c r="A8" s="12"/>
      <c r="B8" s="25">
        <v>315</v>
      </c>
      <c r="C8" s="20" t="s">
        <v>100</v>
      </c>
      <c r="D8" s="46">
        <v>936081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936081</v>
      </c>
      <c r="O8" s="47">
        <f t="shared" si="2"/>
        <v>74.641655370385138</v>
      </c>
      <c r="P8" s="9"/>
    </row>
    <row r="9" spans="1:133">
      <c r="A9" s="12"/>
      <c r="B9" s="25">
        <v>316</v>
      </c>
      <c r="C9" s="20" t="s">
        <v>101</v>
      </c>
      <c r="D9" s="46">
        <v>183229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183229</v>
      </c>
      <c r="O9" s="47">
        <f t="shared" si="2"/>
        <v>14.610397894904713</v>
      </c>
      <c r="P9" s="9"/>
    </row>
    <row r="10" spans="1:133">
      <c r="A10" s="12"/>
      <c r="B10" s="25">
        <v>319</v>
      </c>
      <c r="C10" s="20" t="s">
        <v>12</v>
      </c>
      <c r="D10" s="46">
        <v>46970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46970</v>
      </c>
      <c r="O10" s="47">
        <f t="shared" si="2"/>
        <v>3.7453153656008293</v>
      </c>
      <c r="P10" s="9"/>
    </row>
    <row r="11" spans="1:133" ht="15.75">
      <c r="A11" s="29" t="s">
        <v>13</v>
      </c>
      <c r="B11" s="30"/>
      <c r="C11" s="31"/>
      <c r="D11" s="32">
        <f t="shared" ref="D11:M11" si="3">SUM(D12:D20)</f>
        <v>2484788</v>
      </c>
      <c r="E11" s="32">
        <f t="shared" si="3"/>
        <v>0</v>
      </c>
      <c r="F11" s="32">
        <f t="shared" si="3"/>
        <v>0</v>
      </c>
      <c r="G11" s="32">
        <f t="shared" si="3"/>
        <v>0</v>
      </c>
      <c r="H11" s="32">
        <f t="shared" si="3"/>
        <v>0</v>
      </c>
      <c r="I11" s="32">
        <f t="shared" si="3"/>
        <v>0</v>
      </c>
      <c r="J11" s="32">
        <f t="shared" si="3"/>
        <v>0</v>
      </c>
      <c r="K11" s="32">
        <f t="shared" si="3"/>
        <v>0</v>
      </c>
      <c r="L11" s="32">
        <f t="shared" si="3"/>
        <v>0</v>
      </c>
      <c r="M11" s="32">
        <f t="shared" si="3"/>
        <v>0</v>
      </c>
      <c r="N11" s="44">
        <f t="shared" si="1"/>
        <v>2484788</v>
      </c>
      <c r="O11" s="45">
        <f t="shared" si="2"/>
        <v>198.13316322462325</v>
      </c>
      <c r="P11" s="10"/>
    </row>
    <row r="12" spans="1:133">
      <c r="A12" s="12"/>
      <c r="B12" s="25">
        <v>322</v>
      </c>
      <c r="C12" s="20" t="s">
        <v>0</v>
      </c>
      <c r="D12" s="46">
        <v>392336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392336</v>
      </c>
      <c r="O12" s="47">
        <f t="shared" si="2"/>
        <v>31.28426760226457</v>
      </c>
      <c r="P12" s="9"/>
    </row>
    <row r="13" spans="1:133">
      <c r="A13" s="12"/>
      <c r="B13" s="25">
        <v>323.10000000000002</v>
      </c>
      <c r="C13" s="20" t="s">
        <v>14</v>
      </c>
      <c r="D13" s="46">
        <v>1581981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ref="N13:N19" si="4">SUM(D13:M13)</f>
        <v>1581981</v>
      </c>
      <c r="O13" s="47">
        <f t="shared" si="2"/>
        <v>126.14472530101268</v>
      </c>
      <c r="P13" s="9"/>
    </row>
    <row r="14" spans="1:133">
      <c r="A14" s="12"/>
      <c r="B14" s="25">
        <v>323.39999999999998</v>
      </c>
      <c r="C14" s="20" t="s">
        <v>16</v>
      </c>
      <c r="D14" s="46">
        <v>184650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184650</v>
      </c>
      <c r="O14" s="47">
        <f t="shared" si="2"/>
        <v>14.723706243521251</v>
      </c>
      <c r="P14" s="9"/>
    </row>
    <row r="15" spans="1:133">
      <c r="A15" s="12"/>
      <c r="B15" s="25">
        <v>323.7</v>
      </c>
      <c r="C15" s="20" t="s">
        <v>17</v>
      </c>
      <c r="D15" s="46">
        <v>35193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35193</v>
      </c>
      <c r="O15" s="47">
        <f t="shared" si="2"/>
        <v>2.8062355474045133</v>
      </c>
      <c r="P15" s="9"/>
    </row>
    <row r="16" spans="1:133">
      <c r="A16" s="12"/>
      <c r="B16" s="25">
        <v>324.11</v>
      </c>
      <c r="C16" s="20" t="s">
        <v>84</v>
      </c>
      <c r="D16" s="46">
        <v>5239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5239</v>
      </c>
      <c r="O16" s="47">
        <f t="shared" si="2"/>
        <v>0.4177497807192409</v>
      </c>
      <c r="P16" s="9"/>
    </row>
    <row r="17" spans="1:16">
      <c r="A17" s="12"/>
      <c r="B17" s="25">
        <v>324.22000000000003</v>
      </c>
      <c r="C17" s="20" t="s">
        <v>68</v>
      </c>
      <c r="D17" s="46">
        <v>7463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7463</v>
      </c>
      <c r="O17" s="47">
        <f t="shared" si="2"/>
        <v>0.59508811099593328</v>
      </c>
      <c r="P17" s="9"/>
    </row>
    <row r="18" spans="1:16">
      <c r="A18" s="12"/>
      <c r="B18" s="25">
        <v>324.32</v>
      </c>
      <c r="C18" s="20" t="s">
        <v>19</v>
      </c>
      <c r="D18" s="46">
        <v>127669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127669</v>
      </c>
      <c r="O18" s="47">
        <f t="shared" si="2"/>
        <v>10.18012917630173</v>
      </c>
      <c r="P18" s="9"/>
    </row>
    <row r="19" spans="1:16">
      <c r="A19" s="12"/>
      <c r="B19" s="25">
        <v>324.61</v>
      </c>
      <c r="C19" s="20" t="s">
        <v>87</v>
      </c>
      <c r="D19" s="46">
        <v>128469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128469</v>
      </c>
      <c r="O19" s="47">
        <f t="shared" si="2"/>
        <v>10.24391994258831</v>
      </c>
      <c r="P19" s="9"/>
    </row>
    <row r="20" spans="1:16">
      <c r="A20" s="12"/>
      <c r="B20" s="25">
        <v>329</v>
      </c>
      <c r="C20" s="20" t="s">
        <v>22</v>
      </c>
      <c r="D20" s="46">
        <v>21788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>SUM(D20:M20)</f>
        <v>21788</v>
      </c>
      <c r="O20" s="47">
        <f t="shared" si="2"/>
        <v>1.7373415198150068</v>
      </c>
      <c r="P20" s="9"/>
    </row>
    <row r="21" spans="1:16" ht="15.75">
      <c r="A21" s="29" t="s">
        <v>23</v>
      </c>
      <c r="B21" s="30"/>
      <c r="C21" s="31"/>
      <c r="D21" s="32">
        <f t="shared" ref="D21:M21" si="5">SUM(D22:D31)</f>
        <v>1674737</v>
      </c>
      <c r="E21" s="32">
        <f t="shared" si="5"/>
        <v>0</v>
      </c>
      <c r="F21" s="32">
        <f t="shared" si="5"/>
        <v>0</v>
      </c>
      <c r="G21" s="32">
        <f t="shared" si="5"/>
        <v>0</v>
      </c>
      <c r="H21" s="32">
        <f t="shared" si="5"/>
        <v>0</v>
      </c>
      <c r="I21" s="32">
        <f t="shared" si="5"/>
        <v>0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44">
        <f>SUM(D21:M21)</f>
        <v>1674737</v>
      </c>
      <c r="O21" s="45">
        <f t="shared" si="2"/>
        <v>133.54094569811019</v>
      </c>
      <c r="P21" s="10"/>
    </row>
    <row r="22" spans="1:16">
      <c r="A22" s="12"/>
      <c r="B22" s="25">
        <v>331.5</v>
      </c>
      <c r="C22" s="20" t="s">
        <v>24</v>
      </c>
      <c r="D22" s="46">
        <v>54448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>SUM(D22:M22)</f>
        <v>54448</v>
      </c>
      <c r="O22" s="47">
        <f t="shared" si="2"/>
        <v>4.3415995534646363</v>
      </c>
      <c r="P22" s="9"/>
    </row>
    <row r="23" spans="1:16">
      <c r="A23" s="12"/>
      <c r="B23" s="25">
        <v>334.39</v>
      </c>
      <c r="C23" s="20" t="s">
        <v>25</v>
      </c>
      <c r="D23" s="46">
        <v>24069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ref="N23:N29" si="6">SUM(D23:M23)</f>
        <v>24069</v>
      </c>
      <c r="O23" s="47">
        <f t="shared" si="2"/>
        <v>1.9192249421896181</v>
      </c>
      <c r="P23" s="9"/>
    </row>
    <row r="24" spans="1:16">
      <c r="A24" s="12"/>
      <c r="B24" s="25">
        <v>334.42</v>
      </c>
      <c r="C24" s="20" t="s">
        <v>112</v>
      </c>
      <c r="D24" s="46">
        <v>90111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90111</v>
      </c>
      <c r="O24" s="47">
        <f t="shared" si="2"/>
        <v>7.1853121760625154</v>
      </c>
      <c r="P24" s="9"/>
    </row>
    <row r="25" spans="1:16">
      <c r="A25" s="12"/>
      <c r="B25" s="25">
        <v>334.49</v>
      </c>
      <c r="C25" s="20" t="s">
        <v>26</v>
      </c>
      <c r="D25" s="46">
        <v>152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152</v>
      </c>
      <c r="O25" s="47">
        <f t="shared" si="2"/>
        <v>1.2120245594450203E-2</v>
      </c>
      <c r="P25" s="9"/>
    </row>
    <row r="26" spans="1:16">
      <c r="A26" s="12"/>
      <c r="B26" s="25">
        <v>335.12</v>
      </c>
      <c r="C26" s="20" t="s">
        <v>102</v>
      </c>
      <c r="D26" s="46">
        <v>324809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324809</v>
      </c>
      <c r="O26" s="47">
        <f t="shared" si="2"/>
        <v>25.899768758472209</v>
      </c>
      <c r="P26" s="9"/>
    </row>
    <row r="27" spans="1:16">
      <c r="A27" s="12"/>
      <c r="B27" s="25">
        <v>335.14</v>
      </c>
      <c r="C27" s="20" t="s">
        <v>103</v>
      </c>
      <c r="D27" s="46">
        <v>1200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1200</v>
      </c>
      <c r="O27" s="47">
        <f t="shared" si="2"/>
        <v>9.5686149429870027E-2</v>
      </c>
      <c r="P27" s="9"/>
    </row>
    <row r="28" spans="1:16">
      <c r="A28" s="12"/>
      <c r="B28" s="25">
        <v>335.15</v>
      </c>
      <c r="C28" s="20" t="s">
        <v>104</v>
      </c>
      <c r="D28" s="46">
        <v>54911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54911</v>
      </c>
      <c r="O28" s="47">
        <f t="shared" si="2"/>
        <v>4.3785184594529944</v>
      </c>
      <c r="P28" s="9"/>
    </row>
    <row r="29" spans="1:16">
      <c r="A29" s="12"/>
      <c r="B29" s="25">
        <v>335.18</v>
      </c>
      <c r="C29" s="20" t="s">
        <v>105</v>
      </c>
      <c r="D29" s="46">
        <v>1022177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1022177</v>
      </c>
      <c r="O29" s="47">
        <f t="shared" si="2"/>
        <v>81.506817638146885</v>
      </c>
      <c r="P29" s="9"/>
    </row>
    <row r="30" spans="1:16">
      <c r="A30" s="12"/>
      <c r="B30" s="25">
        <v>337.3</v>
      </c>
      <c r="C30" s="20" t="s">
        <v>88</v>
      </c>
      <c r="D30" s="46">
        <v>32549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ref="N30:N41" si="7">SUM(D30:M30)</f>
        <v>32549</v>
      </c>
      <c r="O30" s="47">
        <f t="shared" si="2"/>
        <v>2.5954070648273664</v>
      </c>
      <c r="P30" s="9"/>
    </row>
    <row r="31" spans="1:16">
      <c r="A31" s="12"/>
      <c r="B31" s="25">
        <v>338</v>
      </c>
      <c r="C31" s="20" t="s">
        <v>33</v>
      </c>
      <c r="D31" s="46">
        <v>70311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70311</v>
      </c>
      <c r="O31" s="47">
        <f t="shared" si="2"/>
        <v>5.6064907104696591</v>
      </c>
      <c r="P31" s="9"/>
    </row>
    <row r="32" spans="1:16" ht="15.75">
      <c r="A32" s="29" t="s">
        <v>38</v>
      </c>
      <c r="B32" s="30"/>
      <c r="C32" s="31"/>
      <c r="D32" s="32">
        <f t="shared" ref="D32:M32" si="8">SUM(D33:D36)</f>
        <v>462224</v>
      </c>
      <c r="E32" s="32">
        <f t="shared" si="8"/>
        <v>0</v>
      </c>
      <c r="F32" s="32">
        <f t="shared" si="8"/>
        <v>0</v>
      </c>
      <c r="G32" s="32">
        <f t="shared" si="8"/>
        <v>0</v>
      </c>
      <c r="H32" s="32">
        <f t="shared" si="8"/>
        <v>0</v>
      </c>
      <c r="I32" s="32">
        <f t="shared" si="8"/>
        <v>0</v>
      </c>
      <c r="J32" s="32">
        <f t="shared" si="8"/>
        <v>0</v>
      </c>
      <c r="K32" s="32">
        <f t="shared" si="8"/>
        <v>0</v>
      </c>
      <c r="L32" s="32">
        <f t="shared" si="8"/>
        <v>0</v>
      </c>
      <c r="M32" s="32">
        <f t="shared" si="8"/>
        <v>0</v>
      </c>
      <c r="N32" s="32">
        <f t="shared" si="7"/>
        <v>462224</v>
      </c>
      <c r="O32" s="45">
        <f t="shared" si="2"/>
        <v>36.8570289450602</v>
      </c>
      <c r="P32" s="10"/>
    </row>
    <row r="33" spans="1:16">
      <c r="A33" s="12"/>
      <c r="B33" s="25">
        <v>341.9</v>
      </c>
      <c r="C33" s="20" t="s">
        <v>106</v>
      </c>
      <c r="D33" s="46">
        <v>131469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131469</v>
      </c>
      <c r="O33" s="47">
        <f t="shared" si="2"/>
        <v>10.483135316162985</v>
      </c>
      <c r="P33" s="9"/>
    </row>
    <row r="34" spans="1:16">
      <c r="A34" s="12"/>
      <c r="B34" s="25">
        <v>347.1</v>
      </c>
      <c r="C34" s="20" t="s">
        <v>42</v>
      </c>
      <c r="D34" s="46">
        <v>12052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12052</v>
      </c>
      <c r="O34" s="47">
        <f t="shared" si="2"/>
        <v>0.96100789410732801</v>
      </c>
      <c r="P34" s="9"/>
    </row>
    <row r="35" spans="1:16">
      <c r="A35" s="12"/>
      <c r="B35" s="25">
        <v>347.2</v>
      </c>
      <c r="C35" s="20" t="s">
        <v>43</v>
      </c>
      <c r="D35" s="46">
        <v>116921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116921</v>
      </c>
      <c r="O35" s="47">
        <f t="shared" si="2"/>
        <v>9.3231002312415274</v>
      </c>
      <c r="P35" s="9"/>
    </row>
    <row r="36" spans="1:16">
      <c r="A36" s="12"/>
      <c r="B36" s="25">
        <v>347.5</v>
      </c>
      <c r="C36" s="20" t="s">
        <v>44</v>
      </c>
      <c r="D36" s="46">
        <v>201782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201782</v>
      </c>
      <c r="O36" s="47">
        <f t="shared" si="2"/>
        <v>16.089785503548363</v>
      </c>
      <c r="P36" s="9"/>
    </row>
    <row r="37" spans="1:16" ht="15.75">
      <c r="A37" s="29" t="s">
        <v>39</v>
      </c>
      <c r="B37" s="30"/>
      <c r="C37" s="31"/>
      <c r="D37" s="32">
        <f t="shared" ref="D37:M37" si="9">SUM(D38:D39)</f>
        <v>49229</v>
      </c>
      <c r="E37" s="32">
        <f t="shared" si="9"/>
        <v>0</v>
      </c>
      <c r="F37" s="32">
        <f t="shared" si="9"/>
        <v>0</v>
      </c>
      <c r="G37" s="32">
        <f t="shared" si="9"/>
        <v>0</v>
      </c>
      <c r="H37" s="32">
        <f t="shared" si="9"/>
        <v>0</v>
      </c>
      <c r="I37" s="32">
        <f t="shared" si="9"/>
        <v>0</v>
      </c>
      <c r="J37" s="32">
        <f t="shared" si="9"/>
        <v>0</v>
      </c>
      <c r="K37" s="32">
        <f t="shared" si="9"/>
        <v>0</v>
      </c>
      <c r="L37" s="32">
        <f t="shared" si="9"/>
        <v>0</v>
      </c>
      <c r="M37" s="32">
        <f t="shared" si="9"/>
        <v>0</v>
      </c>
      <c r="N37" s="32">
        <f t="shared" si="7"/>
        <v>49229</v>
      </c>
      <c r="O37" s="45">
        <f t="shared" ref="O37:O54" si="10">(N37/O$56)</f>
        <v>3.9254445419025594</v>
      </c>
      <c r="P37" s="10"/>
    </row>
    <row r="38" spans="1:16">
      <c r="A38" s="13"/>
      <c r="B38" s="39">
        <v>351.5</v>
      </c>
      <c r="C38" s="21" t="s">
        <v>79</v>
      </c>
      <c r="D38" s="46">
        <v>43624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43624</v>
      </c>
      <c r="O38" s="47">
        <f t="shared" si="10"/>
        <v>3.4785104856072082</v>
      </c>
      <c r="P38" s="9"/>
    </row>
    <row r="39" spans="1:16">
      <c r="A39" s="13"/>
      <c r="B39" s="39">
        <v>352</v>
      </c>
      <c r="C39" s="21" t="s">
        <v>48</v>
      </c>
      <c r="D39" s="46">
        <v>5605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5605</v>
      </c>
      <c r="O39" s="47">
        <f t="shared" si="10"/>
        <v>0.44693405629535127</v>
      </c>
      <c r="P39" s="9"/>
    </row>
    <row r="40" spans="1:16" ht="15.75">
      <c r="A40" s="29" t="s">
        <v>3</v>
      </c>
      <c r="B40" s="30"/>
      <c r="C40" s="31"/>
      <c r="D40" s="32">
        <f t="shared" ref="D40:M40" si="11">SUM(D41:D49)</f>
        <v>265073</v>
      </c>
      <c r="E40" s="32">
        <f t="shared" si="11"/>
        <v>997</v>
      </c>
      <c r="F40" s="32">
        <f t="shared" si="11"/>
        <v>794</v>
      </c>
      <c r="G40" s="32">
        <f t="shared" si="11"/>
        <v>243</v>
      </c>
      <c r="H40" s="32">
        <f t="shared" si="11"/>
        <v>0</v>
      </c>
      <c r="I40" s="32">
        <f t="shared" si="11"/>
        <v>0</v>
      </c>
      <c r="J40" s="32">
        <f t="shared" si="11"/>
        <v>0</v>
      </c>
      <c r="K40" s="32">
        <f t="shared" si="11"/>
        <v>829415</v>
      </c>
      <c r="L40" s="32">
        <f t="shared" si="11"/>
        <v>0</v>
      </c>
      <c r="M40" s="32">
        <f t="shared" si="11"/>
        <v>0</v>
      </c>
      <c r="N40" s="32">
        <f t="shared" si="7"/>
        <v>1096522</v>
      </c>
      <c r="O40" s="45">
        <f t="shared" si="10"/>
        <v>87.434973287616614</v>
      </c>
      <c r="P40" s="10"/>
    </row>
    <row r="41" spans="1:16">
      <c r="A41" s="12"/>
      <c r="B41" s="25">
        <v>361.1</v>
      </c>
      <c r="C41" s="20" t="s">
        <v>50</v>
      </c>
      <c r="D41" s="46">
        <v>149742</v>
      </c>
      <c r="E41" s="46">
        <v>997</v>
      </c>
      <c r="F41" s="46">
        <v>794</v>
      </c>
      <c r="G41" s="46">
        <v>243</v>
      </c>
      <c r="H41" s="46">
        <v>0</v>
      </c>
      <c r="I41" s="46">
        <v>0</v>
      </c>
      <c r="J41" s="46">
        <v>0</v>
      </c>
      <c r="K41" s="46">
        <v>62</v>
      </c>
      <c r="L41" s="46">
        <v>0</v>
      </c>
      <c r="M41" s="46">
        <v>0</v>
      </c>
      <c r="N41" s="46">
        <f t="shared" si="7"/>
        <v>151838</v>
      </c>
      <c r="O41" s="47">
        <f t="shared" si="10"/>
        <v>12.107327964277172</v>
      </c>
      <c r="P41" s="9"/>
    </row>
    <row r="42" spans="1:16">
      <c r="A42" s="12"/>
      <c r="B42" s="25">
        <v>361.2</v>
      </c>
      <c r="C42" s="20" t="s">
        <v>89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88106</v>
      </c>
      <c r="L42" s="46">
        <v>0</v>
      </c>
      <c r="M42" s="46">
        <v>0</v>
      </c>
      <c r="N42" s="46">
        <f t="shared" ref="N42:N49" si="12">SUM(D42:M42)</f>
        <v>88106</v>
      </c>
      <c r="O42" s="47">
        <f t="shared" si="10"/>
        <v>7.0254365680567741</v>
      </c>
      <c r="P42" s="9"/>
    </row>
    <row r="43" spans="1:16">
      <c r="A43" s="12"/>
      <c r="B43" s="25">
        <v>361.3</v>
      </c>
      <c r="C43" s="20" t="s">
        <v>73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290297</v>
      </c>
      <c r="L43" s="46">
        <v>0</v>
      </c>
      <c r="M43" s="46">
        <v>0</v>
      </c>
      <c r="N43" s="46">
        <f t="shared" si="12"/>
        <v>290297</v>
      </c>
      <c r="O43" s="47">
        <f t="shared" si="10"/>
        <v>23.147835100869148</v>
      </c>
      <c r="P43" s="9"/>
    </row>
    <row r="44" spans="1:16">
      <c r="A44" s="12"/>
      <c r="B44" s="25">
        <v>361.4</v>
      </c>
      <c r="C44" s="20" t="s">
        <v>107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131748</v>
      </c>
      <c r="L44" s="46">
        <v>0</v>
      </c>
      <c r="M44" s="46">
        <v>0</v>
      </c>
      <c r="N44" s="46">
        <f t="shared" si="12"/>
        <v>131748</v>
      </c>
      <c r="O44" s="47">
        <f t="shared" si="10"/>
        <v>10.50538234590543</v>
      </c>
      <c r="P44" s="9"/>
    </row>
    <row r="45" spans="1:16">
      <c r="A45" s="12"/>
      <c r="B45" s="25">
        <v>364</v>
      </c>
      <c r="C45" s="20" t="s">
        <v>108</v>
      </c>
      <c r="D45" s="46">
        <v>-4883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2"/>
        <v>-4883</v>
      </c>
      <c r="O45" s="47">
        <f t="shared" si="10"/>
        <v>-0.38936288972171279</v>
      </c>
      <c r="P45" s="9"/>
    </row>
    <row r="46" spans="1:16">
      <c r="A46" s="12"/>
      <c r="B46" s="25">
        <v>365</v>
      </c>
      <c r="C46" s="20" t="s">
        <v>113</v>
      </c>
      <c r="D46" s="46">
        <v>16002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2"/>
        <v>16002</v>
      </c>
      <c r="O46" s="47">
        <f t="shared" si="10"/>
        <v>1.2759748026473168</v>
      </c>
      <c r="P46" s="9"/>
    </row>
    <row r="47" spans="1:16">
      <c r="A47" s="12"/>
      <c r="B47" s="25">
        <v>366</v>
      </c>
      <c r="C47" s="20" t="s">
        <v>54</v>
      </c>
      <c r="D47" s="46">
        <v>99975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2"/>
        <v>99975</v>
      </c>
      <c r="O47" s="47">
        <f t="shared" si="10"/>
        <v>7.9718523243760462</v>
      </c>
      <c r="P47" s="9"/>
    </row>
    <row r="48" spans="1:16">
      <c r="A48" s="12"/>
      <c r="B48" s="25">
        <v>368</v>
      </c>
      <c r="C48" s="20" t="s">
        <v>55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319202</v>
      </c>
      <c r="L48" s="46">
        <v>0</v>
      </c>
      <c r="M48" s="46">
        <v>0</v>
      </c>
      <c r="N48" s="46">
        <f t="shared" si="12"/>
        <v>319202</v>
      </c>
      <c r="O48" s="47">
        <f t="shared" si="10"/>
        <v>25.452675225261142</v>
      </c>
      <c r="P48" s="9"/>
    </row>
    <row r="49" spans="1:119">
      <c r="A49" s="12"/>
      <c r="B49" s="25">
        <v>369.9</v>
      </c>
      <c r="C49" s="20" t="s">
        <v>56</v>
      </c>
      <c r="D49" s="46">
        <v>4237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2"/>
        <v>4237</v>
      </c>
      <c r="O49" s="47">
        <f t="shared" si="10"/>
        <v>0.33785184594529943</v>
      </c>
      <c r="P49" s="9"/>
    </row>
    <row r="50" spans="1:119" ht="15.75">
      <c r="A50" s="29" t="s">
        <v>40</v>
      </c>
      <c r="B50" s="30"/>
      <c r="C50" s="31"/>
      <c r="D50" s="32">
        <f t="shared" ref="D50:M50" si="13">SUM(D51:D53)</f>
        <v>119229</v>
      </c>
      <c r="E50" s="32">
        <f t="shared" si="13"/>
        <v>0</v>
      </c>
      <c r="F50" s="32">
        <f t="shared" si="13"/>
        <v>15601001</v>
      </c>
      <c r="G50" s="32">
        <f t="shared" si="13"/>
        <v>0</v>
      </c>
      <c r="H50" s="32">
        <f t="shared" si="13"/>
        <v>0</v>
      </c>
      <c r="I50" s="32">
        <f t="shared" si="13"/>
        <v>0</v>
      </c>
      <c r="J50" s="32">
        <f t="shared" si="13"/>
        <v>0</v>
      </c>
      <c r="K50" s="32">
        <f t="shared" si="13"/>
        <v>0</v>
      </c>
      <c r="L50" s="32">
        <f t="shared" si="13"/>
        <v>0</v>
      </c>
      <c r="M50" s="32">
        <f t="shared" si="13"/>
        <v>0</v>
      </c>
      <c r="N50" s="32">
        <f>SUM(D50:M50)</f>
        <v>15720230</v>
      </c>
      <c r="O50" s="45">
        <f t="shared" si="10"/>
        <v>1253.5068973766047</v>
      </c>
      <c r="P50" s="9"/>
    </row>
    <row r="51" spans="1:119">
      <c r="A51" s="12"/>
      <c r="B51" s="25">
        <v>381</v>
      </c>
      <c r="C51" s="20" t="s">
        <v>57</v>
      </c>
      <c r="D51" s="46">
        <v>0</v>
      </c>
      <c r="E51" s="46">
        <v>0</v>
      </c>
      <c r="F51" s="46">
        <v>3730001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>SUM(D51:M51)</f>
        <v>3730001</v>
      </c>
      <c r="O51" s="47">
        <f t="shared" si="10"/>
        <v>297.42452754963716</v>
      </c>
      <c r="P51" s="9"/>
    </row>
    <row r="52" spans="1:119">
      <c r="A52" s="12"/>
      <c r="B52" s="25">
        <v>383</v>
      </c>
      <c r="C52" s="20" t="s">
        <v>114</v>
      </c>
      <c r="D52" s="46">
        <v>119229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>SUM(D52:M52)</f>
        <v>119229</v>
      </c>
      <c r="O52" s="47">
        <f t="shared" si="10"/>
        <v>9.5071365919783108</v>
      </c>
      <c r="P52" s="9"/>
    </row>
    <row r="53" spans="1:119" ht="15.75" thickBot="1">
      <c r="A53" s="12"/>
      <c r="B53" s="25">
        <v>385</v>
      </c>
      <c r="C53" s="20" t="s">
        <v>97</v>
      </c>
      <c r="D53" s="46">
        <v>0</v>
      </c>
      <c r="E53" s="46">
        <v>0</v>
      </c>
      <c r="F53" s="46">
        <v>11871000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>SUM(D53:M53)</f>
        <v>11871000</v>
      </c>
      <c r="O53" s="47">
        <f t="shared" si="10"/>
        <v>946.57523323498924</v>
      </c>
      <c r="P53" s="9"/>
    </row>
    <row r="54" spans="1:119" ht="16.5" thickBot="1">
      <c r="A54" s="14" t="s">
        <v>45</v>
      </c>
      <c r="B54" s="23"/>
      <c r="C54" s="22"/>
      <c r="D54" s="15">
        <f t="shared" ref="D54:M54" si="14">SUM(D5,D11,D21,D32,D37,D40,D50)</f>
        <v>12065675</v>
      </c>
      <c r="E54" s="15">
        <f t="shared" si="14"/>
        <v>801670</v>
      </c>
      <c r="F54" s="15">
        <f t="shared" si="14"/>
        <v>15601795</v>
      </c>
      <c r="G54" s="15">
        <f t="shared" si="14"/>
        <v>243</v>
      </c>
      <c r="H54" s="15">
        <f t="shared" si="14"/>
        <v>0</v>
      </c>
      <c r="I54" s="15">
        <f t="shared" si="14"/>
        <v>0</v>
      </c>
      <c r="J54" s="15">
        <f t="shared" si="14"/>
        <v>0</v>
      </c>
      <c r="K54" s="15">
        <f t="shared" si="14"/>
        <v>829415</v>
      </c>
      <c r="L54" s="15">
        <f t="shared" si="14"/>
        <v>0</v>
      </c>
      <c r="M54" s="15">
        <f t="shared" si="14"/>
        <v>0</v>
      </c>
      <c r="N54" s="15">
        <f>SUM(D54:M54)</f>
        <v>29298798</v>
      </c>
      <c r="O54" s="38">
        <f t="shared" si="10"/>
        <v>2336.2409696196473</v>
      </c>
      <c r="P54" s="6"/>
      <c r="Q54" s="2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5"/>
      <c r="CI54" s="5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5"/>
      <c r="CW54" s="5"/>
      <c r="CX54" s="5"/>
      <c r="CY54" s="5"/>
      <c r="CZ54" s="5"/>
      <c r="DA54" s="5"/>
      <c r="DB54" s="5"/>
      <c r="DC54" s="5"/>
      <c r="DD54" s="5"/>
      <c r="DE54" s="5"/>
      <c r="DF54" s="5"/>
      <c r="DG54" s="5"/>
      <c r="DH54" s="5"/>
      <c r="DI54" s="5"/>
      <c r="DJ54" s="5"/>
      <c r="DK54" s="5"/>
      <c r="DL54" s="5"/>
      <c r="DM54" s="5"/>
      <c r="DN54" s="5"/>
      <c r="DO54" s="5"/>
    </row>
    <row r="55" spans="1:119">
      <c r="A55" s="16"/>
      <c r="B55" s="18"/>
      <c r="C55" s="18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9"/>
    </row>
    <row r="56" spans="1:119">
      <c r="A56" s="40"/>
      <c r="B56" s="41"/>
      <c r="C56" s="41"/>
      <c r="D56" s="42"/>
      <c r="E56" s="42"/>
      <c r="F56" s="42"/>
      <c r="G56" s="42"/>
      <c r="H56" s="42"/>
      <c r="I56" s="42"/>
      <c r="J56" s="42"/>
      <c r="K56" s="42"/>
      <c r="L56" s="48" t="s">
        <v>115</v>
      </c>
      <c r="M56" s="48"/>
      <c r="N56" s="48"/>
      <c r="O56" s="43">
        <v>12541</v>
      </c>
    </row>
    <row r="57" spans="1:119">
      <c r="A57" s="49"/>
      <c r="B57" s="50"/>
      <c r="C57" s="50"/>
      <c r="D57" s="50"/>
      <c r="E57" s="50"/>
      <c r="F57" s="50"/>
      <c r="G57" s="50"/>
      <c r="H57" s="50"/>
      <c r="I57" s="50"/>
      <c r="J57" s="50"/>
      <c r="K57" s="50"/>
      <c r="L57" s="50"/>
      <c r="M57" s="50"/>
      <c r="N57" s="50"/>
      <c r="O57" s="51"/>
    </row>
    <row r="58" spans="1:119" ht="15.75" customHeight="1" thickBot="1">
      <c r="A58" s="52" t="s">
        <v>75</v>
      </c>
      <c r="B58" s="53"/>
      <c r="C58" s="53"/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4"/>
    </row>
  </sheetData>
  <mergeCells count="10">
    <mergeCell ref="L56:N56"/>
    <mergeCell ref="A57:O57"/>
    <mergeCell ref="A58:O5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4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5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66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99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59</v>
      </c>
      <c r="B3" s="62"/>
      <c r="C3" s="63"/>
      <c r="D3" s="67" t="s">
        <v>34</v>
      </c>
      <c r="E3" s="68"/>
      <c r="F3" s="68"/>
      <c r="G3" s="68"/>
      <c r="H3" s="69"/>
      <c r="I3" s="67" t="s">
        <v>35</v>
      </c>
      <c r="J3" s="69"/>
      <c r="K3" s="67" t="s">
        <v>37</v>
      </c>
      <c r="L3" s="69"/>
      <c r="M3" s="36"/>
      <c r="N3" s="37"/>
      <c r="O3" s="70" t="s">
        <v>64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60</v>
      </c>
      <c r="F4" s="34" t="s">
        <v>61</v>
      </c>
      <c r="G4" s="34" t="s">
        <v>62</v>
      </c>
      <c r="H4" s="34" t="s">
        <v>5</v>
      </c>
      <c r="I4" s="34" t="s">
        <v>6</v>
      </c>
      <c r="J4" s="35" t="s">
        <v>63</v>
      </c>
      <c r="K4" s="35" t="s">
        <v>7</v>
      </c>
      <c r="L4" s="35" t="s">
        <v>8</v>
      </c>
      <c r="M4" s="35" t="s">
        <v>9</v>
      </c>
      <c r="N4" s="35" t="s">
        <v>36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SUM(D6:D10)</f>
        <v>6714295</v>
      </c>
      <c r="E5" s="27">
        <f t="shared" si="0"/>
        <v>829168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12" si="1">SUM(D5:M5)</f>
        <v>7543463</v>
      </c>
      <c r="O5" s="33">
        <f t="shared" ref="O5:O51" si="2">(N5/O$53)</f>
        <v>604.73488856822189</v>
      </c>
      <c r="P5" s="6"/>
    </row>
    <row r="6" spans="1:133">
      <c r="A6" s="12"/>
      <c r="B6" s="25">
        <v>311</v>
      </c>
      <c r="C6" s="20" t="s">
        <v>2</v>
      </c>
      <c r="D6" s="46">
        <v>4996907</v>
      </c>
      <c r="E6" s="46">
        <v>829168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5826075</v>
      </c>
      <c r="O6" s="47">
        <f t="shared" si="2"/>
        <v>467.05747955747955</v>
      </c>
      <c r="P6" s="9"/>
    </row>
    <row r="7" spans="1:133">
      <c r="A7" s="12"/>
      <c r="B7" s="25">
        <v>312.41000000000003</v>
      </c>
      <c r="C7" s="20" t="s">
        <v>10</v>
      </c>
      <c r="D7" s="46">
        <v>521574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521574</v>
      </c>
      <c r="O7" s="47">
        <f t="shared" si="2"/>
        <v>41.812890812890814</v>
      </c>
      <c r="P7" s="9"/>
    </row>
    <row r="8" spans="1:133">
      <c r="A8" s="12"/>
      <c r="B8" s="25">
        <v>315</v>
      </c>
      <c r="C8" s="20" t="s">
        <v>100</v>
      </c>
      <c r="D8" s="46">
        <v>1012259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1012259</v>
      </c>
      <c r="O8" s="47">
        <f t="shared" si="2"/>
        <v>81.149510982844319</v>
      </c>
      <c r="P8" s="9"/>
    </row>
    <row r="9" spans="1:133">
      <c r="A9" s="12"/>
      <c r="B9" s="25">
        <v>316</v>
      </c>
      <c r="C9" s="20" t="s">
        <v>101</v>
      </c>
      <c r="D9" s="46">
        <v>168439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168439</v>
      </c>
      <c r="O9" s="47">
        <f t="shared" si="2"/>
        <v>13.503206669873336</v>
      </c>
      <c r="P9" s="9"/>
    </row>
    <row r="10" spans="1:133">
      <c r="A10" s="12"/>
      <c r="B10" s="25">
        <v>319</v>
      </c>
      <c r="C10" s="20" t="s">
        <v>12</v>
      </c>
      <c r="D10" s="46">
        <v>15116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15116</v>
      </c>
      <c r="O10" s="47">
        <f t="shared" si="2"/>
        <v>1.2118005451338785</v>
      </c>
      <c r="P10" s="9"/>
    </row>
    <row r="11" spans="1:133" ht="15.75">
      <c r="A11" s="29" t="s">
        <v>13</v>
      </c>
      <c r="B11" s="30"/>
      <c r="C11" s="31"/>
      <c r="D11" s="32">
        <f t="shared" ref="D11:M11" si="3">SUM(D12:D20)</f>
        <v>2301231</v>
      </c>
      <c r="E11" s="32">
        <f t="shared" si="3"/>
        <v>0</v>
      </c>
      <c r="F11" s="32">
        <f t="shared" si="3"/>
        <v>0</v>
      </c>
      <c r="G11" s="32">
        <f t="shared" si="3"/>
        <v>0</v>
      </c>
      <c r="H11" s="32">
        <f t="shared" si="3"/>
        <v>0</v>
      </c>
      <c r="I11" s="32">
        <f t="shared" si="3"/>
        <v>0</v>
      </c>
      <c r="J11" s="32">
        <f t="shared" si="3"/>
        <v>0</v>
      </c>
      <c r="K11" s="32">
        <f t="shared" si="3"/>
        <v>0</v>
      </c>
      <c r="L11" s="32">
        <f t="shared" si="3"/>
        <v>0</v>
      </c>
      <c r="M11" s="32">
        <f t="shared" si="3"/>
        <v>0</v>
      </c>
      <c r="N11" s="44">
        <f t="shared" si="1"/>
        <v>2301231</v>
      </c>
      <c r="O11" s="45">
        <f t="shared" si="2"/>
        <v>184.48220298220298</v>
      </c>
      <c r="P11" s="10"/>
    </row>
    <row r="12" spans="1:133">
      <c r="A12" s="12"/>
      <c r="B12" s="25">
        <v>322</v>
      </c>
      <c r="C12" s="20" t="s">
        <v>0</v>
      </c>
      <c r="D12" s="46">
        <v>561824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561824</v>
      </c>
      <c r="O12" s="47">
        <f t="shared" si="2"/>
        <v>45.039602372935704</v>
      </c>
      <c r="P12" s="9"/>
    </row>
    <row r="13" spans="1:133">
      <c r="A13" s="12"/>
      <c r="B13" s="25">
        <v>323.10000000000002</v>
      </c>
      <c r="C13" s="20" t="s">
        <v>14</v>
      </c>
      <c r="D13" s="46">
        <v>1385058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ref="N13:N19" si="4">SUM(D13:M13)</f>
        <v>1385058</v>
      </c>
      <c r="O13" s="47">
        <f t="shared" si="2"/>
        <v>111.03559403559403</v>
      </c>
      <c r="P13" s="9"/>
    </row>
    <row r="14" spans="1:133">
      <c r="A14" s="12"/>
      <c r="B14" s="25">
        <v>323.39999999999998</v>
      </c>
      <c r="C14" s="20" t="s">
        <v>16</v>
      </c>
      <c r="D14" s="46">
        <v>156256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156256</v>
      </c>
      <c r="O14" s="47">
        <f t="shared" si="2"/>
        <v>12.526535193201861</v>
      </c>
      <c r="P14" s="9"/>
    </row>
    <row r="15" spans="1:133">
      <c r="A15" s="12"/>
      <c r="B15" s="25">
        <v>323.7</v>
      </c>
      <c r="C15" s="20" t="s">
        <v>17</v>
      </c>
      <c r="D15" s="46">
        <v>34775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34775</v>
      </c>
      <c r="O15" s="47">
        <f t="shared" si="2"/>
        <v>2.7877986211319543</v>
      </c>
      <c r="P15" s="9"/>
    </row>
    <row r="16" spans="1:133">
      <c r="A16" s="12"/>
      <c r="B16" s="25">
        <v>324.11</v>
      </c>
      <c r="C16" s="20" t="s">
        <v>84</v>
      </c>
      <c r="D16" s="46">
        <v>993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993</v>
      </c>
      <c r="O16" s="47">
        <f t="shared" si="2"/>
        <v>7.960557960557961E-2</v>
      </c>
      <c r="P16" s="9"/>
    </row>
    <row r="17" spans="1:16">
      <c r="A17" s="12"/>
      <c r="B17" s="25">
        <v>324.20999999999998</v>
      </c>
      <c r="C17" s="20" t="s">
        <v>85</v>
      </c>
      <c r="D17" s="46">
        <v>51686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51686</v>
      </c>
      <c r="O17" s="47">
        <f t="shared" si="2"/>
        <v>4.1434984768318106</v>
      </c>
      <c r="P17" s="9"/>
    </row>
    <row r="18" spans="1:16">
      <c r="A18" s="12"/>
      <c r="B18" s="25">
        <v>324.31</v>
      </c>
      <c r="C18" s="20" t="s">
        <v>86</v>
      </c>
      <c r="D18" s="46">
        <v>66305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66305</v>
      </c>
      <c r="O18" s="47">
        <f t="shared" si="2"/>
        <v>5.3154561487894822</v>
      </c>
      <c r="P18" s="9"/>
    </row>
    <row r="19" spans="1:16">
      <c r="A19" s="12"/>
      <c r="B19" s="25">
        <v>324.61</v>
      </c>
      <c r="C19" s="20" t="s">
        <v>87</v>
      </c>
      <c r="D19" s="46">
        <v>25694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25694</v>
      </c>
      <c r="O19" s="47">
        <f t="shared" si="2"/>
        <v>2.0598043931377266</v>
      </c>
      <c r="P19" s="9"/>
    </row>
    <row r="20" spans="1:16">
      <c r="A20" s="12"/>
      <c r="B20" s="25">
        <v>329</v>
      </c>
      <c r="C20" s="20" t="s">
        <v>22</v>
      </c>
      <c r="D20" s="46">
        <v>18640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ref="N20:N41" si="5">SUM(D20:M20)</f>
        <v>18640</v>
      </c>
      <c r="O20" s="47">
        <f t="shared" si="2"/>
        <v>1.4943081609748277</v>
      </c>
      <c r="P20" s="9"/>
    </row>
    <row r="21" spans="1:16" ht="15.75">
      <c r="A21" s="29" t="s">
        <v>23</v>
      </c>
      <c r="B21" s="30"/>
      <c r="C21" s="31"/>
      <c r="D21" s="32">
        <f t="shared" ref="D21:M21" si="6">SUM(D22:D30)</f>
        <v>9391965</v>
      </c>
      <c r="E21" s="32">
        <f t="shared" si="6"/>
        <v>0</v>
      </c>
      <c r="F21" s="32">
        <f t="shared" si="6"/>
        <v>0</v>
      </c>
      <c r="G21" s="32">
        <f t="shared" si="6"/>
        <v>0</v>
      </c>
      <c r="H21" s="32">
        <f t="shared" si="6"/>
        <v>0</v>
      </c>
      <c r="I21" s="32">
        <f t="shared" si="6"/>
        <v>0</v>
      </c>
      <c r="J21" s="32">
        <f t="shared" si="6"/>
        <v>0</v>
      </c>
      <c r="K21" s="32">
        <f t="shared" si="6"/>
        <v>0</v>
      </c>
      <c r="L21" s="32">
        <f t="shared" si="6"/>
        <v>0</v>
      </c>
      <c r="M21" s="32">
        <f t="shared" si="6"/>
        <v>0</v>
      </c>
      <c r="N21" s="44">
        <f t="shared" si="5"/>
        <v>9391965</v>
      </c>
      <c r="O21" s="45">
        <f t="shared" si="2"/>
        <v>752.9232804232804</v>
      </c>
      <c r="P21" s="10"/>
    </row>
    <row r="22" spans="1:16">
      <c r="A22" s="12"/>
      <c r="B22" s="25">
        <v>331.5</v>
      </c>
      <c r="C22" s="20" t="s">
        <v>24</v>
      </c>
      <c r="D22" s="46">
        <v>-8760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5"/>
        <v>-8760</v>
      </c>
      <c r="O22" s="47">
        <f t="shared" si="2"/>
        <v>-0.70226070226070225</v>
      </c>
      <c r="P22" s="9"/>
    </row>
    <row r="23" spans="1:16">
      <c r="A23" s="12"/>
      <c r="B23" s="25">
        <v>334.1</v>
      </c>
      <c r="C23" s="20" t="s">
        <v>71</v>
      </c>
      <c r="D23" s="46">
        <v>22395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5"/>
        <v>22395</v>
      </c>
      <c r="O23" s="47">
        <f t="shared" si="2"/>
        <v>1.7953342953342952</v>
      </c>
      <c r="P23" s="9"/>
    </row>
    <row r="24" spans="1:16">
      <c r="A24" s="12"/>
      <c r="B24" s="25">
        <v>334.49</v>
      </c>
      <c r="C24" s="20" t="s">
        <v>26</v>
      </c>
      <c r="D24" s="46">
        <v>195018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5"/>
        <v>195018</v>
      </c>
      <c r="O24" s="47">
        <f t="shared" si="2"/>
        <v>15.633958633958635</v>
      </c>
      <c r="P24" s="9"/>
    </row>
    <row r="25" spans="1:16">
      <c r="A25" s="12"/>
      <c r="B25" s="25">
        <v>335.12</v>
      </c>
      <c r="C25" s="20" t="s">
        <v>102</v>
      </c>
      <c r="D25" s="46">
        <v>307218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5"/>
        <v>307218</v>
      </c>
      <c r="O25" s="47">
        <f t="shared" si="2"/>
        <v>24.628667628667628</v>
      </c>
      <c r="P25" s="9"/>
    </row>
    <row r="26" spans="1:16">
      <c r="A26" s="12"/>
      <c r="B26" s="25">
        <v>335.14</v>
      </c>
      <c r="C26" s="20" t="s">
        <v>103</v>
      </c>
      <c r="D26" s="46">
        <v>752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5"/>
        <v>752</v>
      </c>
      <c r="O26" s="47">
        <f t="shared" si="2"/>
        <v>6.0285393618726951E-2</v>
      </c>
      <c r="P26" s="9"/>
    </row>
    <row r="27" spans="1:16">
      <c r="A27" s="12"/>
      <c r="B27" s="25">
        <v>335.15</v>
      </c>
      <c r="C27" s="20" t="s">
        <v>104</v>
      </c>
      <c r="D27" s="46">
        <v>46945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5"/>
        <v>46945</v>
      </c>
      <c r="O27" s="47">
        <f t="shared" si="2"/>
        <v>3.763427930094597</v>
      </c>
      <c r="P27" s="9"/>
    </row>
    <row r="28" spans="1:16">
      <c r="A28" s="12"/>
      <c r="B28" s="25">
        <v>335.18</v>
      </c>
      <c r="C28" s="20" t="s">
        <v>105</v>
      </c>
      <c r="D28" s="46">
        <v>1004213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5"/>
        <v>1004213</v>
      </c>
      <c r="O28" s="47">
        <f t="shared" si="2"/>
        <v>80.504489337822676</v>
      </c>
      <c r="P28" s="9"/>
    </row>
    <row r="29" spans="1:16">
      <c r="A29" s="12"/>
      <c r="B29" s="25">
        <v>337.3</v>
      </c>
      <c r="C29" s="20" t="s">
        <v>88</v>
      </c>
      <c r="D29" s="46">
        <v>7747136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5"/>
        <v>7747136</v>
      </c>
      <c r="O29" s="47">
        <f t="shared" si="2"/>
        <v>621.06269039602375</v>
      </c>
      <c r="P29" s="9"/>
    </row>
    <row r="30" spans="1:16">
      <c r="A30" s="12"/>
      <c r="B30" s="25">
        <v>338</v>
      </c>
      <c r="C30" s="20" t="s">
        <v>33</v>
      </c>
      <c r="D30" s="46">
        <v>77048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5"/>
        <v>77048</v>
      </c>
      <c r="O30" s="47">
        <f t="shared" si="2"/>
        <v>6.1766875100208436</v>
      </c>
      <c r="P30" s="9"/>
    </row>
    <row r="31" spans="1:16" ht="15.75">
      <c r="A31" s="29" t="s">
        <v>38</v>
      </c>
      <c r="B31" s="30"/>
      <c r="C31" s="31"/>
      <c r="D31" s="32">
        <f t="shared" ref="D31:M31" si="7">SUM(D32:D35)</f>
        <v>366618</v>
      </c>
      <c r="E31" s="32">
        <f t="shared" si="7"/>
        <v>0</v>
      </c>
      <c r="F31" s="32">
        <f t="shared" si="7"/>
        <v>0</v>
      </c>
      <c r="G31" s="32">
        <f t="shared" si="7"/>
        <v>0</v>
      </c>
      <c r="H31" s="32">
        <f t="shared" si="7"/>
        <v>0</v>
      </c>
      <c r="I31" s="32">
        <f t="shared" si="7"/>
        <v>0</v>
      </c>
      <c r="J31" s="32">
        <f t="shared" si="7"/>
        <v>0</v>
      </c>
      <c r="K31" s="32">
        <f t="shared" si="7"/>
        <v>0</v>
      </c>
      <c r="L31" s="32">
        <f t="shared" si="7"/>
        <v>0</v>
      </c>
      <c r="M31" s="32">
        <f t="shared" si="7"/>
        <v>0</v>
      </c>
      <c r="N31" s="32">
        <f t="shared" si="5"/>
        <v>366618</v>
      </c>
      <c r="O31" s="45">
        <f t="shared" si="2"/>
        <v>29.390572390572391</v>
      </c>
      <c r="P31" s="10"/>
    </row>
    <row r="32" spans="1:16">
      <c r="A32" s="12"/>
      <c r="B32" s="25">
        <v>341.9</v>
      </c>
      <c r="C32" s="20" t="s">
        <v>106</v>
      </c>
      <c r="D32" s="46">
        <v>83996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5"/>
        <v>83996</v>
      </c>
      <c r="O32" s="47">
        <f t="shared" si="2"/>
        <v>6.7336860670194003</v>
      </c>
      <c r="P32" s="9"/>
    </row>
    <row r="33" spans="1:16">
      <c r="A33" s="12"/>
      <c r="B33" s="25">
        <v>347.1</v>
      </c>
      <c r="C33" s="20" t="s">
        <v>42</v>
      </c>
      <c r="D33" s="46">
        <v>12768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5"/>
        <v>12768</v>
      </c>
      <c r="O33" s="47">
        <f t="shared" si="2"/>
        <v>1.0235690235690236</v>
      </c>
      <c r="P33" s="9"/>
    </row>
    <row r="34" spans="1:16">
      <c r="A34" s="12"/>
      <c r="B34" s="25">
        <v>347.2</v>
      </c>
      <c r="C34" s="20" t="s">
        <v>43</v>
      </c>
      <c r="D34" s="46">
        <v>97380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5"/>
        <v>97380</v>
      </c>
      <c r="O34" s="47">
        <f t="shared" si="2"/>
        <v>7.8066378066378066</v>
      </c>
      <c r="P34" s="9"/>
    </row>
    <row r="35" spans="1:16">
      <c r="A35" s="12"/>
      <c r="B35" s="25">
        <v>347.5</v>
      </c>
      <c r="C35" s="20" t="s">
        <v>44</v>
      </c>
      <c r="D35" s="46">
        <v>172474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5"/>
        <v>172474</v>
      </c>
      <c r="O35" s="47">
        <f t="shared" si="2"/>
        <v>13.826679493346161</v>
      </c>
      <c r="P35" s="9"/>
    </row>
    <row r="36" spans="1:16" ht="15.75">
      <c r="A36" s="29" t="s">
        <v>39</v>
      </c>
      <c r="B36" s="30"/>
      <c r="C36" s="31"/>
      <c r="D36" s="32">
        <f t="shared" ref="D36:M36" si="8">SUM(D37:D39)</f>
        <v>43404</v>
      </c>
      <c r="E36" s="32">
        <f t="shared" si="8"/>
        <v>0</v>
      </c>
      <c r="F36" s="32">
        <f t="shared" si="8"/>
        <v>0</v>
      </c>
      <c r="G36" s="32">
        <f t="shared" si="8"/>
        <v>0</v>
      </c>
      <c r="H36" s="32">
        <f t="shared" si="8"/>
        <v>0</v>
      </c>
      <c r="I36" s="32">
        <f t="shared" si="8"/>
        <v>0</v>
      </c>
      <c r="J36" s="32">
        <f t="shared" si="8"/>
        <v>0</v>
      </c>
      <c r="K36" s="32">
        <f t="shared" si="8"/>
        <v>0</v>
      </c>
      <c r="L36" s="32">
        <f t="shared" si="8"/>
        <v>0</v>
      </c>
      <c r="M36" s="32">
        <f t="shared" si="8"/>
        <v>0</v>
      </c>
      <c r="N36" s="32">
        <f t="shared" si="5"/>
        <v>43404</v>
      </c>
      <c r="O36" s="45">
        <f t="shared" si="2"/>
        <v>3.4795574795574797</v>
      </c>
      <c r="P36" s="10"/>
    </row>
    <row r="37" spans="1:16">
      <c r="A37" s="13"/>
      <c r="B37" s="39">
        <v>351.5</v>
      </c>
      <c r="C37" s="21" t="s">
        <v>79</v>
      </c>
      <c r="D37" s="46">
        <v>37376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5"/>
        <v>37376</v>
      </c>
      <c r="O37" s="47">
        <f t="shared" si="2"/>
        <v>2.9963123296456629</v>
      </c>
      <c r="P37" s="9"/>
    </row>
    <row r="38" spans="1:16">
      <c r="A38" s="13"/>
      <c r="B38" s="39">
        <v>352</v>
      </c>
      <c r="C38" s="21" t="s">
        <v>48</v>
      </c>
      <c r="D38" s="46">
        <v>5528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5"/>
        <v>5528</v>
      </c>
      <c r="O38" s="47">
        <f t="shared" si="2"/>
        <v>0.44316177649510985</v>
      </c>
      <c r="P38" s="9"/>
    </row>
    <row r="39" spans="1:16">
      <c r="A39" s="13"/>
      <c r="B39" s="39">
        <v>354</v>
      </c>
      <c r="C39" s="21" t="s">
        <v>49</v>
      </c>
      <c r="D39" s="46">
        <v>500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5"/>
        <v>500</v>
      </c>
      <c r="O39" s="47">
        <f t="shared" si="2"/>
        <v>4.0083373416706751E-2</v>
      </c>
      <c r="P39" s="9"/>
    </row>
    <row r="40" spans="1:16" ht="15.75">
      <c r="A40" s="29" t="s">
        <v>3</v>
      </c>
      <c r="B40" s="30"/>
      <c r="C40" s="31"/>
      <c r="D40" s="32">
        <f t="shared" ref="D40:M40" si="9">SUM(D41:D47)</f>
        <v>48986</v>
      </c>
      <c r="E40" s="32">
        <f t="shared" si="9"/>
        <v>1328</v>
      </c>
      <c r="F40" s="32">
        <f t="shared" si="9"/>
        <v>2404</v>
      </c>
      <c r="G40" s="32">
        <f t="shared" si="9"/>
        <v>4128</v>
      </c>
      <c r="H40" s="32">
        <f t="shared" si="9"/>
        <v>0</v>
      </c>
      <c r="I40" s="32">
        <f t="shared" si="9"/>
        <v>0</v>
      </c>
      <c r="J40" s="32">
        <f t="shared" si="9"/>
        <v>0</v>
      </c>
      <c r="K40" s="32">
        <f t="shared" si="9"/>
        <v>773315</v>
      </c>
      <c r="L40" s="32">
        <f t="shared" si="9"/>
        <v>0</v>
      </c>
      <c r="M40" s="32">
        <f t="shared" si="9"/>
        <v>0</v>
      </c>
      <c r="N40" s="32">
        <f t="shared" si="5"/>
        <v>830161</v>
      </c>
      <c r="O40" s="45">
        <f t="shared" si="2"/>
        <v>66.551306717973389</v>
      </c>
      <c r="P40" s="10"/>
    </row>
    <row r="41" spans="1:16">
      <c r="A41" s="12"/>
      <c r="B41" s="25">
        <v>361.1</v>
      </c>
      <c r="C41" s="20" t="s">
        <v>50</v>
      </c>
      <c r="D41" s="46">
        <v>14903</v>
      </c>
      <c r="E41" s="46">
        <v>1328</v>
      </c>
      <c r="F41" s="46">
        <v>2404</v>
      </c>
      <c r="G41" s="46">
        <v>4128</v>
      </c>
      <c r="H41" s="46">
        <v>0</v>
      </c>
      <c r="I41" s="46">
        <v>0</v>
      </c>
      <c r="J41" s="46">
        <v>0</v>
      </c>
      <c r="K41" s="46">
        <v>38</v>
      </c>
      <c r="L41" s="46">
        <v>0</v>
      </c>
      <c r="M41" s="46">
        <v>0</v>
      </c>
      <c r="N41" s="46">
        <f t="shared" si="5"/>
        <v>22801</v>
      </c>
      <c r="O41" s="47">
        <f t="shared" si="2"/>
        <v>1.8278819945486613</v>
      </c>
      <c r="P41" s="9"/>
    </row>
    <row r="42" spans="1:16">
      <c r="A42" s="12"/>
      <c r="B42" s="25">
        <v>361.2</v>
      </c>
      <c r="C42" s="20" t="s">
        <v>89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87715</v>
      </c>
      <c r="L42" s="46">
        <v>0</v>
      </c>
      <c r="M42" s="46">
        <v>0</v>
      </c>
      <c r="N42" s="46">
        <f t="shared" ref="N42:N47" si="10">SUM(D42:M42)</f>
        <v>87715</v>
      </c>
      <c r="O42" s="47">
        <f t="shared" si="2"/>
        <v>7.0318261984928654</v>
      </c>
      <c r="P42" s="9"/>
    </row>
    <row r="43" spans="1:16">
      <c r="A43" s="12"/>
      <c r="B43" s="25">
        <v>361.4</v>
      </c>
      <c r="C43" s="20" t="s">
        <v>107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378421</v>
      </c>
      <c r="L43" s="46">
        <v>0</v>
      </c>
      <c r="M43" s="46">
        <v>0</v>
      </c>
      <c r="N43" s="46">
        <f t="shared" si="10"/>
        <v>378421</v>
      </c>
      <c r="O43" s="47">
        <f t="shared" si="2"/>
        <v>30.336780503447169</v>
      </c>
      <c r="P43" s="9"/>
    </row>
    <row r="44" spans="1:16">
      <c r="A44" s="12"/>
      <c r="B44" s="25">
        <v>364</v>
      </c>
      <c r="C44" s="20" t="s">
        <v>108</v>
      </c>
      <c r="D44" s="46">
        <v>9672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9672</v>
      </c>
      <c r="O44" s="47">
        <f t="shared" si="2"/>
        <v>0.77537277537277538</v>
      </c>
      <c r="P44" s="9"/>
    </row>
    <row r="45" spans="1:16">
      <c r="A45" s="12"/>
      <c r="B45" s="25">
        <v>366</v>
      </c>
      <c r="C45" s="20" t="s">
        <v>54</v>
      </c>
      <c r="D45" s="46">
        <v>20292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20292</v>
      </c>
      <c r="O45" s="47">
        <f t="shared" si="2"/>
        <v>1.6267436267436268</v>
      </c>
      <c r="P45" s="9"/>
    </row>
    <row r="46" spans="1:16">
      <c r="A46" s="12"/>
      <c r="B46" s="25">
        <v>368</v>
      </c>
      <c r="C46" s="20" t="s">
        <v>55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307141</v>
      </c>
      <c r="L46" s="46">
        <v>0</v>
      </c>
      <c r="M46" s="46">
        <v>0</v>
      </c>
      <c r="N46" s="46">
        <f t="shared" si="10"/>
        <v>307141</v>
      </c>
      <c r="O46" s="47">
        <f t="shared" si="2"/>
        <v>24.622494789161454</v>
      </c>
      <c r="P46" s="9"/>
    </row>
    <row r="47" spans="1:16">
      <c r="A47" s="12"/>
      <c r="B47" s="25">
        <v>369.3</v>
      </c>
      <c r="C47" s="20" t="s">
        <v>80</v>
      </c>
      <c r="D47" s="46">
        <v>4119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0"/>
        <v>4119</v>
      </c>
      <c r="O47" s="47">
        <f t="shared" si="2"/>
        <v>0.33020683020683023</v>
      </c>
      <c r="P47" s="9"/>
    </row>
    <row r="48" spans="1:16" ht="15.75">
      <c r="A48" s="29" t="s">
        <v>40</v>
      </c>
      <c r="B48" s="30"/>
      <c r="C48" s="31"/>
      <c r="D48" s="32">
        <f t="shared" ref="D48:M48" si="11">SUM(D49:D50)</f>
        <v>0</v>
      </c>
      <c r="E48" s="32">
        <f t="shared" si="11"/>
        <v>0</v>
      </c>
      <c r="F48" s="32">
        <f t="shared" si="11"/>
        <v>9816101</v>
      </c>
      <c r="G48" s="32">
        <f t="shared" si="11"/>
        <v>0</v>
      </c>
      <c r="H48" s="32">
        <f t="shared" si="11"/>
        <v>0</v>
      </c>
      <c r="I48" s="32">
        <f t="shared" si="11"/>
        <v>0</v>
      </c>
      <c r="J48" s="32">
        <f t="shared" si="11"/>
        <v>0</v>
      </c>
      <c r="K48" s="32">
        <f t="shared" si="11"/>
        <v>0</v>
      </c>
      <c r="L48" s="32">
        <f t="shared" si="11"/>
        <v>0</v>
      </c>
      <c r="M48" s="32">
        <f t="shared" si="11"/>
        <v>0</v>
      </c>
      <c r="N48" s="32">
        <f>SUM(D48:M48)</f>
        <v>9816101</v>
      </c>
      <c r="O48" s="45">
        <f t="shared" si="2"/>
        <v>786.92488375821711</v>
      </c>
      <c r="P48" s="9"/>
    </row>
    <row r="49" spans="1:119">
      <c r="A49" s="12"/>
      <c r="B49" s="25">
        <v>381</v>
      </c>
      <c r="C49" s="20" t="s">
        <v>57</v>
      </c>
      <c r="D49" s="46">
        <v>0</v>
      </c>
      <c r="E49" s="46">
        <v>0</v>
      </c>
      <c r="F49" s="46">
        <v>2206101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>SUM(D49:M49)</f>
        <v>2206101</v>
      </c>
      <c r="O49" s="47">
        <f t="shared" si="2"/>
        <v>176.85594035594036</v>
      </c>
      <c r="P49" s="9"/>
    </row>
    <row r="50" spans="1:119" ht="15.75" thickBot="1">
      <c r="A50" s="12"/>
      <c r="B50" s="25">
        <v>385</v>
      </c>
      <c r="C50" s="20" t="s">
        <v>97</v>
      </c>
      <c r="D50" s="46">
        <v>0</v>
      </c>
      <c r="E50" s="46">
        <v>0</v>
      </c>
      <c r="F50" s="46">
        <v>7610000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>SUM(D50:M50)</f>
        <v>7610000</v>
      </c>
      <c r="O50" s="47">
        <f t="shared" si="2"/>
        <v>610.06894340227677</v>
      </c>
      <c r="P50" s="9"/>
    </row>
    <row r="51" spans="1:119" ht="16.5" thickBot="1">
      <c r="A51" s="14" t="s">
        <v>45</v>
      </c>
      <c r="B51" s="23"/>
      <c r="C51" s="22"/>
      <c r="D51" s="15">
        <f t="shared" ref="D51:M51" si="12">SUM(D5,D11,D21,D31,D36,D40,D48)</f>
        <v>18866499</v>
      </c>
      <c r="E51" s="15">
        <f t="shared" si="12"/>
        <v>830496</v>
      </c>
      <c r="F51" s="15">
        <f t="shared" si="12"/>
        <v>9818505</v>
      </c>
      <c r="G51" s="15">
        <f t="shared" si="12"/>
        <v>4128</v>
      </c>
      <c r="H51" s="15">
        <f t="shared" si="12"/>
        <v>0</v>
      </c>
      <c r="I51" s="15">
        <f t="shared" si="12"/>
        <v>0</v>
      </c>
      <c r="J51" s="15">
        <f t="shared" si="12"/>
        <v>0</v>
      </c>
      <c r="K51" s="15">
        <f t="shared" si="12"/>
        <v>773315</v>
      </c>
      <c r="L51" s="15">
        <f t="shared" si="12"/>
        <v>0</v>
      </c>
      <c r="M51" s="15">
        <f t="shared" si="12"/>
        <v>0</v>
      </c>
      <c r="N51" s="15">
        <f>SUM(D51:M51)</f>
        <v>30292943</v>
      </c>
      <c r="O51" s="38">
        <f t="shared" si="2"/>
        <v>2428.4866923200257</v>
      </c>
      <c r="P51" s="6"/>
      <c r="Q51" s="2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</row>
    <row r="52" spans="1:119">
      <c r="A52" s="16"/>
      <c r="B52" s="18"/>
      <c r="C52" s="18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9"/>
    </row>
    <row r="53" spans="1:119">
      <c r="A53" s="40"/>
      <c r="B53" s="41"/>
      <c r="C53" s="41"/>
      <c r="D53" s="42"/>
      <c r="E53" s="42"/>
      <c r="F53" s="42"/>
      <c r="G53" s="42"/>
      <c r="H53" s="42"/>
      <c r="I53" s="42"/>
      <c r="J53" s="42"/>
      <c r="K53" s="42"/>
      <c r="L53" s="48" t="s">
        <v>109</v>
      </c>
      <c r="M53" s="48"/>
      <c r="N53" s="48"/>
      <c r="O53" s="43">
        <v>12474</v>
      </c>
    </row>
    <row r="54" spans="1:119">
      <c r="A54" s="49"/>
      <c r="B54" s="50"/>
      <c r="C54" s="50"/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1"/>
    </row>
    <row r="55" spans="1:119" ht="15.75" customHeight="1" thickBot="1">
      <c r="A55" s="52" t="s">
        <v>75</v>
      </c>
      <c r="B55" s="53"/>
      <c r="C55" s="53"/>
      <c r="D55" s="53"/>
      <c r="E55" s="53"/>
      <c r="F55" s="53"/>
      <c r="G55" s="53"/>
      <c r="H55" s="53"/>
      <c r="I55" s="53"/>
      <c r="J55" s="53"/>
      <c r="K55" s="53"/>
      <c r="L55" s="53"/>
      <c r="M55" s="53"/>
      <c r="N55" s="53"/>
      <c r="O55" s="54"/>
    </row>
  </sheetData>
  <mergeCells count="10">
    <mergeCell ref="L53:N53"/>
    <mergeCell ref="A54:O54"/>
    <mergeCell ref="A55:O5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5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66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82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59</v>
      </c>
      <c r="B3" s="62"/>
      <c r="C3" s="63"/>
      <c r="D3" s="67" t="s">
        <v>34</v>
      </c>
      <c r="E3" s="68"/>
      <c r="F3" s="68"/>
      <c r="G3" s="68"/>
      <c r="H3" s="69"/>
      <c r="I3" s="67" t="s">
        <v>35</v>
      </c>
      <c r="J3" s="69"/>
      <c r="K3" s="67" t="s">
        <v>37</v>
      </c>
      <c r="L3" s="69"/>
      <c r="M3" s="36"/>
      <c r="N3" s="37"/>
      <c r="O3" s="70" t="s">
        <v>64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60</v>
      </c>
      <c r="F4" s="34" t="s">
        <v>61</v>
      </c>
      <c r="G4" s="34" t="s">
        <v>62</v>
      </c>
      <c r="H4" s="34" t="s">
        <v>5</v>
      </c>
      <c r="I4" s="34" t="s">
        <v>6</v>
      </c>
      <c r="J4" s="35" t="s">
        <v>63</v>
      </c>
      <c r="K4" s="35" t="s">
        <v>7</v>
      </c>
      <c r="L4" s="35" t="s">
        <v>8</v>
      </c>
      <c r="M4" s="35" t="s">
        <v>9</v>
      </c>
      <c r="N4" s="35" t="s">
        <v>36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SUM(D6:D10)</f>
        <v>6976807</v>
      </c>
      <c r="E5" s="27">
        <f t="shared" si="0"/>
        <v>1041465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12" si="1">SUM(D5:M5)</f>
        <v>8018272</v>
      </c>
      <c r="O5" s="33">
        <f t="shared" ref="O5:O51" si="2">(N5/O$53)</f>
        <v>646.42631409222827</v>
      </c>
      <c r="P5" s="6"/>
    </row>
    <row r="6" spans="1:133">
      <c r="A6" s="12"/>
      <c r="B6" s="25">
        <v>311</v>
      </c>
      <c r="C6" s="20" t="s">
        <v>2</v>
      </c>
      <c r="D6" s="46">
        <v>5162032</v>
      </c>
      <c r="E6" s="46">
        <v>1041465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6203497</v>
      </c>
      <c r="O6" s="47">
        <f t="shared" si="2"/>
        <v>500.12068687520156</v>
      </c>
      <c r="P6" s="9"/>
    </row>
    <row r="7" spans="1:133">
      <c r="A7" s="12"/>
      <c r="B7" s="25">
        <v>312.41000000000003</v>
      </c>
      <c r="C7" s="20" t="s">
        <v>10</v>
      </c>
      <c r="D7" s="46">
        <v>547372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547372</v>
      </c>
      <c r="O7" s="47">
        <f t="shared" si="2"/>
        <v>44.128668171557564</v>
      </c>
      <c r="P7" s="9"/>
    </row>
    <row r="8" spans="1:133">
      <c r="A8" s="12"/>
      <c r="B8" s="25">
        <v>315</v>
      </c>
      <c r="C8" s="20" t="s">
        <v>83</v>
      </c>
      <c r="D8" s="46">
        <v>1060435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1060435</v>
      </c>
      <c r="O8" s="47">
        <f t="shared" si="2"/>
        <v>85.491373750403099</v>
      </c>
      <c r="P8" s="9"/>
    </row>
    <row r="9" spans="1:133">
      <c r="A9" s="12"/>
      <c r="B9" s="25">
        <v>316</v>
      </c>
      <c r="C9" s="20" t="s">
        <v>11</v>
      </c>
      <c r="D9" s="46">
        <v>157410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157410</v>
      </c>
      <c r="O9" s="47">
        <f t="shared" si="2"/>
        <v>12.69026120606256</v>
      </c>
      <c r="P9" s="9"/>
    </row>
    <row r="10" spans="1:133">
      <c r="A10" s="12"/>
      <c r="B10" s="25">
        <v>319</v>
      </c>
      <c r="C10" s="20" t="s">
        <v>12</v>
      </c>
      <c r="D10" s="46">
        <v>49558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49558</v>
      </c>
      <c r="O10" s="47">
        <f t="shared" si="2"/>
        <v>3.9953240890035473</v>
      </c>
      <c r="P10" s="9"/>
    </row>
    <row r="11" spans="1:133" ht="15.75">
      <c r="A11" s="29" t="s">
        <v>13</v>
      </c>
      <c r="B11" s="30"/>
      <c r="C11" s="31"/>
      <c r="D11" s="32">
        <f t="shared" ref="D11:M11" si="3">SUM(D12:D21)</f>
        <v>2356797</v>
      </c>
      <c r="E11" s="32">
        <f t="shared" si="3"/>
        <v>0</v>
      </c>
      <c r="F11" s="32">
        <f t="shared" si="3"/>
        <v>0</v>
      </c>
      <c r="G11" s="32">
        <f t="shared" si="3"/>
        <v>0</v>
      </c>
      <c r="H11" s="32">
        <f t="shared" si="3"/>
        <v>0</v>
      </c>
      <c r="I11" s="32">
        <f t="shared" si="3"/>
        <v>0</v>
      </c>
      <c r="J11" s="32">
        <f t="shared" si="3"/>
        <v>0</v>
      </c>
      <c r="K11" s="32">
        <f t="shared" si="3"/>
        <v>0</v>
      </c>
      <c r="L11" s="32">
        <f t="shared" si="3"/>
        <v>0</v>
      </c>
      <c r="M11" s="32">
        <f t="shared" si="3"/>
        <v>0</v>
      </c>
      <c r="N11" s="44">
        <f t="shared" si="1"/>
        <v>2356797</v>
      </c>
      <c r="O11" s="45">
        <f t="shared" si="2"/>
        <v>190.00298290873911</v>
      </c>
      <c r="P11" s="10"/>
    </row>
    <row r="12" spans="1:133">
      <c r="A12" s="12"/>
      <c r="B12" s="25">
        <v>322</v>
      </c>
      <c r="C12" s="20" t="s">
        <v>0</v>
      </c>
      <c r="D12" s="46">
        <v>240308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240308</v>
      </c>
      <c r="O12" s="47">
        <f t="shared" si="2"/>
        <v>19.37342792647533</v>
      </c>
      <c r="P12" s="9"/>
    </row>
    <row r="13" spans="1:133">
      <c r="A13" s="12"/>
      <c r="B13" s="25">
        <v>323.10000000000002</v>
      </c>
      <c r="C13" s="20" t="s">
        <v>14</v>
      </c>
      <c r="D13" s="46">
        <v>1469746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ref="N13:N20" si="4">SUM(D13:M13)</f>
        <v>1469746</v>
      </c>
      <c r="O13" s="47">
        <f t="shared" si="2"/>
        <v>118.48968074814576</v>
      </c>
      <c r="P13" s="9"/>
    </row>
    <row r="14" spans="1:133">
      <c r="A14" s="12"/>
      <c r="B14" s="25">
        <v>323.39999999999998</v>
      </c>
      <c r="C14" s="20" t="s">
        <v>16</v>
      </c>
      <c r="D14" s="46">
        <v>150520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150520</v>
      </c>
      <c r="O14" s="47">
        <f t="shared" si="2"/>
        <v>12.134795227346018</v>
      </c>
      <c r="P14" s="9"/>
    </row>
    <row r="15" spans="1:133">
      <c r="A15" s="12"/>
      <c r="B15" s="25">
        <v>323.7</v>
      </c>
      <c r="C15" s="20" t="s">
        <v>17</v>
      </c>
      <c r="D15" s="46">
        <v>34282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34282</v>
      </c>
      <c r="O15" s="47">
        <f t="shared" si="2"/>
        <v>2.7637858755240243</v>
      </c>
      <c r="P15" s="9"/>
    </row>
    <row r="16" spans="1:133">
      <c r="A16" s="12"/>
      <c r="B16" s="25">
        <v>324.11</v>
      </c>
      <c r="C16" s="20" t="s">
        <v>84</v>
      </c>
      <c r="D16" s="46">
        <v>787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787</v>
      </c>
      <c r="O16" s="47">
        <f t="shared" si="2"/>
        <v>6.3447275072557235E-2</v>
      </c>
      <c r="P16" s="9"/>
    </row>
    <row r="17" spans="1:16">
      <c r="A17" s="12"/>
      <c r="B17" s="25">
        <v>324.20999999999998</v>
      </c>
      <c r="C17" s="20" t="s">
        <v>85</v>
      </c>
      <c r="D17" s="46">
        <v>67400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67400</v>
      </c>
      <c r="O17" s="47">
        <f t="shared" si="2"/>
        <v>5.4337310544985487</v>
      </c>
      <c r="P17" s="9"/>
    </row>
    <row r="18" spans="1:16">
      <c r="A18" s="12"/>
      <c r="B18" s="25">
        <v>324.31</v>
      </c>
      <c r="C18" s="20" t="s">
        <v>86</v>
      </c>
      <c r="D18" s="46">
        <v>103847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103847</v>
      </c>
      <c r="O18" s="47">
        <f t="shared" si="2"/>
        <v>8.3720574008384396</v>
      </c>
      <c r="P18" s="9"/>
    </row>
    <row r="19" spans="1:16">
      <c r="A19" s="12"/>
      <c r="B19" s="25">
        <v>324.61</v>
      </c>
      <c r="C19" s="20" t="s">
        <v>87</v>
      </c>
      <c r="D19" s="46">
        <v>13323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13323</v>
      </c>
      <c r="O19" s="47">
        <f t="shared" si="2"/>
        <v>1.0740890035472428</v>
      </c>
      <c r="P19" s="9"/>
    </row>
    <row r="20" spans="1:16">
      <c r="A20" s="12"/>
      <c r="B20" s="25">
        <v>325.10000000000002</v>
      </c>
      <c r="C20" s="20" t="s">
        <v>21</v>
      </c>
      <c r="D20" s="46">
        <v>4200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4200</v>
      </c>
      <c r="O20" s="47">
        <f t="shared" si="2"/>
        <v>0.33860045146726864</v>
      </c>
      <c r="P20" s="9"/>
    </row>
    <row r="21" spans="1:16">
      <c r="A21" s="12"/>
      <c r="B21" s="25">
        <v>329</v>
      </c>
      <c r="C21" s="20" t="s">
        <v>22</v>
      </c>
      <c r="D21" s="46">
        <v>272384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>SUM(D21:M21)</f>
        <v>272384</v>
      </c>
      <c r="O21" s="47">
        <f t="shared" si="2"/>
        <v>21.959367945823928</v>
      </c>
      <c r="P21" s="9"/>
    </row>
    <row r="22" spans="1:16" ht="15.75">
      <c r="A22" s="29" t="s">
        <v>23</v>
      </c>
      <c r="B22" s="30"/>
      <c r="C22" s="31"/>
      <c r="D22" s="32">
        <f t="shared" ref="D22:M22" si="5">SUM(D23:D31)</f>
        <v>1667009</v>
      </c>
      <c r="E22" s="32">
        <f t="shared" si="5"/>
        <v>0</v>
      </c>
      <c r="F22" s="32">
        <f t="shared" si="5"/>
        <v>0</v>
      </c>
      <c r="G22" s="32">
        <f t="shared" si="5"/>
        <v>0</v>
      </c>
      <c r="H22" s="32">
        <f t="shared" si="5"/>
        <v>0</v>
      </c>
      <c r="I22" s="32">
        <f t="shared" si="5"/>
        <v>0</v>
      </c>
      <c r="J22" s="32">
        <f t="shared" si="5"/>
        <v>0</v>
      </c>
      <c r="K22" s="32">
        <f t="shared" si="5"/>
        <v>0</v>
      </c>
      <c r="L22" s="32">
        <f t="shared" si="5"/>
        <v>0</v>
      </c>
      <c r="M22" s="32">
        <f t="shared" si="5"/>
        <v>0</v>
      </c>
      <c r="N22" s="44">
        <f>SUM(D22:M22)</f>
        <v>1667009</v>
      </c>
      <c r="O22" s="45">
        <f t="shared" si="2"/>
        <v>134.39285714285714</v>
      </c>
      <c r="P22" s="10"/>
    </row>
    <row r="23" spans="1:16">
      <c r="A23" s="12"/>
      <c r="B23" s="25">
        <v>331.5</v>
      </c>
      <c r="C23" s="20" t="s">
        <v>24</v>
      </c>
      <c r="D23" s="46">
        <v>99225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99225</v>
      </c>
      <c r="O23" s="47">
        <f t="shared" si="2"/>
        <v>7.9994356659142216</v>
      </c>
      <c r="P23" s="9"/>
    </row>
    <row r="24" spans="1:16">
      <c r="A24" s="12"/>
      <c r="B24" s="25">
        <v>334.49</v>
      </c>
      <c r="C24" s="20" t="s">
        <v>26</v>
      </c>
      <c r="D24" s="46">
        <v>89780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ref="N24:N29" si="6">SUM(D24:M24)</f>
        <v>89780</v>
      </c>
      <c r="O24" s="47">
        <f t="shared" si="2"/>
        <v>7.2379877458884234</v>
      </c>
      <c r="P24" s="9"/>
    </row>
    <row r="25" spans="1:16">
      <c r="A25" s="12"/>
      <c r="B25" s="25">
        <v>334.5</v>
      </c>
      <c r="C25" s="20" t="s">
        <v>77</v>
      </c>
      <c r="D25" s="46">
        <v>5452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5452</v>
      </c>
      <c r="O25" s="47">
        <f t="shared" si="2"/>
        <v>0.43953563366655918</v>
      </c>
      <c r="P25" s="9"/>
    </row>
    <row r="26" spans="1:16">
      <c r="A26" s="12"/>
      <c r="B26" s="25">
        <v>335.12</v>
      </c>
      <c r="C26" s="20" t="s">
        <v>28</v>
      </c>
      <c r="D26" s="46">
        <v>273407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273407</v>
      </c>
      <c r="O26" s="47">
        <f t="shared" si="2"/>
        <v>22.041841341502742</v>
      </c>
      <c r="P26" s="9"/>
    </row>
    <row r="27" spans="1:16">
      <c r="A27" s="12"/>
      <c r="B27" s="25">
        <v>335.14</v>
      </c>
      <c r="C27" s="20" t="s">
        <v>29</v>
      </c>
      <c r="D27" s="46">
        <v>1151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1151</v>
      </c>
      <c r="O27" s="47">
        <f t="shared" si="2"/>
        <v>9.2792647533053857E-2</v>
      </c>
      <c r="P27" s="9"/>
    </row>
    <row r="28" spans="1:16">
      <c r="A28" s="12"/>
      <c r="B28" s="25">
        <v>335.15</v>
      </c>
      <c r="C28" s="20" t="s">
        <v>30</v>
      </c>
      <c r="D28" s="46">
        <v>44750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44750</v>
      </c>
      <c r="O28" s="47">
        <f t="shared" si="2"/>
        <v>3.607707191228636</v>
      </c>
      <c r="P28" s="9"/>
    </row>
    <row r="29" spans="1:16">
      <c r="A29" s="12"/>
      <c r="B29" s="25">
        <v>335.18</v>
      </c>
      <c r="C29" s="20" t="s">
        <v>31</v>
      </c>
      <c r="D29" s="46">
        <v>965862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965862</v>
      </c>
      <c r="O29" s="47">
        <f t="shared" si="2"/>
        <v>77.866978394066436</v>
      </c>
      <c r="P29" s="9"/>
    </row>
    <row r="30" spans="1:16">
      <c r="A30" s="12"/>
      <c r="B30" s="25">
        <v>337.3</v>
      </c>
      <c r="C30" s="20" t="s">
        <v>88</v>
      </c>
      <c r="D30" s="46">
        <v>100000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ref="N30:N42" si="7">SUM(D30:M30)</f>
        <v>100000</v>
      </c>
      <c r="O30" s="47">
        <f t="shared" si="2"/>
        <v>8.0619155111254432</v>
      </c>
      <c r="P30" s="9"/>
    </row>
    <row r="31" spans="1:16">
      <c r="A31" s="12"/>
      <c r="B31" s="25">
        <v>338</v>
      </c>
      <c r="C31" s="20" t="s">
        <v>33</v>
      </c>
      <c r="D31" s="46">
        <v>87382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87382</v>
      </c>
      <c r="O31" s="47">
        <f t="shared" si="2"/>
        <v>7.0446630119316351</v>
      </c>
      <c r="P31" s="9"/>
    </row>
    <row r="32" spans="1:16" ht="15.75">
      <c r="A32" s="29" t="s">
        <v>38</v>
      </c>
      <c r="B32" s="30"/>
      <c r="C32" s="31"/>
      <c r="D32" s="32">
        <f t="shared" ref="D32:M32" si="8">SUM(D33:D36)</f>
        <v>355199</v>
      </c>
      <c r="E32" s="32">
        <f t="shared" si="8"/>
        <v>0</v>
      </c>
      <c r="F32" s="32">
        <f t="shared" si="8"/>
        <v>0</v>
      </c>
      <c r="G32" s="32">
        <f t="shared" si="8"/>
        <v>0</v>
      </c>
      <c r="H32" s="32">
        <f t="shared" si="8"/>
        <v>0</v>
      </c>
      <c r="I32" s="32">
        <f t="shared" si="8"/>
        <v>0</v>
      </c>
      <c r="J32" s="32">
        <f t="shared" si="8"/>
        <v>0</v>
      </c>
      <c r="K32" s="32">
        <f t="shared" si="8"/>
        <v>0</v>
      </c>
      <c r="L32" s="32">
        <f t="shared" si="8"/>
        <v>0</v>
      </c>
      <c r="M32" s="32">
        <f t="shared" si="8"/>
        <v>0</v>
      </c>
      <c r="N32" s="32">
        <f t="shared" si="7"/>
        <v>355199</v>
      </c>
      <c r="O32" s="45">
        <f t="shared" si="2"/>
        <v>28.635843276362465</v>
      </c>
      <c r="P32" s="10"/>
    </row>
    <row r="33" spans="1:16">
      <c r="A33" s="12"/>
      <c r="B33" s="25">
        <v>341.9</v>
      </c>
      <c r="C33" s="20" t="s">
        <v>41</v>
      </c>
      <c r="D33" s="46">
        <v>67884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67884</v>
      </c>
      <c r="O33" s="47">
        <f t="shared" si="2"/>
        <v>5.4727507255723964</v>
      </c>
      <c r="P33" s="9"/>
    </row>
    <row r="34" spans="1:16">
      <c r="A34" s="12"/>
      <c r="B34" s="25">
        <v>347.1</v>
      </c>
      <c r="C34" s="20" t="s">
        <v>42</v>
      </c>
      <c r="D34" s="46">
        <v>13496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13496</v>
      </c>
      <c r="O34" s="47">
        <f t="shared" si="2"/>
        <v>1.0880361173814899</v>
      </c>
      <c r="P34" s="9"/>
    </row>
    <row r="35" spans="1:16">
      <c r="A35" s="12"/>
      <c r="B35" s="25">
        <v>347.2</v>
      </c>
      <c r="C35" s="20" t="s">
        <v>43</v>
      </c>
      <c r="D35" s="46">
        <v>115354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115354</v>
      </c>
      <c r="O35" s="47">
        <f t="shared" si="2"/>
        <v>9.2997420187036433</v>
      </c>
      <c r="P35" s="9"/>
    </row>
    <row r="36" spans="1:16">
      <c r="A36" s="12"/>
      <c r="B36" s="25">
        <v>347.5</v>
      </c>
      <c r="C36" s="20" t="s">
        <v>44</v>
      </c>
      <c r="D36" s="46">
        <v>158465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158465</v>
      </c>
      <c r="O36" s="47">
        <f t="shared" si="2"/>
        <v>12.775314414704933</v>
      </c>
      <c r="P36" s="9"/>
    </row>
    <row r="37" spans="1:16" ht="15.75">
      <c r="A37" s="29" t="s">
        <v>39</v>
      </c>
      <c r="B37" s="30"/>
      <c r="C37" s="31"/>
      <c r="D37" s="32">
        <f t="shared" ref="D37:M37" si="9">SUM(D38:D40)</f>
        <v>38678</v>
      </c>
      <c r="E37" s="32">
        <f t="shared" si="9"/>
        <v>0</v>
      </c>
      <c r="F37" s="32">
        <f t="shared" si="9"/>
        <v>0</v>
      </c>
      <c r="G37" s="32">
        <f t="shared" si="9"/>
        <v>0</v>
      </c>
      <c r="H37" s="32">
        <f t="shared" si="9"/>
        <v>0</v>
      </c>
      <c r="I37" s="32">
        <f t="shared" si="9"/>
        <v>0</v>
      </c>
      <c r="J37" s="32">
        <f t="shared" si="9"/>
        <v>0</v>
      </c>
      <c r="K37" s="32">
        <f t="shared" si="9"/>
        <v>0</v>
      </c>
      <c r="L37" s="32">
        <f t="shared" si="9"/>
        <v>0</v>
      </c>
      <c r="M37" s="32">
        <f t="shared" si="9"/>
        <v>0</v>
      </c>
      <c r="N37" s="32">
        <f t="shared" si="7"/>
        <v>38678</v>
      </c>
      <c r="O37" s="45">
        <f t="shared" si="2"/>
        <v>3.1181876813930991</v>
      </c>
      <c r="P37" s="10"/>
    </row>
    <row r="38" spans="1:16">
      <c r="A38" s="13"/>
      <c r="B38" s="39">
        <v>351.5</v>
      </c>
      <c r="C38" s="21" t="s">
        <v>79</v>
      </c>
      <c r="D38" s="46">
        <v>33075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33075</v>
      </c>
      <c r="O38" s="47">
        <f t="shared" si="2"/>
        <v>2.6664785553047405</v>
      </c>
      <c r="P38" s="9"/>
    </row>
    <row r="39" spans="1:16">
      <c r="A39" s="13"/>
      <c r="B39" s="39">
        <v>352</v>
      </c>
      <c r="C39" s="21" t="s">
        <v>48</v>
      </c>
      <c r="D39" s="46">
        <v>5578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5578</v>
      </c>
      <c r="O39" s="47">
        <f t="shared" si="2"/>
        <v>0.44969364721057725</v>
      </c>
      <c r="P39" s="9"/>
    </row>
    <row r="40" spans="1:16">
      <c r="A40" s="13"/>
      <c r="B40" s="39">
        <v>359</v>
      </c>
      <c r="C40" s="21" t="s">
        <v>72</v>
      </c>
      <c r="D40" s="46">
        <v>25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7"/>
        <v>25</v>
      </c>
      <c r="O40" s="47">
        <f t="shared" si="2"/>
        <v>2.0154788777813609E-3</v>
      </c>
      <c r="P40" s="9"/>
    </row>
    <row r="41" spans="1:16" ht="15.75">
      <c r="A41" s="29" t="s">
        <v>3</v>
      </c>
      <c r="B41" s="30"/>
      <c r="C41" s="31"/>
      <c r="D41" s="32">
        <f t="shared" ref="D41:M41" si="10">SUM(D42:D48)</f>
        <v>165688</v>
      </c>
      <c r="E41" s="32">
        <f t="shared" si="10"/>
        <v>16030</v>
      </c>
      <c r="F41" s="32">
        <f t="shared" si="10"/>
        <v>19002</v>
      </c>
      <c r="G41" s="32">
        <f t="shared" si="10"/>
        <v>24729</v>
      </c>
      <c r="H41" s="32">
        <f t="shared" si="10"/>
        <v>0</v>
      </c>
      <c r="I41" s="32">
        <f t="shared" si="10"/>
        <v>0</v>
      </c>
      <c r="J41" s="32">
        <f t="shared" si="10"/>
        <v>0</v>
      </c>
      <c r="K41" s="32">
        <f t="shared" si="10"/>
        <v>805912</v>
      </c>
      <c r="L41" s="32">
        <f t="shared" si="10"/>
        <v>0</v>
      </c>
      <c r="M41" s="32">
        <f t="shared" si="10"/>
        <v>0</v>
      </c>
      <c r="N41" s="32">
        <f t="shared" si="7"/>
        <v>1031361</v>
      </c>
      <c r="O41" s="45">
        <f t="shared" si="2"/>
        <v>83.147452434698479</v>
      </c>
      <c r="P41" s="10"/>
    </row>
    <row r="42" spans="1:16">
      <c r="A42" s="12"/>
      <c r="B42" s="25">
        <v>361.1</v>
      </c>
      <c r="C42" s="20" t="s">
        <v>50</v>
      </c>
      <c r="D42" s="46">
        <v>136031</v>
      </c>
      <c r="E42" s="46">
        <v>16030</v>
      </c>
      <c r="F42" s="46">
        <v>19002</v>
      </c>
      <c r="G42" s="46">
        <v>24729</v>
      </c>
      <c r="H42" s="46">
        <v>0</v>
      </c>
      <c r="I42" s="46">
        <v>0</v>
      </c>
      <c r="J42" s="46">
        <v>0</v>
      </c>
      <c r="K42" s="46">
        <v>22</v>
      </c>
      <c r="L42" s="46">
        <v>0</v>
      </c>
      <c r="M42" s="46">
        <v>0</v>
      </c>
      <c r="N42" s="46">
        <f t="shared" si="7"/>
        <v>195814</v>
      </c>
      <c r="O42" s="47">
        <f t="shared" si="2"/>
        <v>15.786359238955177</v>
      </c>
      <c r="P42" s="9"/>
    </row>
    <row r="43" spans="1:16">
      <c r="A43" s="12"/>
      <c r="B43" s="25">
        <v>361.2</v>
      </c>
      <c r="C43" s="20" t="s">
        <v>89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79090</v>
      </c>
      <c r="L43" s="46">
        <v>0</v>
      </c>
      <c r="M43" s="46">
        <v>0</v>
      </c>
      <c r="N43" s="46">
        <f t="shared" ref="N43:N48" si="11">SUM(D43:M43)</f>
        <v>79090</v>
      </c>
      <c r="O43" s="47">
        <f t="shared" si="2"/>
        <v>6.3761689777491135</v>
      </c>
      <c r="P43" s="9"/>
    </row>
    <row r="44" spans="1:16">
      <c r="A44" s="12"/>
      <c r="B44" s="25">
        <v>361.3</v>
      </c>
      <c r="C44" s="20" t="s">
        <v>73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428056</v>
      </c>
      <c r="L44" s="46">
        <v>0</v>
      </c>
      <c r="M44" s="46">
        <v>0</v>
      </c>
      <c r="N44" s="46">
        <f t="shared" si="11"/>
        <v>428056</v>
      </c>
      <c r="O44" s="47">
        <f t="shared" si="2"/>
        <v>34.509513060303128</v>
      </c>
      <c r="P44" s="9"/>
    </row>
    <row r="45" spans="1:16">
      <c r="A45" s="12"/>
      <c r="B45" s="25">
        <v>364</v>
      </c>
      <c r="C45" s="20" t="s">
        <v>53</v>
      </c>
      <c r="D45" s="46">
        <v>19009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1"/>
        <v>19009</v>
      </c>
      <c r="O45" s="47">
        <f t="shared" si="2"/>
        <v>1.5324895195098356</v>
      </c>
      <c r="P45" s="9"/>
    </row>
    <row r="46" spans="1:16">
      <c r="A46" s="12"/>
      <c r="B46" s="25">
        <v>366</v>
      </c>
      <c r="C46" s="20" t="s">
        <v>54</v>
      </c>
      <c r="D46" s="46">
        <v>9298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1"/>
        <v>9298</v>
      </c>
      <c r="O46" s="47">
        <f t="shared" si="2"/>
        <v>0.74959690422444369</v>
      </c>
      <c r="P46" s="9"/>
    </row>
    <row r="47" spans="1:16">
      <c r="A47" s="12"/>
      <c r="B47" s="25">
        <v>368</v>
      </c>
      <c r="C47" s="20" t="s">
        <v>55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298744</v>
      </c>
      <c r="L47" s="46">
        <v>0</v>
      </c>
      <c r="M47" s="46">
        <v>0</v>
      </c>
      <c r="N47" s="46">
        <f t="shared" si="11"/>
        <v>298744</v>
      </c>
      <c r="O47" s="47">
        <f t="shared" si="2"/>
        <v>24.084488874556595</v>
      </c>
      <c r="P47" s="9"/>
    </row>
    <row r="48" spans="1:16">
      <c r="A48" s="12"/>
      <c r="B48" s="25">
        <v>369.3</v>
      </c>
      <c r="C48" s="20" t="s">
        <v>80</v>
      </c>
      <c r="D48" s="46">
        <v>1350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1"/>
        <v>1350</v>
      </c>
      <c r="O48" s="47">
        <f t="shared" si="2"/>
        <v>0.10883585940019348</v>
      </c>
      <c r="P48" s="9"/>
    </row>
    <row r="49" spans="1:119" ht="15.75">
      <c r="A49" s="29" t="s">
        <v>40</v>
      </c>
      <c r="B49" s="30"/>
      <c r="C49" s="31"/>
      <c r="D49" s="32">
        <f t="shared" ref="D49:M49" si="12">SUM(D50:D50)</f>
        <v>4419</v>
      </c>
      <c r="E49" s="32">
        <f t="shared" si="12"/>
        <v>0</v>
      </c>
      <c r="F49" s="32">
        <f t="shared" si="12"/>
        <v>2347905</v>
      </c>
      <c r="G49" s="32">
        <f t="shared" si="12"/>
        <v>0</v>
      </c>
      <c r="H49" s="32">
        <f t="shared" si="12"/>
        <v>0</v>
      </c>
      <c r="I49" s="32">
        <f t="shared" si="12"/>
        <v>0</v>
      </c>
      <c r="J49" s="32">
        <f t="shared" si="12"/>
        <v>0</v>
      </c>
      <c r="K49" s="32">
        <f t="shared" si="12"/>
        <v>0</v>
      </c>
      <c r="L49" s="32">
        <f t="shared" si="12"/>
        <v>0</v>
      </c>
      <c r="M49" s="32">
        <f t="shared" si="12"/>
        <v>0</v>
      </c>
      <c r="N49" s="32">
        <f>SUM(D49:M49)</f>
        <v>2352324</v>
      </c>
      <c r="O49" s="45">
        <f t="shared" si="2"/>
        <v>189.64237342792649</v>
      </c>
      <c r="P49" s="9"/>
    </row>
    <row r="50" spans="1:119" ht="15.75" thickBot="1">
      <c r="A50" s="12"/>
      <c r="B50" s="25">
        <v>381</v>
      </c>
      <c r="C50" s="20" t="s">
        <v>57</v>
      </c>
      <c r="D50" s="46">
        <v>4419</v>
      </c>
      <c r="E50" s="46">
        <v>0</v>
      </c>
      <c r="F50" s="46">
        <v>2347905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>SUM(D50:M50)</f>
        <v>2352324</v>
      </c>
      <c r="O50" s="47">
        <f t="shared" si="2"/>
        <v>189.64237342792649</v>
      </c>
      <c r="P50" s="9"/>
    </row>
    <row r="51" spans="1:119" ht="16.5" thickBot="1">
      <c r="A51" s="14" t="s">
        <v>45</v>
      </c>
      <c r="B51" s="23"/>
      <c r="C51" s="22"/>
      <c r="D51" s="15">
        <f t="shared" ref="D51:M51" si="13">SUM(D5,D11,D22,D32,D37,D41,D49)</f>
        <v>11564597</v>
      </c>
      <c r="E51" s="15">
        <f t="shared" si="13"/>
        <v>1057495</v>
      </c>
      <c r="F51" s="15">
        <f t="shared" si="13"/>
        <v>2366907</v>
      </c>
      <c r="G51" s="15">
        <f t="shared" si="13"/>
        <v>24729</v>
      </c>
      <c r="H51" s="15">
        <f t="shared" si="13"/>
        <v>0</v>
      </c>
      <c r="I51" s="15">
        <f t="shared" si="13"/>
        <v>0</v>
      </c>
      <c r="J51" s="15">
        <f t="shared" si="13"/>
        <v>0</v>
      </c>
      <c r="K51" s="15">
        <f t="shared" si="13"/>
        <v>805912</v>
      </c>
      <c r="L51" s="15">
        <f t="shared" si="13"/>
        <v>0</v>
      </c>
      <c r="M51" s="15">
        <f t="shared" si="13"/>
        <v>0</v>
      </c>
      <c r="N51" s="15">
        <f>SUM(D51:M51)</f>
        <v>15819640</v>
      </c>
      <c r="O51" s="38">
        <f t="shared" si="2"/>
        <v>1275.3660109642051</v>
      </c>
      <c r="P51" s="6"/>
      <c r="Q51" s="2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</row>
    <row r="52" spans="1:119">
      <c r="A52" s="16"/>
      <c r="B52" s="18"/>
      <c r="C52" s="18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9"/>
    </row>
    <row r="53" spans="1:119">
      <c r="A53" s="40"/>
      <c r="B53" s="41"/>
      <c r="C53" s="41"/>
      <c r="D53" s="42"/>
      <c r="E53" s="42"/>
      <c r="F53" s="42"/>
      <c r="G53" s="42"/>
      <c r="H53" s="42"/>
      <c r="I53" s="42"/>
      <c r="J53" s="42"/>
      <c r="K53" s="42"/>
      <c r="L53" s="48" t="s">
        <v>90</v>
      </c>
      <c r="M53" s="48"/>
      <c r="N53" s="48"/>
      <c r="O53" s="43">
        <v>12404</v>
      </c>
    </row>
    <row r="54" spans="1:119">
      <c r="A54" s="49"/>
      <c r="B54" s="50"/>
      <c r="C54" s="50"/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1"/>
    </row>
    <row r="55" spans="1:119" ht="15.75" customHeight="1" thickBot="1">
      <c r="A55" s="52" t="s">
        <v>75</v>
      </c>
      <c r="B55" s="53"/>
      <c r="C55" s="53"/>
      <c r="D55" s="53"/>
      <c r="E55" s="53"/>
      <c r="F55" s="53"/>
      <c r="G55" s="53"/>
      <c r="H55" s="53"/>
      <c r="I55" s="53"/>
      <c r="J55" s="53"/>
      <c r="K55" s="53"/>
      <c r="L55" s="53"/>
      <c r="M55" s="53"/>
      <c r="N55" s="53"/>
      <c r="O55" s="54"/>
    </row>
  </sheetData>
  <mergeCells count="10">
    <mergeCell ref="L53:N53"/>
    <mergeCell ref="A54:O54"/>
    <mergeCell ref="A55:O5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5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66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76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59</v>
      </c>
      <c r="B3" s="62"/>
      <c r="C3" s="63"/>
      <c r="D3" s="67" t="s">
        <v>34</v>
      </c>
      <c r="E3" s="68"/>
      <c r="F3" s="68"/>
      <c r="G3" s="68"/>
      <c r="H3" s="69"/>
      <c r="I3" s="67" t="s">
        <v>35</v>
      </c>
      <c r="J3" s="69"/>
      <c r="K3" s="67" t="s">
        <v>37</v>
      </c>
      <c r="L3" s="69"/>
      <c r="M3" s="36"/>
      <c r="N3" s="37"/>
      <c r="O3" s="70" t="s">
        <v>64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60</v>
      </c>
      <c r="F4" s="34" t="s">
        <v>61</v>
      </c>
      <c r="G4" s="34" t="s">
        <v>62</v>
      </c>
      <c r="H4" s="34" t="s">
        <v>5</v>
      </c>
      <c r="I4" s="34" t="s">
        <v>6</v>
      </c>
      <c r="J4" s="35" t="s">
        <v>63</v>
      </c>
      <c r="K4" s="35" t="s">
        <v>7</v>
      </c>
      <c r="L4" s="35" t="s">
        <v>8</v>
      </c>
      <c r="M4" s="35" t="s">
        <v>9</v>
      </c>
      <c r="N4" s="35" t="s">
        <v>36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SUM(D6:D9)</f>
        <v>6226427</v>
      </c>
      <c r="E5" s="27">
        <f t="shared" si="0"/>
        <v>1212311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11" si="1">SUM(D5:M5)</f>
        <v>7438738</v>
      </c>
      <c r="O5" s="33">
        <f t="shared" ref="O5:O52" si="2">(N5/O$54)</f>
        <v>603.84268203587953</v>
      </c>
      <c r="P5" s="6"/>
    </row>
    <row r="6" spans="1:133">
      <c r="A6" s="12"/>
      <c r="B6" s="25">
        <v>311</v>
      </c>
      <c r="C6" s="20" t="s">
        <v>2</v>
      </c>
      <c r="D6" s="46">
        <v>5550700</v>
      </c>
      <c r="E6" s="46">
        <v>1212311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6763011</v>
      </c>
      <c r="O6" s="47">
        <f t="shared" si="2"/>
        <v>548.99025894959004</v>
      </c>
      <c r="P6" s="9"/>
    </row>
    <row r="7" spans="1:133">
      <c r="A7" s="12"/>
      <c r="B7" s="25">
        <v>312.41000000000003</v>
      </c>
      <c r="C7" s="20" t="s">
        <v>10</v>
      </c>
      <c r="D7" s="46">
        <v>478046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478046</v>
      </c>
      <c r="O7" s="47">
        <f t="shared" si="2"/>
        <v>38.805584868901697</v>
      </c>
      <c r="P7" s="9"/>
    </row>
    <row r="8" spans="1:133">
      <c r="A8" s="12"/>
      <c r="B8" s="25">
        <v>316</v>
      </c>
      <c r="C8" s="20" t="s">
        <v>11</v>
      </c>
      <c r="D8" s="46">
        <v>160081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160081</v>
      </c>
      <c r="O8" s="47">
        <f t="shared" si="2"/>
        <v>12.994642422274536</v>
      </c>
      <c r="P8" s="9"/>
    </row>
    <row r="9" spans="1:133">
      <c r="A9" s="12"/>
      <c r="B9" s="25">
        <v>319</v>
      </c>
      <c r="C9" s="20" t="s">
        <v>12</v>
      </c>
      <c r="D9" s="46">
        <v>37600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37600</v>
      </c>
      <c r="O9" s="47">
        <f t="shared" si="2"/>
        <v>3.0521957951132399</v>
      </c>
      <c r="P9" s="9"/>
    </row>
    <row r="10" spans="1:133" ht="15.75">
      <c r="A10" s="29" t="s">
        <v>13</v>
      </c>
      <c r="B10" s="30"/>
      <c r="C10" s="31"/>
      <c r="D10" s="32">
        <f t="shared" ref="D10:M10" si="3">SUM(D11:D20)</f>
        <v>537933</v>
      </c>
      <c r="E10" s="32">
        <f t="shared" si="3"/>
        <v>2682852</v>
      </c>
      <c r="F10" s="32">
        <f t="shared" si="3"/>
        <v>0</v>
      </c>
      <c r="G10" s="32">
        <f t="shared" si="3"/>
        <v>0</v>
      </c>
      <c r="H10" s="32">
        <f t="shared" si="3"/>
        <v>0</v>
      </c>
      <c r="I10" s="32">
        <f t="shared" si="3"/>
        <v>0</v>
      </c>
      <c r="J10" s="32">
        <f t="shared" si="3"/>
        <v>0</v>
      </c>
      <c r="K10" s="32">
        <f t="shared" si="3"/>
        <v>0</v>
      </c>
      <c r="L10" s="32">
        <f t="shared" si="3"/>
        <v>0</v>
      </c>
      <c r="M10" s="32">
        <f t="shared" si="3"/>
        <v>0</v>
      </c>
      <c r="N10" s="44">
        <f t="shared" si="1"/>
        <v>3220785</v>
      </c>
      <c r="O10" s="45">
        <f t="shared" si="2"/>
        <v>261.44857537137756</v>
      </c>
      <c r="P10" s="10"/>
    </row>
    <row r="11" spans="1:133">
      <c r="A11" s="12"/>
      <c r="B11" s="25">
        <v>322</v>
      </c>
      <c r="C11" s="20" t="s">
        <v>0</v>
      </c>
      <c r="D11" s="46">
        <v>228486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228486</v>
      </c>
      <c r="O11" s="47">
        <f t="shared" si="2"/>
        <v>18.547447033038395</v>
      </c>
      <c r="P11" s="9"/>
    </row>
    <row r="12" spans="1:133">
      <c r="A12" s="12"/>
      <c r="B12" s="25">
        <v>323.10000000000002</v>
      </c>
      <c r="C12" s="20" t="s">
        <v>14</v>
      </c>
      <c r="D12" s="46">
        <v>0</v>
      </c>
      <c r="E12" s="46">
        <v>1574434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ref="N12:N19" si="4">SUM(D12:M12)</f>
        <v>1574434</v>
      </c>
      <c r="O12" s="47">
        <f t="shared" si="2"/>
        <v>127.80534134264146</v>
      </c>
      <c r="P12" s="9"/>
    </row>
    <row r="13" spans="1:133">
      <c r="A13" s="12"/>
      <c r="B13" s="25">
        <v>323.2</v>
      </c>
      <c r="C13" s="20" t="s">
        <v>15</v>
      </c>
      <c r="D13" s="46">
        <v>0</v>
      </c>
      <c r="E13" s="46">
        <v>1108418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4"/>
        <v>1108418</v>
      </c>
      <c r="O13" s="47">
        <f t="shared" si="2"/>
        <v>89.976296777335818</v>
      </c>
      <c r="P13" s="9"/>
    </row>
    <row r="14" spans="1:133">
      <c r="A14" s="12"/>
      <c r="B14" s="25">
        <v>323.39999999999998</v>
      </c>
      <c r="C14" s="20" t="s">
        <v>16</v>
      </c>
      <c r="D14" s="46">
        <v>159633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159633</v>
      </c>
      <c r="O14" s="47">
        <f t="shared" si="2"/>
        <v>12.958275834077442</v>
      </c>
      <c r="P14" s="9"/>
    </row>
    <row r="15" spans="1:133">
      <c r="A15" s="12"/>
      <c r="B15" s="25">
        <v>323.7</v>
      </c>
      <c r="C15" s="20" t="s">
        <v>17</v>
      </c>
      <c r="D15" s="46">
        <v>34994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34994</v>
      </c>
      <c r="O15" s="47">
        <f t="shared" si="2"/>
        <v>2.8406526503774656</v>
      </c>
      <c r="P15" s="9"/>
    </row>
    <row r="16" spans="1:133">
      <c r="A16" s="12"/>
      <c r="B16" s="25">
        <v>324.12</v>
      </c>
      <c r="C16" s="20" t="s">
        <v>18</v>
      </c>
      <c r="D16" s="46">
        <v>472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472</v>
      </c>
      <c r="O16" s="47">
        <f t="shared" si="2"/>
        <v>3.8314798279081096E-2</v>
      </c>
      <c r="P16" s="9"/>
    </row>
    <row r="17" spans="1:16">
      <c r="A17" s="12"/>
      <c r="B17" s="25">
        <v>324.22000000000003</v>
      </c>
      <c r="C17" s="20" t="s">
        <v>68</v>
      </c>
      <c r="D17" s="46">
        <v>24188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24188</v>
      </c>
      <c r="O17" s="47">
        <f t="shared" si="2"/>
        <v>1.9634710609627404</v>
      </c>
      <c r="P17" s="9"/>
    </row>
    <row r="18" spans="1:16">
      <c r="A18" s="12"/>
      <c r="B18" s="25">
        <v>324.32</v>
      </c>
      <c r="C18" s="20" t="s">
        <v>19</v>
      </c>
      <c r="D18" s="46">
        <v>36413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36413</v>
      </c>
      <c r="O18" s="47">
        <f t="shared" si="2"/>
        <v>2.9558405714749574</v>
      </c>
      <c r="P18" s="9"/>
    </row>
    <row r="19" spans="1:16">
      <c r="A19" s="12"/>
      <c r="B19" s="25">
        <v>324.62</v>
      </c>
      <c r="C19" s="20" t="s">
        <v>20</v>
      </c>
      <c r="D19" s="46">
        <v>10672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10672</v>
      </c>
      <c r="O19" s="47">
        <f t="shared" si="2"/>
        <v>0.86630408312363016</v>
      </c>
      <c r="P19" s="9"/>
    </row>
    <row r="20" spans="1:16">
      <c r="A20" s="12"/>
      <c r="B20" s="25">
        <v>329</v>
      </c>
      <c r="C20" s="20" t="s">
        <v>22</v>
      </c>
      <c r="D20" s="46">
        <v>43075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>SUM(D20:M20)</f>
        <v>43075</v>
      </c>
      <c r="O20" s="47">
        <f t="shared" si="2"/>
        <v>3.4966312200665639</v>
      </c>
      <c r="P20" s="9"/>
    </row>
    <row r="21" spans="1:16" ht="15.75">
      <c r="A21" s="29" t="s">
        <v>23</v>
      </c>
      <c r="B21" s="30"/>
      <c r="C21" s="31"/>
      <c r="D21" s="32">
        <f t="shared" ref="D21:M21" si="5">SUM(D22:D31)</f>
        <v>693824</v>
      </c>
      <c r="E21" s="32">
        <f t="shared" si="5"/>
        <v>876692</v>
      </c>
      <c r="F21" s="32">
        <f t="shared" si="5"/>
        <v>0</v>
      </c>
      <c r="G21" s="32">
        <f t="shared" si="5"/>
        <v>0</v>
      </c>
      <c r="H21" s="32">
        <f t="shared" si="5"/>
        <v>0</v>
      </c>
      <c r="I21" s="32">
        <f t="shared" si="5"/>
        <v>0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44">
        <f>SUM(D21:M21)</f>
        <v>1570516</v>
      </c>
      <c r="O21" s="45">
        <f t="shared" si="2"/>
        <v>127.48729604675704</v>
      </c>
      <c r="P21" s="10"/>
    </row>
    <row r="22" spans="1:16">
      <c r="A22" s="12"/>
      <c r="B22" s="25">
        <v>331.5</v>
      </c>
      <c r="C22" s="20" t="s">
        <v>24</v>
      </c>
      <c r="D22" s="46">
        <v>181996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>SUM(D22:M22)</f>
        <v>181996</v>
      </c>
      <c r="O22" s="47">
        <f t="shared" si="2"/>
        <v>14.773601753389073</v>
      </c>
      <c r="P22" s="9"/>
    </row>
    <row r="23" spans="1:16">
      <c r="A23" s="12"/>
      <c r="B23" s="25">
        <v>334.39</v>
      </c>
      <c r="C23" s="20" t="s">
        <v>25</v>
      </c>
      <c r="D23" s="46">
        <v>13637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ref="N23:N29" si="6">SUM(D23:M23)</f>
        <v>13637</v>
      </c>
      <c r="O23" s="47">
        <f t="shared" si="2"/>
        <v>1.1069892036691289</v>
      </c>
      <c r="P23" s="9"/>
    </row>
    <row r="24" spans="1:16">
      <c r="A24" s="12"/>
      <c r="B24" s="25">
        <v>334.49</v>
      </c>
      <c r="C24" s="20" t="s">
        <v>26</v>
      </c>
      <c r="D24" s="46">
        <v>75701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75701</v>
      </c>
      <c r="O24" s="47">
        <f t="shared" si="2"/>
        <v>6.1450604756879619</v>
      </c>
      <c r="P24" s="9"/>
    </row>
    <row r="25" spans="1:16">
      <c r="A25" s="12"/>
      <c r="B25" s="25">
        <v>334.5</v>
      </c>
      <c r="C25" s="20" t="s">
        <v>77</v>
      </c>
      <c r="D25" s="46">
        <v>9993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9993</v>
      </c>
      <c r="O25" s="47">
        <f t="shared" si="2"/>
        <v>0.81118597288740968</v>
      </c>
      <c r="P25" s="9"/>
    </row>
    <row r="26" spans="1:16">
      <c r="A26" s="12"/>
      <c r="B26" s="25">
        <v>335.12</v>
      </c>
      <c r="C26" s="20" t="s">
        <v>28</v>
      </c>
      <c r="D26" s="46">
        <v>265905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265905</v>
      </c>
      <c r="O26" s="47">
        <f t="shared" si="2"/>
        <v>21.584950077116648</v>
      </c>
      <c r="P26" s="9"/>
    </row>
    <row r="27" spans="1:16">
      <c r="A27" s="12"/>
      <c r="B27" s="25">
        <v>335.14</v>
      </c>
      <c r="C27" s="20" t="s">
        <v>29</v>
      </c>
      <c r="D27" s="46">
        <v>1022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1022</v>
      </c>
      <c r="O27" s="47">
        <f t="shared" si="2"/>
        <v>8.296127932462051E-2</v>
      </c>
      <c r="P27" s="9"/>
    </row>
    <row r="28" spans="1:16">
      <c r="A28" s="12"/>
      <c r="B28" s="25">
        <v>335.15</v>
      </c>
      <c r="C28" s="20" t="s">
        <v>30</v>
      </c>
      <c r="D28" s="46">
        <v>38790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38790</v>
      </c>
      <c r="O28" s="47">
        <f t="shared" si="2"/>
        <v>3.1487945450117705</v>
      </c>
      <c r="P28" s="9"/>
    </row>
    <row r="29" spans="1:16">
      <c r="A29" s="12"/>
      <c r="B29" s="25">
        <v>335.18</v>
      </c>
      <c r="C29" s="20" t="s">
        <v>31</v>
      </c>
      <c r="D29" s="46">
        <v>0</v>
      </c>
      <c r="E29" s="46">
        <v>876692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876692</v>
      </c>
      <c r="O29" s="47">
        <f t="shared" si="2"/>
        <v>71.165841383229164</v>
      </c>
      <c r="P29" s="9"/>
    </row>
    <row r="30" spans="1:16">
      <c r="A30" s="12"/>
      <c r="B30" s="25">
        <v>337.1</v>
      </c>
      <c r="C30" s="20" t="s">
        <v>78</v>
      </c>
      <c r="D30" s="46">
        <v>9000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ref="N30:N42" si="7">SUM(D30:M30)</f>
        <v>9000</v>
      </c>
      <c r="O30" s="47">
        <f t="shared" si="2"/>
        <v>0.73057878074519034</v>
      </c>
      <c r="P30" s="9"/>
    </row>
    <row r="31" spans="1:16">
      <c r="A31" s="12"/>
      <c r="B31" s="25">
        <v>338</v>
      </c>
      <c r="C31" s="20" t="s">
        <v>33</v>
      </c>
      <c r="D31" s="46">
        <v>97780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97780</v>
      </c>
      <c r="O31" s="47">
        <f t="shared" si="2"/>
        <v>7.9373325756960789</v>
      </c>
      <c r="P31" s="9"/>
    </row>
    <row r="32" spans="1:16" ht="15.75">
      <c r="A32" s="29" t="s">
        <v>38</v>
      </c>
      <c r="B32" s="30"/>
      <c r="C32" s="31"/>
      <c r="D32" s="32">
        <f t="shared" ref="D32:M32" si="8">SUM(D33:D36)</f>
        <v>333021</v>
      </c>
      <c r="E32" s="32">
        <f t="shared" si="8"/>
        <v>0</v>
      </c>
      <c r="F32" s="32">
        <f t="shared" si="8"/>
        <v>0</v>
      </c>
      <c r="G32" s="32">
        <f t="shared" si="8"/>
        <v>0</v>
      </c>
      <c r="H32" s="32">
        <f t="shared" si="8"/>
        <v>0</v>
      </c>
      <c r="I32" s="32">
        <f t="shared" si="8"/>
        <v>0</v>
      </c>
      <c r="J32" s="32">
        <f t="shared" si="8"/>
        <v>0</v>
      </c>
      <c r="K32" s="32">
        <f t="shared" si="8"/>
        <v>0</v>
      </c>
      <c r="L32" s="32">
        <f t="shared" si="8"/>
        <v>0</v>
      </c>
      <c r="M32" s="32">
        <f t="shared" si="8"/>
        <v>0</v>
      </c>
      <c r="N32" s="32">
        <f t="shared" si="7"/>
        <v>333021</v>
      </c>
      <c r="O32" s="45">
        <f t="shared" si="2"/>
        <v>27.033119571393783</v>
      </c>
      <c r="P32" s="10"/>
    </row>
    <row r="33" spans="1:16">
      <c r="A33" s="12"/>
      <c r="B33" s="25">
        <v>341.9</v>
      </c>
      <c r="C33" s="20" t="s">
        <v>41</v>
      </c>
      <c r="D33" s="46">
        <v>65818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65818</v>
      </c>
      <c r="O33" s="47">
        <f t="shared" si="2"/>
        <v>5.3428037990096602</v>
      </c>
      <c r="P33" s="9"/>
    </row>
    <row r="34" spans="1:16">
      <c r="A34" s="12"/>
      <c r="B34" s="25">
        <v>347.1</v>
      </c>
      <c r="C34" s="20" t="s">
        <v>42</v>
      </c>
      <c r="D34" s="46">
        <v>16171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16171</v>
      </c>
      <c r="O34" s="47">
        <f t="shared" si="2"/>
        <v>1.3126877181589414</v>
      </c>
      <c r="P34" s="9"/>
    </row>
    <row r="35" spans="1:16">
      <c r="A35" s="12"/>
      <c r="B35" s="25">
        <v>347.2</v>
      </c>
      <c r="C35" s="20" t="s">
        <v>43</v>
      </c>
      <c r="D35" s="46">
        <v>105249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105249</v>
      </c>
      <c r="O35" s="47">
        <f t="shared" si="2"/>
        <v>8.5436317882945048</v>
      </c>
      <c r="P35" s="9"/>
    </row>
    <row r="36" spans="1:16">
      <c r="A36" s="12"/>
      <c r="B36" s="25">
        <v>347.5</v>
      </c>
      <c r="C36" s="20" t="s">
        <v>44</v>
      </c>
      <c r="D36" s="46">
        <v>145783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145783</v>
      </c>
      <c r="O36" s="47">
        <f t="shared" si="2"/>
        <v>11.833996265930676</v>
      </c>
      <c r="P36" s="9"/>
    </row>
    <row r="37" spans="1:16" ht="15.75">
      <c r="A37" s="29" t="s">
        <v>39</v>
      </c>
      <c r="B37" s="30"/>
      <c r="C37" s="31"/>
      <c r="D37" s="32">
        <f t="shared" ref="D37:M37" si="9">SUM(D38:D40)</f>
        <v>44928</v>
      </c>
      <c r="E37" s="32">
        <f t="shared" si="9"/>
        <v>0</v>
      </c>
      <c r="F37" s="32">
        <f t="shared" si="9"/>
        <v>0</v>
      </c>
      <c r="G37" s="32">
        <f t="shared" si="9"/>
        <v>0</v>
      </c>
      <c r="H37" s="32">
        <f t="shared" si="9"/>
        <v>0</v>
      </c>
      <c r="I37" s="32">
        <f t="shared" si="9"/>
        <v>0</v>
      </c>
      <c r="J37" s="32">
        <f t="shared" si="9"/>
        <v>0</v>
      </c>
      <c r="K37" s="32">
        <f t="shared" si="9"/>
        <v>0</v>
      </c>
      <c r="L37" s="32">
        <f t="shared" si="9"/>
        <v>0</v>
      </c>
      <c r="M37" s="32">
        <f t="shared" si="9"/>
        <v>0</v>
      </c>
      <c r="N37" s="32">
        <f t="shared" si="7"/>
        <v>44928</v>
      </c>
      <c r="O37" s="45">
        <f t="shared" si="2"/>
        <v>3.6470492734799902</v>
      </c>
      <c r="P37" s="10"/>
    </row>
    <row r="38" spans="1:16">
      <c r="A38" s="13"/>
      <c r="B38" s="39">
        <v>351.5</v>
      </c>
      <c r="C38" s="21" t="s">
        <v>79</v>
      </c>
      <c r="D38" s="46">
        <v>38256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38256</v>
      </c>
      <c r="O38" s="47">
        <f t="shared" si="2"/>
        <v>3.105446870687556</v>
      </c>
      <c r="P38" s="9"/>
    </row>
    <row r="39" spans="1:16">
      <c r="A39" s="13"/>
      <c r="B39" s="39">
        <v>352</v>
      </c>
      <c r="C39" s="21" t="s">
        <v>48</v>
      </c>
      <c r="D39" s="46">
        <v>6322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6322</v>
      </c>
      <c r="O39" s="47">
        <f t="shared" si="2"/>
        <v>0.51319100576345478</v>
      </c>
      <c r="P39" s="9"/>
    </row>
    <row r="40" spans="1:16">
      <c r="A40" s="13"/>
      <c r="B40" s="39">
        <v>354</v>
      </c>
      <c r="C40" s="21" t="s">
        <v>49</v>
      </c>
      <c r="D40" s="46">
        <v>350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7"/>
        <v>350</v>
      </c>
      <c r="O40" s="47">
        <f t="shared" si="2"/>
        <v>2.8411397028979626E-2</v>
      </c>
      <c r="P40" s="9"/>
    </row>
    <row r="41" spans="1:16" ht="15.75">
      <c r="A41" s="29" t="s">
        <v>3</v>
      </c>
      <c r="B41" s="30"/>
      <c r="C41" s="31"/>
      <c r="D41" s="32">
        <f t="shared" ref="D41:M41" si="10">SUM(D42:D49)</f>
        <v>167668</v>
      </c>
      <c r="E41" s="32">
        <f t="shared" si="10"/>
        <v>27339</v>
      </c>
      <c r="F41" s="32">
        <f t="shared" si="10"/>
        <v>19267</v>
      </c>
      <c r="G41" s="32">
        <f t="shared" si="10"/>
        <v>44969</v>
      </c>
      <c r="H41" s="32">
        <f t="shared" si="10"/>
        <v>0</v>
      </c>
      <c r="I41" s="32">
        <f t="shared" si="10"/>
        <v>0</v>
      </c>
      <c r="J41" s="32">
        <f t="shared" si="10"/>
        <v>0</v>
      </c>
      <c r="K41" s="32">
        <f t="shared" si="10"/>
        <v>237970</v>
      </c>
      <c r="L41" s="32">
        <f t="shared" si="10"/>
        <v>0</v>
      </c>
      <c r="M41" s="32">
        <f t="shared" si="10"/>
        <v>0</v>
      </c>
      <c r="N41" s="32">
        <f t="shared" si="7"/>
        <v>497213</v>
      </c>
      <c r="O41" s="45">
        <f t="shared" si="2"/>
        <v>40.361474145628705</v>
      </c>
      <c r="P41" s="10"/>
    </row>
    <row r="42" spans="1:16">
      <c r="A42" s="12"/>
      <c r="B42" s="25">
        <v>361.1</v>
      </c>
      <c r="C42" s="20" t="s">
        <v>50</v>
      </c>
      <c r="D42" s="46">
        <v>111837</v>
      </c>
      <c r="E42" s="46">
        <v>27339</v>
      </c>
      <c r="F42" s="46">
        <v>19267</v>
      </c>
      <c r="G42" s="46">
        <v>44969</v>
      </c>
      <c r="H42" s="46">
        <v>0</v>
      </c>
      <c r="I42" s="46">
        <v>0</v>
      </c>
      <c r="J42" s="46">
        <v>0</v>
      </c>
      <c r="K42" s="46">
        <v>18</v>
      </c>
      <c r="L42" s="46">
        <v>0</v>
      </c>
      <c r="M42" s="46">
        <v>0</v>
      </c>
      <c r="N42" s="46">
        <f t="shared" si="7"/>
        <v>203430</v>
      </c>
      <c r="O42" s="47">
        <f t="shared" si="2"/>
        <v>16.513515707443787</v>
      </c>
      <c r="P42" s="9"/>
    </row>
    <row r="43" spans="1:16">
      <c r="A43" s="12"/>
      <c r="B43" s="25">
        <v>361.3</v>
      </c>
      <c r="C43" s="20" t="s">
        <v>73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-52717</v>
      </c>
      <c r="L43" s="46">
        <v>0</v>
      </c>
      <c r="M43" s="46">
        <v>0</v>
      </c>
      <c r="N43" s="46">
        <f t="shared" ref="N43:N49" si="11">SUM(D43:M43)</f>
        <v>-52717</v>
      </c>
      <c r="O43" s="47">
        <f t="shared" si="2"/>
        <v>-4.2793246205049114</v>
      </c>
      <c r="P43" s="9"/>
    </row>
    <row r="44" spans="1:16">
      <c r="A44" s="12"/>
      <c r="B44" s="25">
        <v>362</v>
      </c>
      <c r="C44" s="20" t="s">
        <v>52</v>
      </c>
      <c r="D44" s="46">
        <v>646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1"/>
        <v>646</v>
      </c>
      <c r="O44" s="47">
        <f t="shared" si="2"/>
        <v>5.2439321373488106E-2</v>
      </c>
      <c r="P44" s="9"/>
    </row>
    <row r="45" spans="1:16">
      <c r="A45" s="12"/>
      <c r="B45" s="25">
        <v>364</v>
      </c>
      <c r="C45" s="20" t="s">
        <v>53</v>
      </c>
      <c r="D45" s="46">
        <v>450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1"/>
        <v>450</v>
      </c>
      <c r="O45" s="47">
        <f t="shared" si="2"/>
        <v>3.6528939037259518E-2</v>
      </c>
      <c r="P45" s="9"/>
    </row>
    <row r="46" spans="1:16">
      <c r="A46" s="12"/>
      <c r="B46" s="25">
        <v>366</v>
      </c>
      <c r="C46" s="20" t="s">
        <v>54</v>
      </c>
      <c r="D46" s="46">
        <v>46455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1"/>
        <v>46455</v>
      </c>
      <c r="O46" s="47">
        <f t="shared" si="2"/>
        <v>3.7710041399464242</v>
      </c>
      <c r="P46" s="9"/>
    </row>
    <row r="47" spans="1:16">
      <c r="A47" s="12"/>
      <c r="B47" s="25">
        <v>368</v>
      </c>
      <c r="C47" s="20" t="s">
        <v>55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290669</v>
      </c>
      <c r="L47" s="46">
        <v>0</v>
      </c>
      <c r="M47" s="46">
        <v>0</v>
      </c>
      <c r="N47" s="46">
        <f t="shared" si="11"/>
        <v>290669</v>
      </c>
      <c r="O47" s="47">
        <f t="shared" si="2"/>
        <v>23.595178180047082</v>
      </c>
      <c r="P47" s="9"/>
    </row>
    <row r="48" spans="1:16">
      <c r="A48" s="12"/>
      <c r="B48" s="25">
        <v>369.3</v>
      </c>
      <c r="C48" s="20" t="s">
        <v>80</v>
      </c>
      <c r="D48" s="46">
        <v>6658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1"/>
        <v>6658</v>
      </c>
      <c r="O48" s="47">
        <f t="shared" si="2"/>
        <v>0.54046594691127525</v>
      </c>
      <c r="P48" s="9"/>
    </row>
    <row r="49" spans="1:119">
      <c r="A49" s="12"/>
      <c r="B49" s="25">
        <v>369.9</v>
      </c>
      <c r="C49" s="20" t="s">
        <v>56</v>
      </c>
      <c r="D49" s="46">
        <v>1622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1"/>
        <v>1622</v>
      </c>
      <c r="O49" s="47">
        <f t="shared" si="2"/>
        <v>0.13166653137429987</v>
      </c>
      <c r="P49" s="9"/>
    </row>
    <row r="50" spans="1:119" ht="15.75">
      <c r="A50" s="29" t="s">
        <v>40</v>
      </c>
      <c r="B50" s="30"/>
      <c r="C50" s="31"/>
      <c r="D50" s="32">
        <f t="shared" ref="D50:M50" si="12">SUM(D51:D51)</f>
        <v>2850000</v>
      </c>
      <c r="E50" s="32">
        <f t="shared" si="12"/>
        <v>0</v>
      </c>
      <c r="F50" s="32">
        <f t="shared" si="12"/>
        <v>4268394</v>
      </c>
      <c r="G50" s="32">
        <f t="shared" si="12"/>
        <v>0</v>
      </c>
      <c r="H50" s="32">
        <f t="shared" si="12"/>
        <v>0</v>
      </c>
      <c r="I50" s="32">
        <f t="shared" si="12"/>
        <v>0</v>
      </c>
      <c r="J50" s="32">
        <f t="shared" si="12"/>
        <v>0</v>
      </c>
      <c r="K50" s="32">
        <f t="shared" si="12"/>
        <v>0</v>
      </c>
      <c r="L50" s="32">
        <f t="shared" si="12"/>
        <v>0</v>
      </c>
      <c r="M50" s="32">
        <f t="shared" si="12"/>
        <v>0</v>
      </c>
      <c r="N50" s="32">
        <f>SUM(D50:M50)</f>
        <v>7118394</v>
      </c>
      <c r="O50" s="45">
        <f t="shared" si="2"/>
        <v>577.83862326487542</v>
      </c>
      <c r="P50" s="9"/>
    </row>
    <row r="51" spans="1:119" ht="15.75" thickBot="1">
      <c r="A51" s="12"/>
      <c r="B51" s="25">
        <v>381</v>
      </c>
      <c r="C51" s="20" t="s">
        <v>57</v>
      </c>
      <c r="D51" s="46">
        <v>2850000</v>
      </c>
      <c r="E51" s="46">
        <v>0</v>
      </c>
      <c r="F51" s="46">
        <v>4268394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>SUM(D51:M51)</f>
        <v>7118394</v>
      </c>
      <c r="O51" s="47">
        <f t="shared" si="2"/>
        <v>577.83862326487542</v>
      </c>
      <c r="P51" s="9"/>
    </row>
    <row r="52" spans="1:119" ht="16.5" thickBot="1">
      <c r="A52" s="14" t="s">
        <v>45</v>
      </c>
      <c r="B52" s="23"/>
      <c r="C52" s="22"/>
      <c r="D52" s="15">
        <f t="shared" ref="D52:M52" si="13">SUM(D5,D10,D21,D32,D37,D41,D50)</f>
        <v>10853801</v>
      </c>
      <c r="E52" s="15">
        <f t="shared" si="13"/>
        <v>4799194</v>
      </c>
      <c r="F52" s="15">
        <f t="shared" si="13"/>
        <v>4287661</v>
      </c>
      <c r="G52" s="15">
        <f t="shared" si="13"/>
        <v>44969</v>
      </c>
      <c r="H52" s="15">
        <f t="shared" si="13"/>
        <v>0</v>
      </c>
      <c r="I52" s="15">
        <f t="shared" si="13"/>
        <v>0</v>
      </c>
      <c r="J52" s="15">
        <f t="shared" si="13"/>
        <v>0</v>
      </c>
      <c r="K52" s="15">
        <f t="shared" si="13"/>
        <v>237970</v>
      </c>
      <c r="L52" s="15">
        <f t="shared" si="13"/>
        <v>0</v>
      </c>
      <c r="M52" s="15">
        <f t="shared" si="13"/>
        <v>0</v>
      </c>
      <c r="N52" s="15">
        <f>SUM(D52:M52)</f>
        <v>20223595</v>
      </c>
      <c r="O52" s="38">
        <f t="shared" si="2"/>
        <v>1641.658819709392</v>
      </c>
      <c r="P52" s="6"/>
      <c r="Q52" s="2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</row>
    <row r="53" spans="1:119">
      <c r="A53" s="16"/>
      <c r="B53" s="18"/>
      <c r="C53" s="18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9"/>
    </row>
    <row r="54" spans="1:119">
      <c r="A54" s="40"/>
      <c r="B54" s="41"/>
      <c r="C54" s="41"/>
      <c r="D54" s="42"/>
      <c r="E54" s="42"/>
      <c r="F54" s="42"/>
      <c r="G54" s="42"/>
      <c r="H54" s="42"/>
      <c r="I54" s="42"/>
      <c r="J54" s="42"/>
      <c r="K54" s="42"/>
      <c r="L54" s="48" t="s">
        <v>81</v>
      </c>
      <c r="M54" s="48"/>
      <c r="N54" s="48"/>
      <c r="O54" s="43">
        <v>12319</v>
      </c>
    </row>
    <row r="55" spans="1:119">
      <c r="A55" s="49"/>
      <c r="B55" s="50"/>
      <c r="C55" s="50"/>
      <c r="D55" s="50"/>
      <c r="E55" s="50"/>
      <c r="F55" s="50"/>
      <c r="G55" s="50"/>
      <c r="H55" s="50"/>
      <c r="I55" s="50"/>
      <c r="J55" s="50"/>
      <c r="K55" s="50"/>
      <c r="L55" s="50"/>
      <c r="M55" s="50"/>
      <c r="N55" s="50"/>
      <c r="O55" s="51"/>
    </row>
    <row r="56" spans="1:119" ht="15.75" customHeight="1" thickBot="1">
      <c r="A56" s="52" t="s">
        <v>75</v>
      </c>
      <c r="B56" s="53"/>
      <c r="C56" s="53"/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4"/>
    </row>
  </sheetData>
  <mergeCells count="10">
    <mergeCell ref="L54:N54"/>
    <mergeCell ref="A55:O55"/>
    <mergeCell ref="A56:O5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5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66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67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59</v>
      </c>
      <c r="B3" s="62"/>
      <c r="C3" s="63"/>
      <c r="D3" s="67" t="s">
        <v>34</v>
      </c>
      <c r="E3" s="68"/>
      <c r="F3" s="68"/>
      <c r="G3" s="68"/>
      <c r="H3" s="69"/>
      <c r="I3" s="67" t="s">
        <v>35</v>
      </c>
      <c r="J3" s="69"/>
      <c r="K3" s="67" t="s">
        <v>37</v>
      </c>
      <c r="L3" s="69"/>
      <c r="M3" s="36"/>
      <c r="N3" s="37"/>
      <c r="O3" s="70" t="s">
        <v>64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60</v>
      </c>
      <c r="F4" s="34" t="s">
        <v>61</v>
      </c>
      <c r="G4" s="34" t="s">
        <v>62</v>
      </c>
      <c r="H4" s="34" t="s">
        <v>5</v>
      </c>
      <c r="I4" s="34" t="s">
        <v>6</v>
      </c>
      <c r="J4" s="35" t="s">
        <v>63</v>
      </c>
      <c r="K4" s="35" t="s">
        <v>7</v>
      </c>
      <c r="L4" s="35" t="s">
        <v>8</v>
      </c>
      <c r="M4" s="35" t="s">
        <v>9</v>
      </c>
      <c r="N4" s="35" t="s">
        <v>36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>SUM(D6:D9)</f>
        <v>7183707</v>
      </c>
      <c r="E5" s="27">
        <f t="shared" ref="E5:M5" si="0">SUM(E6:E9)</f>
        <v>1602729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11" si="1">SUM(D5:M5)</f>
        <v>8786436</v>
      </c>
      <c r="O5" s="33">
        <f t="shared" ref="O5:O36" si="2">(N5/O$56)</f>
        <v>714.05412433969934</v>
      </c>
      <c r="P5" s="6"/>
    </row>
    <row r="6" spans="1:133">
      <c r="A6" s="12"/>
      <c r="B6" s="25">
        <v>311</v>
      </c>
      <c r="C6" s="20" t="s">
        <v>2</v>
      </c>
      <c r="D6" s="46">
        <v>6501387</v>
      </c>
      <c r="E6" s="46">
        <v>1602729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8104116</v>
      </c>
      <c r="O6" s="47">
        <f t="shared" si="2"/>
        <v>658.60349451442505</v>
      </c>
      <c r="P6" s="9"/>
    </row>
    <row r="7" spans="1:133">
      <c r="A7" s="12"/>
      <c r="B7" s="25">
        <v>312.41000000000003</v>
      </c>
      <c r="C7" s="20" t="s">
        <v>10</v>
      </c>
      <c r="D7" s="46">
        <v>492473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492473</v>
      </c>
      <c r="O7" s="47">
        <f t="shared" si="2"/>
        <v>40.022186103210075</v>
      </c>
      <c r="P7" s="9"/>
    </row>
    <row r="8" spans="1:133">
      <c r="A8" s="12"/>
      <c r="B8" s="25">
        <v>316</v>
      </c>
      <c r="C8" s="20" t="s">
        <v>11</v>
      </c>
      <c r="D8" s="46">
        <v>158209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158209</v>
      </c>
      <c r="O8" s="47">
        <f t="shared" si="2"/>
        <v>12.857293783015034</v>
      </c>
      <c r="P8" s="9"/>
    </row>
    <row r="9" spans="1:133">
      <c r="A9" s="12"/>
      <c r="B9" s="25">
        <v>319</v>
      </c>
      <c r="C9" s="20" t="s">
        <v>12</v>
      </c>
      <c r="D9" s="46">
        <v>31638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31638</v>
      </c>
      <c r="O9" s="47">
        <f t="shared" si="2"/>
        <v>2.571149939049167</v>
      </c>
      <c r="P9" s="9"/>
    </row>
    <row r="10" spans="1:133" ht="15.75">
      <c r="A10" s="29" t="s">
        <v>13</v>
      </c>
      <c r="B10" s="30"/>
      <c r="C10" s="31"/>
      <c r="D10" s="32">
        <f t="shared" ref="D10:M10" si="3">SUM(D11:D21)</f>
        <v>512153</v>
      </c>
      <c r="E10" s="32">
        <f t="shared" si="3"/>
        <v>2725174</v>
      </c>
      <c r="F10" s="32">
        <f t="shared" si="3"/>
        <v>0</v>
      </c>
      <c r="G10" s="32">
        <f t="shared" si="3"/>
        <v>0</v>
      </c>
      <c r="H10" s="32">
        <f t="shared" si="3"/>
        <v>0</v>
      </c>
      <c r="I10" s="32">
        <f t="shared" si="3"/>
        <v>0</v>
      </c>
      <c r="J10" s="32">
        <f t="shared" si="3"/>
        <v>0</v>
      </c>
      <c r="K10" s="32">
        <f t="shared" si="3"/>
        <v>0</v>
      </c>
      <c r="L10" s="32">
        <f t="shared" si="3"/>
        <v>0</v>
      </c>
      <c r="M10" s="32">
        <f t="shared" si="3"/>
        <v>0</v>
      </c>
      <c r="N10" s="44">
        <f t="shared" si="1"/>
        <v>3237327</v>
      </c>
      <c r="O10" s="45">
        <f t="shared" si="2"/>
        <v>263.09036976838684</v>
      </c>
      <c r="P10" s="10"/>
    </row>
    <row r="11" spans="1:133">
      <c r="A11" s="12"/>
      <c r="B11" s="25">
        <v>322</v>
      </c>
      <c r="C11" s="20" t="s">
        <v>0</v>
      </c>
      <c r="D11" s="46">
        <v>155283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155283</v>
      </c>
      <c r="O11" s="47">
        <f t="shared" si="2"/>
        <v>12.619504266558309</v>
      </c>
      <c r="P11" s="9"/>
    </row>
    <row r="12" spans="1:133">
      <c r="A12" s="12"/>
      <c r="B12" s="25">
        <v>323.10000000000002</v>
      </c>
      <c r="C12" s="20" t="s">
        <v>14</v>
      </c>
      <c r="D12" s="46">
        <v>0</v>
      </c>
      <c r="E12" s="46">
        <v>1602758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ref="N12:N20" si="4">SUM(D12:M12)</f>
        <v>1602758</v>
      </c>
      <c r="O12" s="47">
        <f t="shared" si="2"/>
        <v>130.25258025193011</v>
      </c>
      <c r="P12" s="9"/>
    </row>
    <row r="13" spans="1:133">
      <c r="A13" s="12"/>
      <c r="B13" s="25">
        <v>323.2</v>
      </c>
      <c r="C13" s="20" t="s">
        <v>15</v>
      </c>
      <c r="D13" s="46">
        <v>0</v>
      </c>
      <c r="E13" s="46">
        <v>1122416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4"/>
        <v>1122416</v>
      </c>
      <c r="O13" s="47">
        <f t="shared" si="2"/>
        <v>91.216253555465258</v>
      </c>
      <c r="P13" s="9"/>
    </row>
    <row r="14" spans="1:133">
      <c r="A14" s="12"/>
      <c r="B14" s="25">
        <v>323.39999999999998</v>
      </c>
      <c r="C14" s="20" t="s">
        <v>16</v>
      </c>
      <c r="D14" s="46">
        <v>170156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170156</v>
      </c>
      <c r="O14" s="47">
        <f t="shared" si="2"/>
        <v>13.828199918732222</v>
      </c>
      <c r="P14" s="9"/>
    </row>
    <row r="15" spans="1:133">
      <c r="A15" s="12"/>
      <c r="B15" s="25">
        <v>323.7</v>
      </c>
      <c r="C15" s="20" t="s">
        <v>17</v>
      </c>
      <c r="D15" s="46">
        <v>31699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31699</v>
      </c>
      <c r="O15" s="47">
        <f t="shared" si="2"/>
        <v>2.5761072734660706</v>
      </c>
      <c r="P15" s="9"/>
    </row>
    <row r="16" spans="1:133">
      <c r="A16" s="12"/>
      <c r="B16" s="25">
        <v>324.12</v>
      </c>
      <c r="C16" s="20" t="s">
        <v>18</v>
      </c>
      <c r="D16" s="46">
        <v>1061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1061</v>
      </c>
      <c r="O16" s="47">
        <f t="shared" si="2"/>
        <v>8.6225111743193819E-2</v>
      </c>
      <c r="P16" s="9"/>
    </row>
    <row r="17" spans="1:16">
      <c r="A17" s="12"/>
      <c r="B17" s="25">
        <v>324.22000000000003</v>
      </c>
      <c r="C17" s="20" t="s">
        <v>68</v>
      </c>
      <c r="D17" s="46">
        <v>12385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12385</v>
      </c>
      <c r="O17" s="47">
        <f t="shared" si="2"/>
        <v>1.0065014221861033</v>
      </c>
      <c r="P17" s="9"/>
    </row>
    <row r="18" spans="1:16">
      <c r="A18" s="12"/>
      <c r="B18" s="25">
        <v>324.32</v>
      </c>
      <c r="C18" s="20" t="s">
        <v>19</v>
      </c>
      <c r="D18" s="46">
        <v>47441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47441</v>
      </c>
      <c r="O18" s="47">
        <f t="shared" si="2"/>
        <v>3.8554246241365298</v>
      </c>
      <c r="P18" s="9"/>
    </row>
    <row r="19" spans="1:16">
      <c r="A19" s="12"/>
      <c r="B19" s="25">
        <v>324.62</v>
      </c>
      <c r="C19" s="20" t="s">
        <v>20</v>
      </c>
      <c r="D19" s="46">
        <v>10502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10502</v>
      </c>
      <c r="O19" s="47">
        <f t="shared" si="2"/>
        <v>0.85347419748069886</v>
      </c>
      <c r="P19" s="9"/>
    </row>
    <row r="20" spans="1:16">
      <c r="A20" s="12"/>
      <c r="B20" s="25">
        <v>325.10000000000002</v>
      </c>
      <c r="C20" s="20" t="s">
        <v>21</v>
      </c>
      <c r="D20" s="46">
        <v>7140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7140</v>
      </c>
      <c r="O20" s="47">
        <f t="shared" si="2"/>
        <v>0.58025193010971154</v>
      </c>
      <c r="P20" s="9"/>
    </row>
    <row r="21" spans="1:16">
      <c r="A21" s="12"/>
      <c r="B21" s="25">
        <v>329</v>
      </c>
      <c r="C21" s="20" t="s">
        <v>22</v>
      </c>
      <c r="D21" s="46">
        <v>76486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ref="N21:N26" si="5">SUM(D21:M21)</f>
        <v>76486</v>
      </c>
      <c r="O21" s="47">
        <f t="shared" si="2"/>
        <v>6.2158472165786263</v>
      </c>
      <c r="P21" s="9"/>
    </row>
    <row r="22" spans="1:16" ht="15.75">
      <c r="A22" s="29" t="s">
        <v>23</v>
      </c>
      <c r="B22" s="30"/>
      <c r="C22" s="31"/>
      <c r="D22" s="32">
        <f t="shared" ref="D22:M22" si="6">SUM(D23:D33)</f>
        <v>3814922</v>
      </c>
      <c r="E22" s="32">
        <f t="shared" si="6"/>
        <v>793625</v>
      </c>
      <c r="F22" s="32">
        <f t="shared" si="6"/>
        <v>0</v>
      </c>
      <c r="G22" s="32">
        <f t="shared" si="6"/>
        <v>0</v>
      </c>
      <c r="H22" s="32">
        <f t="shared" si="6"/>
        <v>0</v>
      </c>
      <c r="I22" s="32">
        <f t="shared" si="6"/>
        <v>0</v>
      </c>
      <c r="J22" s="32">
        <f t="shared" si="6"/>
        <v>0</v>
      </c>
      <c r="K22" s="32">
        <f t="shared" si="6"/>
        <v>0</v>
      </c>
      <c r="L22" s="32">
        <f t="shared" si="6"/>
        <v>0</v>
      </c>
      <c r="M22" s="32">
        <f t="shared" si="6"/>
        <v>0</v>
      </c>
      <c r="N22" s="44">
        <f t="shared" si="5"/>
        <v>4608547</v>
      </c>
      <c r="O22" s="45">
        <f t="shared" si="2"/>
        <v>374.52637139374241</v>
      </c>
      <c r="P22" s="10"/>
    </row>
    <row r="23" spans="1:16">
      <c r="A23" s="12"/>
      <c r="B23" s="25">
        <v>331.2</v>
      </c>
      <c r="C23" s="20" t="s">
        <v>69</v>
      </c>
      <c r="D23" s="46">
        <v>74944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5"/>
        <v>74944</v>
      </c>
      <c r="O23" s="47">
        <f t="shared" si="2"/>
        <v>6.0905323039414876</v>
      </c>
      <c r="P23" s="9"/>
    </row>
    <row r="24" spans="1:16">
      <c r="A24" s="12"/>
      <c r="B24" s="25">
        <v>331.49</v>
      </c>
      <c r="C24" s="20" t="s">
        <v>70</v>
      </c>
      <c r="D24" s="46">
        <v>760955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5"/>
        <v>760955</v>
      </c>
      <c r="O24" s="47">
        <f t="shared" si="2"/>
        <v>61.841121495327101</v>
      </c>
      <c r="P24" s="9"/>
    </row>
    <row r="25" spans="1:16">
      <c r="A25" s="12"/>
      <c r="B25" s="25">
        <v>331.5</v>
      </c>
      <c r="C25" s="20" t="s">
        <v>24</v>
      </c>
      <c r="D25" s="46">
        <v>387918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5"/>
        <v>387918</v>
      </c>
      <c r="O25" s="47">
        <f t="shared" si="2"/>
        <v>31.525233644859814</v>
      </c>
      <c r="P25" s="9"/>
    </row>
    <row r="26" spans="1:16">
      <c r="A26" s="12"/>
      <c r="B26" s="25">
        <v>334.1</v>
      </c>
      <c r="C26" s="20" t="s">
        <v>71</v>
      </c>
      <c r="D26" s="46">
        <v>2007908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5"/>
        <v>2007908</v>
      </c>
      <c r="O26" s="47">
        <f t="shared" si="2"/>
        <v>163.17822023567655</v>
      </c>
      <c r="P26" s="9"/>
    </row>
    <row r="27" spans="1:16">
      <c r="A27" s="12"/>
      <c r="B27" s="25">
        <v>334.39</v>
      </c>
      <c r="C27" s="20" t="s">
        <v>25</v>
      </c>
      <c r="D27" s="46">
        <v>80070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ref="N27:N32" si="7">SUM(D27:M27)</f>
        <v>80070</v>
      </c>
      <c r="O27" s="47">
        <f t="shared" si="2"/>
        <v>6.5071109305160508</v>
      </c>
      <c r="P27" s="9"/>
    </row>
    <row r="28" spans="1:16">
      <c r="A28" s="12"/>
      <c r="B28" s="25">
        <v>334.49</v>
      </c>
      <c r="C28" s="20" t="s">
        <v>26</v>
      </c>
      <c r="D28" s="46">
        <v>75026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75026</v>
      </c>
      <c r="O28" s="47">
        <f t="shared" si="2"/>
        <v>6.0971962616822433</v>
      </c>
      <c r="P28" s="9"/>
    </row>
    <row r="29" spans="1:16">
      <c r="A29" s="12"/>
      <c r="B29" s="25">
        <v>335.12</v>
      </c>
      <c r="C29" s="20" t="s">
        <v>28</v>
      </c>
      <c r="D29" s="46">
        <v>263306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263306</v>
      </c>
      <c r="O29" s="47">
        <f t="shared" si="2"/>
        <v>21.398293376676147</v>
      </c>
      <c r="P29" s="9"/>
    </row>
    <row r="30" spans="1:16">
      <c r="A30" s="12"/>
      <c r="B30" s="25">
        <v>335.14</v>
      </c>
      <c r="C30" s="20" t="s">
        <v>29</v>
      </c>
      <c r="D30" s="46">
        <v>752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752</v>
      </c>
      <c r="O30" s="47">
        <f t="shared" si="2"/>
        <v>6.1113368549370176E-2</v>
      </c>
      <c r="P30" s="9"/>
    </row>
    <row r="31" spans="1:16">
      <c r="A31" s="12"/>
      <c r="B31" s="25">
        <v>335.15</v>
      </c>
      <c r="C31" s="20" t="s">
        <v>30</v>
      </c>
      <c r="D31" s="46">
        <v>42047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42047</v>
      </c>
      <c r="O31" s="47">
        <f t="shared" si="2"/>
        <v>3.4170662332385211</v>
      </c>
      <c r="P31" s="9"/>
    </row>
    <row r="32" spans="1:16">
      <c r="A32" s="12"/>
      <c r="B32" s="25">
        <v>335.18</v>
      </c>
      <c r="C32" s="20" t="s">
        <v>31</v>
      </c>
      <c r="D32" s="46">
        <v>0</v>
      </c>
      <c r="E32" s="46">
        <v>793625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793625</v>
      </c>
      <c r="O32" s="47">
        <f t="shared" si="2"/>
        <v>64.496139780576996</v>
      </c>
      <c r="P32" s="9"/>
    </row>
    <row r="33" spans="1:16">
      <c r="A33" s="12"/>
      <c r="B33" s="25">
        <v>338</v>
      </c>
      <c r="C33" s="20" t="s">
        <v>33</v>
      </c>
      <c r="D33" s="46">
        <v>121996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ref="N33:N45" si="8">SUM(D33:M33)</f>
        <v>121996</v>
      </c>
      <c r="O33" s="47">
        <f t="shared" si="2"/>
        <v>9.9143437626980901</v>
      </c>
      <c r="P33" s="9"/>
    </row>
    <row r="34" spans="1:16" ht="15.75">
      <c r="A34" s="29" t="s">
        <v>38</v>
      </c>
      <c r="B34" s="30"/>
      <c r="C34" s="31"/>
      <c r="D34" s="32">
        <f t="shared" ref="D34:M34" si="9">SUM(D35:D38)</f>
        <v>1722127</v>
      </c>
      <c r="E34" s="32">
        <f t="shared" si="9"/>
        <v>0</v>
      </c>
      <c r="F34" s="32">
        <f t="shared" si="9"/>
        <v>0</v>
      </c>
      <c r="G34" s="32">
        <f t="shared" si="9"/>
        <v>0</v>
      </c>
      <c r="H34" s="32">
        <f t="shared" si="9"/>
        <v>0</v>
      </c>
      <c r="I34" s="32">
        <f t="shared" si="9"/>
        <v>0</v>
      </c>
      <c r="J34" s="32">
        <f t="shared" si="9"/>
        <v>0</v>
      </c>
      <c r="K34" s="32">
        <f t="shared" si="9"/>
        <v>0</v>
      </c>
      <c r="L34" s="32">
        <f t="shared" si="9"/>
        <v>0</v>
      </c>
      <c r="M34" s="32">
        <f t="shared" si="9"/>
        <v>0</v>
      </c>
      <c r="N34" s="32">
        <f t="shared" si="8"/>
        <v>1722127</v>
      </c>
      <c r="O34" s="45">
        <f t="shared" si="2"/>
        <v>139.95343356359203</v>
      </c>
      <c r="P34" s="10"/>
    </row>
    <row r="35" spans="1:16">
      <c r="A35" s="12"/>
      <c r="B35" s="25">
        <v>341.9</v>
      </c>
      <c r="C35" s="20" t="s">
        <v>41</v>
      </c>
      <c r="D35" s="46">
        <v>1469664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1469664</v>
      </c>
      <c r="O35" s="47">
        <f t="shared" si="2"/>
        <v>119.43632669646485</v>
      </c>
      <c r="P35" s="9"/>
    </row>
    <row r="36" spans="1:16">
      <c r="A36" s="12"/>
      <c r="B36" s="25">
        <v>347.1</v>
      </c>
      <c r="C36" s="20" t="s">
        <v>42</v>
      </c>
      <c r="D36" s="46">
        <v>16752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16752</v>
      </c>
      <c r="O36" s="47">
        <f t="shared" si="2"/>
        <v>1.3613978057700122</v>
      </c>
      <c r="P36" s="9"/>
    </row>
    <row r="37" spans="1:16">
      <c r="A37" s="12"/>
      <c r="B37" s="25">
        <v>347.2</v>
      </c>
      <c r="C37" s="20" t="s">
        <v>43</v>
      </c>
      <c r="D37" s="46">
        <v>100333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100333</v>
      </c>
      <c r="O37" s="47">
        <f t="shared" ref="O37:O54" si="10">(N37/O$56)</f>
        <v>8.1538399024786674</v>
      </c>
      <c r="P37" s="9"/>
    </row>
    <row r="38" spans="1:16">
      <c r="A38" s="12"/>
      <c r="B38" s="25">
        <v>347.5</v>
      </c>
      <c r="C38" s="20" t="s">
        <v>44</v>
      </c>
      <c r="D38" s="46">
        <v>135378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135378</v>
      </c>
      <c r="O38" s="47">
        <f t="shared" si="10"/>
        <v>11.001869158878504</v>
      </c>
      <c r="P38" s="9"/>
    </row>
    <row r="39" spans="1:16" ht="15.75">
      <c r="A39" s="29" t="s">
        <v>39</v>
      </c>
      <c r="B39" s="30"/>
      <c r="C39" s="31"/>
      <c r="D39" s="32">
        <f t="shared" ref="D39:M39" si="11">SUM(D40:D43)</f>
        <v>99098</v>
      </c>
      <c r="E39" s="32">
        <f t="shared" si="11"/>
        <v>0</v>
      </c>
      <c r="F39" s="32">
        <f t="shared" si="11"/>
        <v>0</v>
      </c>
      <c r="G39" s="32">
        <f t="shared" si="11"/>
        <v>0</v>
      </c>
      <c r="H39" s="32">
        <f t="shared" si="11"/>
        <v>0</v>
      </c>
      <c r="I39" s="32">
        <f t="shared" si="11"/>
        <v>0</v>
      </c>
      <c r="J39" s="32">
        <f t="shared" si="11"/>
        <v>0</v>
      </c>
      <c r="K39" s="32">
        <f t="shared" si="11"/>
        <v>0</v>
      </c>
      <c r="L39" s="32">
        <f t="shared" si="11"/>
        <v>0</v>
      </c>
      <c r="M39" s="32">
        <f t="shared" si="11"/>
        <v>0</v>
      </c>
      <c r="N39" s="32">
        <f t="shared" si="8"/>
        <v>99098</v>
      </c>
      <c r="O39" s="45">
        <f t="shared" si="10"/>
        <v>8.053474197480698</v>
      </c>
      <c r="P39" s="10"/>
    </row>
    <row r="40" spans="1:16">
      <c r="A40" s="13"/>
      <c r="B40" s="39">
        <v>351.1</v>
      </c>
      <c r="C40" s="21" t="s">
        <v>47</v>
      </c>
      <c r="D40" s="46">
        <v>59707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59707</v>
      </c>
      <c r="O40" s="47">
        <f t="shared" si="10"/>
        <v>4.852255180820805</v>
      </c>
      <c r="P40" s="9"/>
    </row>
    <row r="41" spans="1:16">
      <c r="A41" s="13"/>
      <c r="B41" s="39">
        <v>352</v>
      </c>
      <c r="C41" s="21" t="s">
        <v>48</v>
      </c>
      <c r="D41" s="46">
        <v>6071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6071</v>
      </c>
      <c r="O41" s="47">
        <f t="shared" si="10"/>
        <v>0.49337667614790737</v>
      </c>
      <c r="P41" s="9"/>
    </row>
    <row r="42" spans="1:16">
      <c r="A42" s="13"/>
      <c r="B42" s="39">
        <v>354</v>
      </c>
      <c r="C42" s="21" t="s">
        <v>49</v>
      </c>
      <c r="D42" s="46">
        <v>24450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24450</v>
      </c>
      <c r="O42" s="47">
        <f t="shared" si="10"/>
        <v>1.9869971556277937</v>
      </c>
      <c r="P42" s="9"/>
    </row>
    <row r="43" spans="1:16">
      <c r="A43" s="13"/>
      <c r="B43" s="39">
        <v>359</v>
      </c>
      <c r="C43" s="21" t="s">
        <v>72</v>
      </c>
      <c r="D43" s="46">
        <v>8870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8"/>
        <v>8870</v>
      </c>
      <c r="O43" s="47">
        <f t="shared" si="10"/>
        <v>0.72084518488419347</v>
      </c>
      <c r="P43" s="9"/>
    </row>
    <row r="44" spans="1:16" ht="15.75">
      <c r="A44" s="29" t="s">
        <v>3</v>
      </c>
      <c r="B44" s="30"/>
      <c r="C44" s="31"/>
      <c r="D44" s="32">
        <f t="shared" ref="D44:M44" si="12">SUM(D45:D51)</f>
        <v>288703</v>
      </c>
      <c r="E44" s="32">
        <f t="shared" si="12"/>
        <v>41175</v>
      </c>
      <c r="F44" s="32">
        <f t="shared" si="12"/>
        <v>54043</v>
      </c>
      <c r="G44" s="32">
        <f t="shared" si="12"/>
        <v>118885</v>
      </c>
      <c r="H44" s="32">
        <f t="shared" si="12"/>
        <v>0</v>
      </c>
      <c r="I44" s="32">
        <f t="shared" si="12"/>
        <v>0</v>
      </c>
      <c r="J44" s="32">
        <f t="shared" si="12"/>
        <v>0</v>
      </c>
      <c r="K44" s="32">
        <f t="shared" si="12"/>
        <v>531120</v>
      </c>
      <c r="L44" s="32">
        <f t="shared" si="12"/>
        <v>0</v>
      </c>
      <c r="M44" s="32">
        <f t="shared" si="12"/>
        <v>0</v>
      </c>
      <c r="N44" s="32">
        <f t="shared" si="8"/>
        <v>1033926</v>
      </c>
      <c r="O44" s="45">
        <f t="shared" si="10"/>
        <v>84.024867939861849</v>
      </c>
      <c r="P44" s="10"/>
    </row>
    <row r="45" spans="1:16">
      <c r="A45" s="12"/>
      <c r="B45" s="25">
        <v>361.1</v>
      </c>
      <c r="C45" s="20" t="s">
        <v>50</v>
      </c>
      <c r="D45" s="46">
        <v>181548</v>
      </c>
      <c r="E45" s="46">
        <v>41175</v>
      </c>
      <c r="F45" s="46">
        <v>54043</v>
      </c>
      <c r="G45" s="46">
        <v>118885</v>
      </c>
      <c r="H45" s="46">
        <v>0</v>
      </c>
      <c r="I45" s="46">
        <v>0</v>
      </c>
      <c r="J45" s="46">
        <v>0</v>
      </c>
      <c r="K45" s="46">
        <v>20</v>
      </c>
      <c r="L45" s="46">
        <v>0</v>
      </c>
      <c r="M45" s="46">
        <v>0</v>
      </c>
      <c r="N45" s="46">
        <f t="shared" si="8"/>
        <v>395671</v>
      </c>
      <c r="O45" s="47">
        <f t="shared" si="10"/>
        <v>32.155302722470537</v>
      </c>
      <c r="P45" s="9"/>
    </row>
    <row r="46" spans="1:16">
      <c r="A46" s="12"/>
      <c r="B46" s="25">
        <v>361.3</v>
      </c>
      <c r="C46" s="20" t="s">
        <v>73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224518</v>
      </c>
      <c r="L46" s="46">
        <v>0</v>
      </c>
      <c r="M46" s="46">
        <v>0</v>
      </c>
      <c r="N46" s="46">
        <f t="shared" ref="N46:N51" si="13">SUM(D46:M46)</f>
        <v>224518</v>
      </c>
      <c r="O46" s="47">
        <f t="shared" si="10"/>
        <v>18.246078829744008</v>
      </c>
      <c r="P46" s="9"/>
    </row>
    <row r="47" spans="1:16">
      <c r="A47" s="12"/>
      <c r="B47" s="25">
        <v>362</v>
      </c>
      <c r="C47" s="20" t="s">
        <v>52</v>
      </c>
      <c r="D47" s="46">
        <v>31262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3"/>
        <v>31262</v>
      </c>
      <c r="O47" s="47">
        <f t="shared" si="10"/>
        <v>2.5405932547744818</v>
      </c>
      <c r="P47" s="9"/>
    </row>
    <row r="48" spans="1:16">
      <c r="A48" s="12"/>
      <c r="B48" s="25">
        <v>364</v>
      </c>
      <c r="C48" s="20" t="s">
        <v>53</v>
      </c>
      <c r="D48" s="46">
        <v>5539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3"/>
        <v>5539</v>
      </c>
      <c r="O48" s="47">
        <f t="shared" si="10"/>
        <v>0.450142218610321</v>
      </c>
      <c r="P48" s="9"/>
    </row>
    <row r="49" spans="1:119">
      <c r="A49" s="12"/>
      <c r="B49" s="25">
        <v>366</v>
      </c>
      <c r="C49" s="20" t="s">
        <v>54</v>
      </c>
      <c r="D49" s="46">
        <v>10251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3"/>
        <v>10251</v>
      </c>
      <c r="O49" s="47">
        <f t="shared" si="10"/>
        <v>0.83307598537180005</v>
      </c>
      <c r="P49" s="9"/>
    </row>
    <row r="50" spans="1:119">
      <c r="A50" s="12"/>
      <c r="B50" s="25">
        <v>368</v>
      </c>
      <c r="C50" s="20" t="s">
        <v>55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306582</v>
      </c>
      <c r="L50" s="46">
        <v>0</v>
      </c>
      <c r="M50" s="46">
        <v>0</v>
      </c>
      <c r="N50" s="46">
        <f t="shared" si="13"/>
        <v>306582</v>
      </c>
      <c r="O50" s="47">
        <f t="shared" si="10"/>
        <v>24.915237708248679</v>
      </c>
      <c r="P50" s="9"/>
    </row>
    <row r="51" spans="1:119">
      <c r="A51" s="12"/>
      <c r="B51" s="25">
        <v>369.9</v>
      </c>
      <c r="C51" s="20" t="s">
        <v>56</v>
      </c>
      <c r="D51" s="46">
        <v>60103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3"/>
        <v>60103</v>
      </c>
      <c r="O51" s="47">
        <f t="shared" si="10"/>
        <v>4.884437220642015</v>
      </c>
      <c r="P51" s="9"/>
    </row>
    <row r="52" spans="1:119" ht="15.75">
      <c r="A52" s="29" t="s">
        <v>40</v>
      </c>
      <c r="B52" s="30"/>
      <c r="C52" s="31"/>
      <c r="D52" s="32">
        <f t="shared" ref="D52:M52" si="14">SUM(D53:D53)</f>
        <v>3586884</v>
      </c>
      <c r="E52" s="32">
        <f t="shared" si="14"/>
        <v>141713</v>
      </c>
      <c r="F52" s="32">
        <f t="shared" si="14"/>
        <v>1741146</v>
      </c>
      <c r="G52" s="32">
        <f t="shared" si="14"/>
        <v>0</v>
      </c>
      <c r="H52" s="32">
        <f t="shared" si="14"/>
        <v>0</v>
      </c>
      <c r="I52" s="32">
        <f t="shared" si="14"/>
        <v>0</v>
      </c>
      <c r="J52" s="32">
        <f t="shared" si="14"/>
        <v>0</v>
      </c>
      <c r="K52" s="32">
        <f t="shared" si="14"/>
        <v>0</v>
      </c>
      <c r="L52" s="32">
        <f t="shared" si="14"/>
        <v>0</v>
      </c>
      <c r="M52" s="32">
        <f t="shared" si="14"/>
        <v>0</v>
      </c>
      <c r="N52" s="32">
        <f>SUM(D52:M52)</f>
        <v>5469743</v>
      </c>
      <c r="O52" s="45">
        <f t="shared" si="10"/>
        <v>444.51385615603414</v>
      </c>
      <c r="P52" s="9"/>
    </row>
    <row r="53" spans="1:119" ht="15.75" thickBot="1">
      <c r="A53" s="12"/>
      <c r="B53" s="25">
        <v>381</v>
      </c>
      <c r="C53" s="20" t="s">
        <v>57</v>
      </c>
      <c r="D53" s="46">
        <v>3586884</v>
      </c>
      <c r="E53" s="46">
        <v>141713</v>
      </c>
      <c r="F53" s="46">
        <v>1741146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>SUM(D53:M53)</f>
        <v>5469743</v>
      </c>
      <c r="O53" s="47">
        <f t="shared" si="10"/>
        <v>444.51385615603414</v>
      </c>
      <c r="P53" s="9"/>
    </row>
    <row r="54" spans="1:119" ht="16.5" thickBot="1">
      <c r="A54" s="14" t="s">
        <v>45</v>
      </c>
      <c r="B54" s="23"/>
      <c r="C54" s="22"/>
      <c r="D54" s="15">
        <f t="shared" ref="D54:M54" si="15">SUM(D5,D10,D22,D34,D39,D44,D52)</f>
        <v>17207594</v>
      </c>
      <c r="E54" s="15">
        <f t="shared" si="15"/>
        <v>5304416</v>
      </c>
      <c r="F54" s="15">
        <f t="shared" si="15"/>
        <v>1795189</v>
      </c>
      <c r="G54" s="15">
        <f t="shared" si="15"/>
        <v>118885</v>
      </c>
      <c r="H54" s="15">
        <f t="shared" si="15"/>
        <v>0</v>
      </c>
      <c r="I54" s="15">
        <f t="shared" si="15"/>
        <v>0</v>
      </c>
      <c r="J54" s="15">
        <f t="shared" si="15"/>
        <v>0</v>
      </c>
      <c r="K54" s="15">
        <f t="shared" si="15"/>
        <v>531120</v>
      </c>
      <c r="L54" s="15">
        <f t="shared" si="15"/>
        <v>0</v>
      </c>
      <c r="M54" s="15">
        <f t="shared" si="15"/>
        <v>0</v>
      </c>
      <c r="N54" s="15">
        <f>SUM(D54:M54)</f>
        <v>24957204</v>
      </c>
      <c r="O54" s="38">
        <f t="shared" si="10"/>
        <v>2028.2164973587971</v>
      </c>
      <c r="P54" s="6"/>
      <c r="Q54" s="2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5"/>
      <c r="CI54" s="5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5"/>
      <c r="CW54" s="5"/>
      <c r="CX54" s="5"/>
      <c r="CY54" s="5"/>
      <c r="CZ54" s="5"/>
      <c r="DA54" s="5"/>
      <c r="DB54" s="5"/>
      <c r="DC54" s="5"/>
      <c r="DD54" s="5"/>
      <c r="DE54" s="5"/>
      <c r="DF54" s="5"/>
      <c r="DG54" s="5"/>
      <c r="DH54" s="5"/>
      <c r="DI54" s="5"/>
      <c r="DJ54" s="5"/>
      <c r="DK54" s="5"/>
      <c r="DL54" s="5"/>
      <c r="DM54" s="5"/>
      <c r="DN54" s="5"/>
      <c r="DO54" s="5"/>
    </row>
    <row r="55" spans="1:119">
      <c r="A55" s="16"/>
      <c r="B55" s="18"/>
      <c r="C55" s="18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9"/>
    </row>
    <row r="56" spans="1:119">
      <c r="A56" s="40"/>
      <c r="B56" s="41"/>
      <c r="C56" s="41"/>
      <c r="D56" s="42"/>
      <c r="E56" s="42"/>
      <c r="F56" s="42"/>
      <c r="G56" s="42"/>
      <c r="H56" s="42"/>
      <c r="I56" s="42"/>
      <c r="J56" s="42"/>
      <c r="K56" s="42"/>
      <c r="L56" s="48" t="s">
        <v>74</v>
      </c>
      <c r="M56" s="48"/>
      <c r="N56" s="48"/>
      <c r="O56" s="43">
        <v>12305</v>
      </c>
    </row>
    <row r="57" spans="1:119">
      <c r="A57" s="49"/>
      <c r="B57" s="50"/>
      <c r="C57" s="50"/>
      <c r="D57" s="50"/>
      <c r="E57" s="50"/>
      <c r="F57" s="50"/>
      <c r="G57" s="50"/>
      <c r="H57" s="50"/>
      <c r="I57" s="50"/>
      <c r="J57" s="50"/>
      <c r="K57" s="50"/>
      <c r="L57" s="50"/>
      <c r="M57" s="50"/>
      <c r="N57" s="50"/>
      <c r="O57" s="51"/>
    </row>
    <row r="58" spans="1:119" ht="15.75" thickBot="1">
      <c r="A58" s="52" t="s">
        <v>75</v>
      </c>
      <c r="B58" s="53"/>
      <c r="C58" s="53"/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4"/>
    </row>
  </sheetData>
  <mergeCells count="10">
    <mergeCell ref="L56:N56"/>
    <mergeCell ref="A57:O57"/>
    <mergeCell ref="A58:O5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56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66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46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59</v>
      </c>
      <c r="B3" s="62"/>
      <c r="C3" s="63"/>
      <c r="D3" s="67" t="s">
        <v>34</v>
      </c>
      <c r="E3" s="68"/>
      <c r="F3" s="68"/>
      <c r="G3" s="68"/>
      <c r="H3" s="69"/>
      <c r="I3" s="67" t="s">
        <v>35</v>
      </c>
      <c r="J3" s="69"/>
      <c r="K3" s="67" t="s">
        <v>37</v>
      </c>
      <c r="L3" s="69"/>
      <c r="M3" s="36"/>
      <c r="N3" s="37"/>
      <c r="O3" s="70" t="s">
        <v>64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60</v>
      </c>
      <c r="F4" s="34" t="s">
        <v>61</v>
      </c>
      <c r="G4" s="34" t="s">
        <v>62</v>
      </c>
      <c r="H4" s="34" t="s">
        <v>5</v>
      </c>
      <c r="I4" s="34" t="s">
        <v>6</v>
      </c>
      <c r="J4" s="35" t="s">
        <v>63</v>
      </c>
      <c r="K4" s="35" t="s">
        <v>7</v>
      </c>
      <c r="L4" s="35" t="s">
        <v>8</v>
      </c>
      <c r="M4" s="35" t="s">
        <v>9</v>
      </c>
      <c r="N4" s="35" t="s">
        <v>36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>SUM(D6:D9)</f>
        <v>7939474</v>
      </c>
      <c r="E5" s="27">
        <f t="shared" ref="E5:M5" si="0">SUM(E6:E9)</f>
        <v>1741451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11" si="1">SUM(D5:M5)</f>
        <v>9680925</v>
      </c>
      <c r="O5" s="33">
        <f t="shared" ref="O5:O52" si="2">(N5/O$54)</f>
        <v>790.98986845330501</v>
      </c>
      <c r="P5" s="6"/>
    </row>
    <row r="6" spans="1:133">
      <c r="A6" s="12"/>
      <c r="B6" s="25">
        <v>311</v>
      </c>
      <c r="C6" s="20" t="s">
        <v>2</v>
      </c>
      <c r="D6" s="46">
        <v>7265072</v>
      </c>
      <c r="E6" s="46">
        <v>1741451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9006523</v>
      </c>
      <c r="O6" s="47">
        <f t="shared" si="2"/>
        <v>735.8871639839856</v>
      </c>
      <c r="P6" s="9"/>
    </row>
    <row r="7" spans="1:133">
      <c r="A7" s="12"/>
      <c r="B7" s="25">
        <v>312.41000000000003</v>
      </c>
      <c r="C7" s="20" t="s">
        <v>10</v>
      </c>
      <c r="D7" s="46">
        <v>467067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467067</v>
      </c>
      <c r="O7" s="47">
        <f t="shared" si="2"/>
        <v>38.162186453141594</v>
      </c>
      <c r="P7" s="9"/>
    </row>
    <row r="8" spans="1:133">
      <c r="A8" s="12"/>
      <c r="B8" s="25">
        <v>316</v>
      </c>
      <c r="C8" s="20" t="s">
        <v>11</v>
      </c>
      <c r="D8" s="46">
        <v>164173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164173</v>
      </c>
      <c r="O8" s="47">
        <f t="shared" si="2"/>
        <v>13.41392270610344</v>
      </c>
      <c r="P8" s="9"/>
    </row>
    <row r="9" spans="1:133">
      <c r="A9" s="12"/>
      <c r="B9" s="25">
        <v>319</v>
      </c>
      <c r="C9" s="20" t="s">
        <v>12</v>
      </c>
      <c r="D9" s="46">
        <v>43162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43162</v>
      </c>
      <c r="O9" s="47">
        <f t="shared" si="2"/>
        <v>3.5265953100743523</v>
      </c>
      <c r="P9" s="9"/>
    </row>
    <row r="10" spans="1:133" ht="15.75">
      <c r="A10" s="29" t="s">
        <v>13</v>
      </c>
      <c r="B10" s="30"/>
      <c r="C10" s="31"/>
      <c r="D10" s="32">
        <f t="shared" ref="D10:M10" si="3">SUM(D11:D20)</f>
        <v>706483</v>
      </c>
      <c r="E10" s="32">
        <f t="shared" si="3"/>
        <v>2783889</v>
      </c>
      <c r="F10" s="32">
        <f t="shared" si="3"/>
        <v>0</v>
      </c>
      <c r="G10" s="32">
        <f t="shared" si="3"/>
        <v>0</v>
      </c>
      <c r="H10" s="32">
        <f t="shared" si="3"/>
        <v>0</v>
      </c>
      <c r="I10" s="32">
        <f t="shared" si="3"/>
        <v>0</v>
      </c>
      <c r="J10" s="32">
        <f t="shared" si="3"/>
        <v>0</v>
      </c>
      <c r="K10" s="32">
        <f t="shared" si="3"/>
        <v>0</v>
      </c>
      <c r="L10" s="32">
        <f t="shared" si="3"/>
        <v>0</v>
      </c>
      <c r="M10" s="32">
        <f t="shared" si="3"/>
        <v>0</v>
      </c>
      <c r="N10" s="44">
        <f t="shared" si="1"/>
        <v>3490372</v>
      </c>
      <c r="O10" s="45">
        <f t="shared" si="2"/>
        <v>285.1844104910532</v>
      </c>
      <c r="P10" s="10"/>
    </row>
    <row r="11" spans="1:133">
      <c r="A11" s="12"/>
      <c r="B11" s="25">
        <v>322</v>
      </c>
      <c r="C11" s="20" t="s">
        <v>0</v>
      </c>
      <c r="D11" s="46">
        <v>220348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220348</v>
      </c>
      <c r="O11" s="47">
        <f t="shared" si="2"/>
        <v>18.003758476999757</v>
      </c>
      <c r="P11" s="9"/>
    </row>
    <row r="12" spans="1:133">
      <c r="A12" s="12"/>
      <c r="B12" s="25">
        <v>323.10000000000002</v>
      </c>
      <c r="C12" s="20" t="s">
        <v>14</v>
      </c>
      <c r="D12" s="46">
        <v>0</v>
      </c>
      <c r="E12" s="46">
        <v>1482122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ref="N12:N20" si="4">SUM(D12:M12)</f>
        <v>1482122</v>
      </c>
      <c r="O12" s="47">
        <f t="shared" si="2"/>
        <v>121.09829234414576</v>
      </c>
      <c r="P12" s="9"/>
    </row>
    <row r="13" spans="1:133">
      <c r="A13" s="12"/>
      <c r="B13" s="25">
        <v>323.2</v>
      </c>
      <c r="C13" s="20" t="s">
        <v>15</v>
      </c>
      <c r="D13" s="46">
        <v>0</v>
      </c>
      <c r="E13" s="46">
        <v>1301767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4"/>
        <v>1301767</v>
      </c>
      <c r="O13" s="47">
        <f t="shared" si="2"/>
        <v>106.36220279434595</v>
      </c>
      <c r="P13" s="9"/>
    </row>
    <row r="14" spans="1:133">
      <c r="A14" s="12"/>
      <c r="B14" s="25">
        <v>323.39999999999998</v>
      </c>
      <c r="C14" s="20" t="s">
        <v>16</v>
      </c>
      <c r="D14" s="46">
        <v>191232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191232</v>
      </c>
      <c r="O14" s="47">
        <f t="shared" si="2"/>
        <v>15.624805948198382</v>
      </c>
      <c r="P14" s="9"/>
    </row>
    <row r="15" spans="1:133">
      <c r="A15" s="12"/>
      <c r="B15" s="25">
        <v>323.7</v>
      </c>
      <c r="C15" s="20" t="s">
        <v>17</v>
      </c>
      <c r="D15" s="46">
        <v>35029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35029</v>
      </c>
      <c r="O15" s="47">
        <f t="shared" si="2"/>
        <v>2.8620802353133428</v>
      </c>
      <c r="P15" s="9"/>
    </row>
    <row r="16" spans="1:133">
      <c r="A16" s="12"/>
      <c r="B16" s="25">
        <v>324.02100000000002</v>
      </c>
      <c r="C16" s="20" t="s">
        <v>18</v>
      </c>
      <c r="D16" s="46">
        <v>7220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>SUM(D16:M16)</f>
        <v>7220</v>
      </c>
      <c r="O16" s="47">
        <f t="shared" si="2"/>
        <v>0.58991747691804886</v>
      </c>
      <c r="P16" s="9"/>
    </row>
    <row r="17" spans="1:16">
      <c r="A17" s="12"/>
      <c r="B17" s="25">
        <v>324.32</v>
      </c>
      <c r="C17" s="20" t="s">
        <v>19</v>
      </c>
      <c r="D17" s="46">
        <v>138895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138895</v>
      </c>
      <c r="O17" s="47">
        <f t="shared" si="2"/>
        <v>11.348557888716398</v>
      </c>
      <c r="P17" s="9"/>
    </row>
    <row r="18" spans="1:16">
      <c r="A18" s="12"/>
      <c r="B18" s="25">
        <v>324.62</v>
      </c>
      <c r="C18" s="20" t="s">
        <v>20</v>
      </c>
      <c r="D18" s="46">
        <v>73359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73359</v>
      </c>
      <c r="O18" s="47">
        <f t="shared" si="2"/>
        <v>5.9938720483699646</v>
      </c>
      <c r="P18" s="9"/>
    </row>
    <row r="19" spans="1:16">
      <c r="A19" s="12"/>
      <c r="B19" s="25">
        <v>325.10000000000002</v>
      </c>
      <c r="C19" s="20" t="s">
        <v>21</v>
      </c>
      <c r="D19" s="46">
        <v>26055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26055</v>
      </c>
      <c r="O19" s="47">
        <f t="shared" si="2"/>
        <v>2.1288503962742054</v>
      </c>
      <c r="P19" s="9"/>
    </row>
    <row r="20" spans="1:16">
      <c r="A20" s="12"/>
      <c r="B20" s="25">
        <v>329</v>
      </c>
      <c r="C20" s="20" t="s">
        <v>22</v>
      </c>
      <c r="D20" s="46">
        <v>14345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14345</v>
      </c>
      <c r="O20" s="47">
        <f t="shared" si="2"/>
        <v>1.1720728817713866</v>
      </c>
      <c r="P20" s="9"/>
    </row>
    <row r="21" spans="1:16" ht="15.75">
      <c r="A21" s="29" t="s">
        <v>23</v>
      </c>
      <c r="B21" s="30"/>
      <c r="C21" s="31"/>
      <c r="D21" s="32">
        <f t="shared" ref="D21:M21" si="5">SUM(D22:D31)</f>
        <v>3239665</v>
      </c>
      <c r="E21" s="32">
        <f t="shared" si="5"/>
        <v>1570234</v>
      </c>
      <c r="F21" s="32">
        <f t="shared" si="5"/>
        <v>0</v>
      </c>
      <c r="G21" s="32">
        <f t="shared" si="5"/>
        <v>0</v>
      </c>
      <c r="H21" s="32">
        <f t="shared" si="5"/>
        <v>0</v>
      </c>
      <c r="I21" s="32">
        <f t="shared" si="5"/>
        <v>0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44">
        <f>SUM(D21:M21)</f>
        <v>4809899</v>
      </c>
      <c r="O21" s="45">
        <f t="shared" si="2"/>
        <v>392.99771223139146</v>
      </c>
      <c r="P21" s="10"/>
    </row>
    <row r="22" spans="1:16">
      <c r="A22" s="12"/>
      <c r="B22" s="25">
        <v>331.5</v>
      </c>
      <c r="C22" s="20" t="s">
        <v>24</v>
      </c>
      <c r="D22" s="46">
        <v>276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ref="N22:N29" si="6">SUM(D22:M22)</f>
        <v>276</v>
      </c>
      <c r="O22" s="47">
        <f t="shared" si="2"/>
        <v>2.2550861998529292E-2</v>
      </c>
      <c r="P22" s="9"/>
    </row>
    <row r="23" spans="1:16">
      <c r="A23" s="12"/>
      <c r="B23" s="25">
        <v>334.39</v>
      </c>
      <c r="C23" s="20" t="s">
        <v>25</v>
      </c>
      <c r="D23" s="46">
        <v>397747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397747</v>
      </c>
      <c r="O23" s="47">
        <f t="shared" si="2"/>
        <v>32.498325026554454</v>
      </c>
      <c r="P23" s="9"/>
    </row>
    <row r="24" spans="1:16">
      <c r="A24" s="12"/>
      <c r="B24" s="25">
        <v>334.49</v>
      </c>
      <c r="C24" s="20" t="s">
        <v>26</v>
      </c>
      <c r="D24" s="46">
        <v>1903037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1903037</v>
      </c>
      <c r="O24" s="47">
        <f t="shared" si="2"/>
        <v>155.48958248222894</v>
      </c>
      <c r="P24" s="9"/>
    </row>
    <row r="25" spans="1:16">
      <c r="A25" s="12"/>
      <c r="B25" s="25">
        <v>334.7</v>
      </c>
      <c r="C25" s="20" t="s">
        <v>27</v>
      </c>
      <c r="D25" s="46">
        <v>90000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90000</v>
      </c>
      <c r="O25" s="47">
        <f t="shared" si="2"/>
        <v>7.35354195604216</v>
      </c>
      <c r="P25" s="9"/>
    </row>
    <row r="26" spans="1:16">
      <c r="A26" s="12"/>
      <c r="B26" s="25">
        <v>335.12</v>
      </c>
      <c r="C26" s="20" t="s">
        <v>28</v>
      </c>
      <c r="D26" s="46">
        <v>262499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262499</v>
      </c>
      <c r="O26" s="47">
        <f t="shared" si="2"/>
        <v>21.447748999101233</v>
      </c>
      <c r="P26" s="9"/>
    </row>
    <row r="27" spans="1:16">
      <c r="A27" s="12"/>
      <c r="B27" s="25">
        <v>335.14</v>
      </c>
      <c r="C27" s="20" t="s">
        <v>29</v>
      </c>
      <c r="D27" s="46">
        <v>659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659</v>
      </c>
      <c r="O27" s="47">
        <f t="shared" si="2"/>
        <v>5.3844268322575377E-2</v>
      </c>
      <c r="P27" s="9"/>
    </row>
    <row r="28" spans="1:16">
      <c r="A28" s="12"/>
      <c r="B28" s="25">
        <v>335.15</v>
      </c>
      <c r="C28" s="20" t="s">
        <v>30</v>
      </c>
      <c r="D28" s="46">
        <v>42279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42279</v>
      </c>
      <c r="O28" s="47">
        <f t="shared" si="2"/>
        <v>3.4544488928834056</v>
      </c>
      <c r="P28" s="9"/>
    </row>
    <row r="29" spans="1:16">
      <c r="A29" s="12"/>
      <c r="B29" s="25">
        <v>335.18</v>
      </c>
      <c r="C29" s="20" t="s">
        <v>31</v>
      </c>
      <c r="D29" s="46">
        <v>0</v>
      </c>
      <c r="E29" s="46">
        <v>814481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814481</v>
      </c>
      <c r="O29" s="47">
        <f t="shared" si="2"/>
        <v>66.548002287768611</v>
      </c>
      <c r="P29" s="9"/>
    </row>
    <row r="30" spans="1:16">
      <c r="A30" s="12"/>
      <c r="B30" s="25">
        <v>337.4</v>
      </c>
      <c r="C30" s="20" t="s">
        <v>32</v>
      </c>
      <c r="D30" s="46">
        <v>403477</v>
      </c>
      <c r="E30" s="46">
        <v>755753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ref="N30:N42" si="7">SUM(D30:M30)</f>
        <v>1159230</v>
      </c>
      <c r="O30" s="47">
        <f t="shared" si="2"/>
        <v>94.716071574475038</v>
      </c>
      <c r="P30" s="9"/>
    </row>
    <row r="31" spans="1:16">
      <c r="A31" s="12"/>
      <c r="B31" s="25">
        <v>338</v>
      </c>
      <c r="C31" s="20" t="s">
        <v>33</v>
      </c>
      <c r="D31" s="46">
        <v>139691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139691</v>
      </c>
      <c r="O31" s="47">
        <f t="shared" si="2"/>
        <v>11.413595882016505</v>
      </c>
      <c r="P31" s="9"/>
    </row>
    <row r="32" spans="1:16" ht="15.75">
      <c r="A32" s="29" t="s">
        <v>38</v>
      </c>
      <c r="B32" s="30"/>
      <c r="C32" s="31"/>
      <c r="D32" s="32">
        <f t="shared" ref="D32:M32" si="8">SUM(D33:D36)</f>
        <v>297296</v>
      </c>
      <c r="E32" s="32">
        <f t="shared" si="8"/>
        <v>0</v>
      </c>
      <c r="F32" s="32">
        <f t="shared" si="8"/>
        <v>0</v>
      </c>
      <c r="G32" s="32">
        <f t="shared" si="8"/>
        <v>0</v>
      </c>
      <c r="H32" s="32">
        <f t="shared" si="8"/>
        <v>0</v>
      </c>
      <c r="I32" s="32">
        <f t="shared" si="8"/>
        <v>0</v>
      </c>
      <c r="J32" s="32">
        <f t="shared" si="8"/>
        <v>0</v>
      </c>
      <c r="K32" s="32">
        <f t="shared" si="8"/>
        <v>0</v>
      </c>
      <c r="L32" s="32">
        <f t="shared" si="8"/>
        <v>0</v>
      </c>
      <c r="M32" s="32">
        <f t="shared" si="8"/>
        <v>0</v>
      </c>
      <c r="N32" s="32">
        <f t="shared" si="7"/>
        <v>297296</v>
      </c>
      <c r="O32" s="45">
        <f t="shared" si="2"/>
        <v>24.290873437372333</v>
      </c>
      <c r="P32" s="10"/>
    </row>
    <row r="33" spans="1:16">
      <c r="A33" s="12"/>
      <c r="B33" s="25">
        <v>341.9</v>
      </c>
      <c r="C33" s="20" t="s">
        <v>41</v>
      </c>
      <c r="D33" s="46">
        <v>30376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30376</v>
      </c>
      <c r="O33" s="47">
        <f t="shared" si="2"/>
        <v>2.4819021161859629</v>
      </c>
      <c r="P33" s="9"/>
    </row>
    <row r="34" spans="1:16">
      <c r="A34" s="12"/>
      <c r="B34" s="25">
        <v>347.1</v>
      </c>
      <c r="C34" s="20" t="s">
        <v>42</v>
      </c>
      <c r="D34" s="46">
        <v>15960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15960</v>
      </c>
      <c r="O34" s="47">
        <f t="shared" si="2"/>
        <v>1.3040281068714765</v>
      </c>
      <c r="P34" s="9"/>
    </row>
    <row r="35" spans="1:16">
      <c r="A35" s="12"/>
      <c r="B35" s="25">
        <v>347.2</v>
      </c>
      <c r="C35" s="20" t="s">
        <v>43</v>
      </c>
      <c r="D35" s="46">
        <v>106611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106611</v>
      </c>
      <c r="O35" s="47">
        <f t="shared" si="2"/>
        <v>8.7107606830623414</v>
      </c>
      <c r="P35" s="9"/>
    </row>
    <row r="36" spans="1:16">
      <c r="A36" s="12"/>
      <c r="B36" s="25">
        <v>347.5</v>
      </c>
      <c r="C36" s="20" t="s">
        <v>44</v>
      </c>
      <c r="D36" s="46">
        <v>144349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144349</v>
      </c>
      <c r="O36" s="47">
        <f t="shared" si="2"/>
        <v>11.794182531252554</v>
      </c>
      <c r="P36" s="9"/>
    </row>
    <row r="37" spans="1:16" ht="15.75">
      <c r="A37" s="29" t="s">
        <v>39</v>
      </c>
      <c r="B37" s="30"/>
      <c r="C37" s="31"/>
      <c r="D37" s="32">
        <f t="shared" ref="D37:M37" si="9">SUM(D38:D40)</f>
        <v>70741</v>
      </c>
      <c r="E37" s="32">
        <f t="shared" si="9"/>
        <v>0</v>
      </c>
      <c r="F37" s="32">
        <f t="shared" si="9"/>
        <v>0</v>
      </c>
      <c r="G37" s="32">
        <f t="shared" si="9"/>
        <v>0</v>
      </c>
      <c r="H37" s="32">
        <f t="shared" si="9"/>
        <v>0</v>
      </c>
      <c r="I37" s="32">
        <f t="shared" si="9"/>
        <v>0</v>
      </c>
      <c r="J37" s="32">
        <f t="shared" si="9"/>
        <v>0</v>
      </c>
      <c r="K37" s="32">
        <f t="shared" si="9"/>
        <v>0</v>
      </c>
      <c r="L37" s="32">
        <f t="shared" si="9"/>
        <v>0</v>
      </c>
      <c r="M37" s="32">
        <f t="shared" si="9"/>
        <v>0</v>
      </c>
      <c r="N37" s="32">
        <f t="shared" si="7"/>
        <v>70741</v>
      </c>
      <c r="O37" s="45">
        <f t="shared" si="2"/>
        <v>5.7799656834708717</v>
      </c>
      <c r="P37" s="10"/>
    </row>
    <row r="38" spans="1:16">
      <c r="A38" s="13"/>
      <c r="B38" s="39">
        <v>351.1</v>
      </c>
      <c r="C38" s="21" t="s">
        <v>47</v>
      </c>
      <c r="D38" s="46">
        <v>64781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64781</v>
      </c>
      <c r="O38" s="47">
        <f t="shared" si="2"/>
        <v>5.2929977939374133</v>
      </c>
      <c r="P38" s="9"/>
    </row>
    <row r="39" spans="1:16">
      <c r="A39" s="13"/>
      <c r="B39" s="39">
        <v>352</v>
      </c>
      <c r="C39" s="21" t="s">
        <v>48</v>
      </c>
      <c r="D39" s="46">
        <v>5460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5460</v>
      </c>
      <c r="O39" s="47">
        <f t="shared" si="2"/>
        <v>0.44611487866655775</v>
      </c>
      <c r="P39" s="9"/>
    </row>
    <row r="40" spans="1:16">
      <c r="A40" s="13"/>
      <c r="B40" s="39">
        <v>354</v>
      </c>
      <c r="C40" s="21" t="s">
        <v>49</v>
      </c>
      <c r="D40" s="46">
        <v>500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7"/>
        <v>500</v>
      </c>
      <c r="O40" s="47">
        <f t="shared" si="2"/>
        <v>4.0853010866900893E-2</v>
      </c>
      <c r="P40" s="9"/>
    </row>
    <row r="41" spans="1:16" ht="15.75">
      <c r="A41" s="29" t="s">
        <v>3</v>
      </c>
      <c r="B41" s="30"/>
      <c r="C41" s="31"/>
      <c r="D41" s="32">
        <f t="shared" ref="D41:M41" si="10">SUM(D42:D48)</f>
        <v>356924</v>
      </c>
      <c r="E41" s="32">
        <f t="shared" si="10"/>
        <v>69192</v>
      </c>
      <c r="F41" s="32">
        <f t="shared" si="10"/>
        <v>81556</v>
      </c>
      <c r="G41" s="32">
        <f t="shared" si="10"/>
        <v>-1153</v>
      </c>
      <c r="H41" s="32">
        <f t="shared" si="10"/>
        <v>0</v>
      </c>
      <c r="I41" s="32">
        <f t="shared" si="10"/>
        <v>0</v>
      </c>
      <c r="J41" s="32">
        <f t="shared" si="10"/>
        <v>0</v>
      </c>
      <c r="K41" s="32">
        <f t="shared" si="10"/>
        <v>342141</v>
      </c>
      <c r="L41" s="32">
        <f t="shared" si="10"/>
        <v>0</v>
      </c>
      <c r="M41" s="32">
        <f t="shared" si="10"/>
        <v>0</v>
      </c>
      <c r="N41" s="32">
        <f t="shared" si="7"/>
        <v>848660</v>
      </c>
      <c r="O41" s="45">
        <f t="shared" si="2"/>
        <v>69.340632404608215</v>
      </c>
      <c r="P41" s="10"/>
    </row>
    <row r="42" spans="1:16">
      <c r="A42" s="12"/>
      <c r="B42" s="25">
        <v>361.1</v>
      </c>
      <c r="C42" s="20" t="s">
        <v>50</v>
      </c>
      <c r="D42" s="46">
        <v>281732</v>
      </c>
      <c r="E42" s="46">
        <v>69192</v>
      </c>
      <c r="F42" s="46">
        <v>81556</v>
      </c>
      <c r="G42" s="46">
        <v>-1153</v>
      </c>
      <c r="H42" s="46">
        <v>0</v>
      </c>
      <c r="I42" s="46">
        <v>0</v>
      </c>
      <c r="J42" s="46">
        <v>0</v>
      </c>
      <c r="K42" s="46">
        <v>116</v>
      </c>
      <c r="L42" s="46">
        <v>0</v>
      </c>
      <c r="M42" s="46">
        <v>0</v>
      </c>
      <c r="N42" s="46">
        <f t="shared" si="7"/>
        <v>431443</v>
      </c>
      <c r="O42" s="47">
        <f t="shared" si="2"/>
        <v>35.251491134896639</v>
      </c>
      <c r="P42" s="9"/>
    </row>
    <row r="43" spans="1:16">
      <c r="A43" s="12"/>
      <c r="B43" s="25">
        <v>361.4</v>
      </c>
      <c r="C43" s="20" t="s">
        <v>51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75386</v>
      </c>
      <c r="L43" s="46">
        <v>0</v>
      </c>
      <c r="M43" s="46">
        <v>0</v>
      </c>
      <c r="N43" s="46">
        <f t="shared" ref="N43:N48" si="11">SUM(D43:M43)</f>
        <v>75386</v>
      </c>
      <c r="O43" s="47">
        <f t="shared" si="2"/>
        <v>6.1594901544243807</v>
      </c>
      <c r="P43" s="9"/>
    </row>
    <row r="44" spans="1:16">
      <c r="A44" s="12"/>
      <c r="B44" s="25">
        <v>362</v>
      </c>
      <c r="C44" s="20" t="s">
        <v>52</v>
      </c>
      <c r="D44" s="46">
        <v>37081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1"/>
        <v>37081</v>
      </c>
      <c r="O44" s="47">
        <f t="shared" si="2"/>
        <v>3.0297409919111038</v>
      </c>
      <c r="P44" s="9"/>
    </row>
    <row r="45" spans="1:16">
      <c r="A45" s="12"/>
      <c r="B45" s="25">
        <v>364</v>
      </c>
      <c r="C45" s="20" t="s">
        <v>53</v>
      </c>
      <c r="D45" s="46">
        <v>7585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1"/>
        <v>7585</v>
      </c>
      <c r="O45" s="47">
        <f t="shared" si="2"/>
        <v>0.6197401748508865</v>
      </c>
      <c r="P45" s="9"/>
    </row>
    <row r="46" spans="1:16">
      <c r="A46" s="12"/>
      <c r="B46" s="25">
        <v>366</v>
      </c>
      <c r="C46" s="20" t="s">
        <v>54</v>
      </c>
      <c r="D46" s="46">
        <v>17331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1"/>
        <v>17331</v>
      </c>
      <c r="O46" s="47">
        <f t="shared" si="2"/>
        <v>1.4160470626685187</v>
      </c>
      <c r="P46" s="9"/>
    </row>
    <row r="47" spans="1:16">
      <c r="A47" s="12"/>
      <c r="B47" s="25">
        <v>368</v>
      </c>
      <c r="C47" s="20" t="s">
        <v>55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266639</v>
      </c>
      <c r="L47" s="46">
        <v>0</v>
      </c>
      <c r="M47" s="46">
        <v>0</v>
      </c>
      <c r="N47" s="46">
        <f t="shared" si="11"/>
        <v>266639</v>
      </c>
      <c r="O47" s="47">
        <f t="shared" si="2"/>
        <v>21.786011929079173</v>
      </c>
      <c r="P47" s="9"/>
    </row>
    <row r="48" spans="1:16">
      <c r="A48" s="12"/>
      <c r="B48" s="25">
        <v>369.9</v>
      </c>
      <c r="C48" s="20" t="s">
        <v>56</v>
      </c>
      <c r="D48" s="46">
        <v>13195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1"/>
        <v>13195</v>
      </c>
      <c r="O48" s="47">
        <f t="shared" si="2"/>
        <v>1.0781109567775145</v>
      </c>
      <c r="P48" s="9"/>
    </row>
    <row r="49" spans="1:119" ht="15.75">
      <c r="A49" s="29" t="s">
        <v>40</v>
      </c>
      <c r="B49" s="30"/>
      <c r="C49" s="31"/>
      <c r="D49" s="32">
        <f t="shared" ref="D49:M49" si="12">SUM(D50:D51)</f>
        <v>2337695</v>
      </c>
      <c r="E49" s="32">
        <f t="shared" si="12"/>
        <v>136</v>
      </c>
      <c r="F49" s="32">
        <f t="shared" si="12"/>
        <v>1907024</v>
      </c>
      <c r="G49" s="32">
        <f t="shared" si="12"/>
        <v>8500000</v>
      </c>
      <c r="H49" s="32">
        <f t="shared" si="12"/>
        <v>0</v>
      </c>
      <c r="I49" s="32">
        <f t="shared" si="12"/>
        <v>0</v>
      </c>
      <c r="J49" s="32">
        <f t="shared" si="12"/>
        <v>0</v>
      </c>
      <c r="K49" s="32">
        <f t="shared" si="12"/>
        <v>0</v>
      </c>
      <c r="L49" s="32">
        <f t="shared" si="12"/>
        <v>0</v>
      </c>
      <c r="M49" s="32">
        <f t="shared" si="12"/>
        <v>0</v>
      </c>
      <c r="N49" s="32">
        <f>SUM(D49:M49)</f>
        <v>12744855</v>
      </c>
      <c r="O49" s="45">
        <f t="shared" si="2"/>
        <v>1041.3313996241523</v>
      </c>
      <c r="P49" s="9"/>
    </row>
    <row r="50" spans="1:119">
      <c r="A50" s="12"/>
      <c r="B50" s="25">
        <v>381</v>
      </c>
      <c r="C50" s="20" t="s">
        <v>57</v>
      </c>
      <c r="D50" s="46">
        <v>2337695</v>
      </c>
      <c r="E50" s="46">
        <v>136</v>
      </c>
      <c r="F50" s="46">
        <v>1907024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>SUM(D50:M50)</f>
        <v>4244855</v>
      </c>
      <c r="O50" s="47">
        <f t="shared" si="2"/>
        <v>346.83021488683715</v>
      </c>
      <c r="P50" s="9"/>
    </row>
    <row r="51" spans="1:119" ht="15.75" thickBot="1">
      <c r="A51" s="12"/>
      <c r="B51" s="25">
        <v>384</v>
      </c>
      <c r="C51" s="20" t="s">
        <v>58</v>
      </c>
      <c r="D51" s="46">
        <v>0</v>
      </c>
      <c r="E51" s="46">
        <v>0</v>
      </c>
      <c r="F51" s="46">
        <v>0</v>
      </c>
      <c r="G51" s="46">
        <v>8500000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>SUM(D51:M51)</f>
        <v>8500000</v>
      </c>
      <c r="O51" s="47">
        <f t="shared" si="2"/>
        <v>694.50118473731516</v>
      </c>
      <c r="P51" s="9"/>
    </row>
    <row r="52" spans="1:119" ht="16.5" thickBot="1">
      <c r="A52" s="14" t="s">
        <v>45</v>
      </c>
      <c r="B52" s="23"/>
      <c r="C52" s="22"/>
      <c r="D52" s="15">
        <f t="shared" ref="D52:M52" si="13">SUM(D5,D10,D21,D32,D37,D41,D49)</f>
        <v>14948278</v>
      </c>
      <c r="E52" s="15">
        <f t="shared" si="13"/>
        <v>6164902</v>
      </c>
      <c r="F52" s="15">
        <f t="shared" si="13"/>
        <v>1988580</v>
      </c>
      <c r="G52" s="15">
        <f t="shared" si="13"/>
        <v>8498847</v>
      </c>
      <c r="H52" s="15">
        <f t="shared" si="13"/>
        <v>0</v>
      </c>
      <c r="I52" s="15">
        <f t="shared" si="13"/>
        <v>0</v>
      </c>
      <c r="J52" s="15">
        <f t="shared" si="13"/>
        <v>0</v>
      </c>
      <c r="K52" s="15">
        <f t="shared" si="13"/>
        <v>342141</v>
      </c>
      <c r="L52" s="15">
        <f t="shared" si="13"/>
        <v>0</v>
      </c>
      <c r="M52" s="15">
        <f t="shared" si="13"/>
        <v>0</v>
      </c>
      <c r="N52" s="15">
        <f>SUM(D52:M52)</f>
        <v>31942748</v>
      </c>
      <c r="O52" s="38">
        <f t="shared" si="2"/>
        <v>2609.9148623253532</v>
      </c>
      <c r="P52" s="6"/>
      <c r="Q52" s="2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</row>
    <row r="53" spans="1:119">
      <c r="A53" s="16"/>
      <c r="B53" s="18"/>
      <c r="C53" s="18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9"/>
    </row>
    <row r="54" spans="1:119">
      <c r="A54" s="40"/>
      <c r="B54" s="41"/>
      <c r="C54" s="41"/>
      <c r="D54" s="42"/>
      <c r="E54" s="42"/>
      <c r="F54" s="42"/>
      <c r="G54" s="42"/>
      <c r="H54" s="42"/>
      <c r="I54" s="42"/>
      <c r="J54" s="42"/>
      <c r="K54" s="42"/>
      <c r="L54" s="48" t="s">
        <v>65</v>
      </c>
      <c r="M54" s="48"/>
      <c r="N54" s="48"/>
      <c r="O54" s="43">
        <v>12239</v>
      </c>
    </row>
    <row r="55" spans="1:119">
      <c r="A55" s="49"/>
      <c r="B55" s="50"/>
      <c r="C55" s="50"/>
      <c r="D55" s="50"/>
      <c r="E55" s="50"/>
      <c r="F55" s="50"/>
      <c r="G55" s="50"/>
      <c r="H55" s="50"/>
      <c r="I55" s="50"/>
      <c r="J55" s="50"/>
      <c r="K55" s="50"/>
      <c r="L55" s="50"/>
      <c r="M55" s="50"/>
      <c r="N55" s="50"/>
      <c r="O55" s="51"/>
    </row>
    <row r="56" spans="1:119" ht="15.75" thickBot="1">
      <c r="A56" s="52" t="s">
        <v>75</v>
      </c>
      <c r="B56" s="53"/>
      <c r="C56" s="53"/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4"/>
    </row>
  </sheetData>
  <mergeCells count="10">
    <mergeCell ref="A56:O56"/>
    <mergeCell ref="A55:O55"/>
    <mergeCell ref="L54:N54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5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66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91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59</v>
      </c>
      <c r="B3" s="62"/>
      <c r="C3" s="63"/>
      <c r="D3" s="67" t="s">
        <v>34</v>
      </c>
      <c r="E3" s="68"/>
      <c r="F3" s="68"/>
      <c r="G3" s="68"/>
      <c r="H3" s="69"/>
      <c r="I3" s="67" t="s">
        <v>35</v>
      </c>
      <c r="J3" s="69"/>
      <c r="K3" s="67" t="s">
        <v>37</v>
      </c>
      <c r="L3" s="69"/>
      <c r="M3" s="36"/>
      <c r="N3" s="37"/>
      <c r="O3" s="70" t="s">
        <v>64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60</v>
      </c>
      <c r="F4" s="34" t="s">
        <v>61</v>
      </c>
      <c r="G4" s="34" t="s">
        <v>62</v>
      </c>
      <c r="H4" s="34" t="s">
        <v>5</v>
      </c>
      <c r="I4" s="34" t="s">
        <v>6</v>
      </c>
      <c r="J4" s="35" t="s">
        <v>63</v>
      </c>
      <c r="K4" s="35" t="s">
        <v>7</v>
      </c>
      <c r="L4" s="35" t="s">
        <v>8</v>
      </c>
      <c r="M4" s="35" t="s">
        <v>9</v>
      </c>
      <c r="N4" s="35" t="s">
        <v>36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SUM(D6:D9)</f>
        <v>8638971</v>
      </c>
      <c r="E5" s="27">
        <f t="shared" si="0"/>
        <v>1849875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17" si="1">SUM(D5:M5)</f>
        <v>10488846</v>
      </c>
      <c r="O5" s="33">
        <f t="shared" ref="O5:O36" si="2">(N5/O$56)</f>
        <v>857.98331288343559</v>
      </c>
      <c r="P5" s="6"/>
    </row>
    <row r="6" spans="1:133">
      <c r="A6" s="12"/>
      <c r="B6" s="25">
        <v>311</v>
      </c>
      <c r="C6" s="20" t="s">
        <v>2</v>
      </c>
      <c r="D6" s="46">
        <v>7906630</v>
      </c>
      <c r="E6" s="46">
        <v>1849875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9756505</v>
      </c>
      <c r="O6" s="47">
        <f t="shared" si="2"/>
        <v>798.07811860940694</v>
      </c>
      <c r="P6" s="9"/>
    </row>
    <row r="7" spans="1:133">
      <c r="A7" s="12"/>
      <c r="B7" s="25">
        <v>312.41000000000003</v>
      </c>
      <c r="C7" s="20" t="s">
        <v>10</v>
      </c>
      <c r="D7" s="46">
        <v>489047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489047</v>
      </c>
      <c r="O7" s="47">
        <f t="shared" si="2"/>
        <v>40.003844580777098</v>
      </c>
      <c r="P7" s="9"/>
    </row>
    <row r="8" spans="1:133">
      <c r="A8" s="12"/>
      <c r="B8" s="25">
        <v>316</v>
      </c>
      <c r="C8" s="20" t="s">
        <v>11</v>
      </c>
      <c r="D8" s="46">
        <v>177363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177363</v>
      </c>
      <c r="O8" s="47">
        <f t="shared" si="2"/>
        <v>14.508220858895706</v>
      </c>
      <c r="P8" s="9"/>
    </row>
    <row r="9" spans="1:133">
      <c r="A9" s="12"/>
      <c r="B9" s="25">
        <v>319</v>
      </c>
      <c r="C9" s="20" t="s">
        <v>12</v>
      </c>
      <c r="D9" s="46">
        <v>65931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65931</v>
      </c>
      <c r="O9" s="47">
        <f t="shared" si="2"/>
        <v>5.3931288343558279</v>
      </c>
      <c r="P9" s="9"/>
    </row>
    <row r="10" spans="1:133" ht="15.75">
      <c r="A10" s="29" t="s">
        <v>92</v>
      </c>
      <c r="B10" s="30"/>
      <c r="C10" s="31"/>
      <c r="D10" s="32">
        <f t="shared" ref="D10:M10" si="3">SUM(D11:D16)</f>
        <v>651991</v>
      </c>
      <c r="E10" s="32">
        <f t="shared" si="3"/>
        <v>2530641</v>
      </c>
      <c r="F10" s="32">
        <f t="shared" si="3"/>
        <v>0</v>
      </c>
      <c r="G10" s="32">
        <f t="shared" si="3"/>
        <v>0</v>
      </c>
      <c r="H10" s="32">
        <f t="shared" si="3"/>
        <v>0</v>
      </c>
      <c r="I10" s="32">
        <f t="shared" si="3"/>
        <v>0</v>
      </c>
      <c r="J10" s="32">
        <f t="shared" si="3"/>
        <v>0</v>
      </c>
      <c r="K10" s="32">
        <f t="shared" si="3"/>
        <v>0</v>
      </c>
      <c r="L10" s="32">
        <f t="shared" si="3"/>
        <v>0</v>
      </c>
      <c r="M10" s="32">
        <f t="shared" si="3"/>
        <v>0</v>
      </c>
      <c r="N10" s="44">
        <f t="shared" si="1"/>
        <v>3182632</v>
      </c>
      <c r="O10" s="45">
        <f t="shared" si="2"/>
        <v>260.33799591002042</v>
      </c>
      <c r="P10" s="10"/>
    </row>
    <row r="11" spans="1:133">
      <c r="A11" s="12"/>
      <c r="B11" s="25">
        <v>322</v>
      </c>
      <c r="C11" s="20" t="s">
        <v>0</v>
      </c>
      <c r="D11" s="46">
        <v>356369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356369</v>
      </c>
      <c r="O11" s="47">
        <f t="shared" si="2"/>
        <v>29.150838445807771</v>
      </c>
      <c r="P11" s="9"/>
    </row>
    <row r="12" spans="1:133">
      <c r="A12" s="12"/>
      <c r="B12" s="25">
        <v>323.10000000000002</v>
      </c>
      <c r="C12" s="20" t="s">
        <v>14</v>
      </c>
      <c r="D12" s="46">
        <v>0</v>
      </c>
      <c r="E12" s="46">
        <v>1295396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1295396</v>
      </c>
      <c r="O12" s="47">
        <f t="shared" si="2"/>
        <v>105.96286298568508</v>
      </c>
      <c r="P12" s="9"/>
    </row>
    <row r="13" spans="1:133">
      <c r="A13" s="12"/>
      <c r="B13" s="25">
        <v>323.2</v>
      </c>
      <c r="C13" s="20" t="s">
        <v>15</v>
      </c>
      <c r="D13" s="46">
        <v>0</v>
      </c>
      <c r="E13" s="46">
        <v>1235245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1235245</v>
      </c>
      <c r="O13" s="47">
        <f t="shared" si="2"/>
        <v>101.04253578732106</v>
      </c>
      <c r="P13" s="9"/>
    </row>
    <row r="14" spans="1:133">
      <c r="A14" s="12"/>
      <c r="B14" s="25">
        <v>323.39999999999998</v>
      </c>
      <c r="C14" s="20" t="s">
        <v>16</v>
      </c>
      <c r="D14" s="46">
        <v>216074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216074</v>
      </c>
      <c r="O14" s="47">
        <f t="shared" si="2"/>
        <v>17.674764826175871</v>
      </c>
      <c r="P14" s="9"/>
    </row>
    <row r="15" spans="1:133">
      <c r="A15" s="12"/>
      <c r="B15" s="25">
        <v>323.7</v>
      </c>
      <c r="C15" s="20" t="s">
        <v>17</v>
      </c>
      <c r="D15" s="46">
        <v>33428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33428</v>
      </c>
      <c r="O15" s="47">
        <f t="shared" si="2"/>
        <v>2.7343967280163599</v>
      </c>
      <c r="P15" s="9"/>
    </row>
    <row r="16" spans="1:133">
      <c r="A16" s="12"/>
      <c r="B16" s="25">
        <v>329</v>
      </c>
      <c r="C16" s="20" t="s">
        <v>93</v>
      </c>
      <c r="D16" s="46">
        <v>46120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46120</v>
      </c>
      <c r="O16" s="47">
        <f t="shared" si="2"/>
        <v>3.7725971370143148</v>
      </c>
      <c r="P16" s="9"/>
    </row>
    <row r="17" spans="1:16" ht="15.75">
      <c r="A17" s="29" t="s">
        <v>23</v>
      </c>
      <c r="B17" s="30"/>
      <c r="C17" s="31"/>
      <c r="D17" s="32">
        <f t="shared" ref="D17:M17" si="4">SUM(D18:D29)</f>
        <v>2355888</v>
      </c>
      <c r="E17" s="32">
        <f t="shared" si="4"/>
        <v>3718274</v>
      </c>
      <c r="F17" s="32">
        <f t="shared" si="4"/>
        <v>0</v>
      </c>
      <c r="G17" s="32">
        <f t="shared" si="4"/>
        <v>0</v>
      </c>
      <c r="H17" s="32">
        <f t="shared" si="4"/>
        <v>0</v>
      </c>
      <c r="I17" s="32">
        <f t="shared" si="4"/>
        <v>0</v>
      </c>
      <c r="J17" s="32">
        <f t="shared" si="4"/>
        <v>0</v>
      </c>
      <c r="K17" s="32">
        <f t="shared" si="4"/>
        <v>0</v>
      </c>
      <c r="L17" s="32">
        <f t="shared" si="4"/>
        <v>0</v>
      </c>
      <c r="M17" s="32">
        <f t="shared" si="4"/>
        <v>0</v>
      </c>
      <c r="N17" s="44">
        <f t="shared" si="1"/>
        <v>6074162</v>
      </c>
      <c r="O17" s="45">
        <f t="shared" si="2"/>
        <v>496.86396728016359</v>
      </c>
      <c r="P17" s="10"/>
    </row>
    <row r="18" spans="1:16">
      <c r="A18" s="12"/>
      <c r="B18" s="25">
        <v>331.5</v>
      </c>
      <c r="C18" s="20" t="s">
        <v>24</v>
      </c>
      <c r="D18" s="46">
        <v>7179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ref="N18:N25" si="5">SUM(D18:M18)</f>
        <v>7179</v>
      </c>
      <c r="O18" s="47">
        <f t="shared" si="2"/>
        <v>0.58723926380368097</v>
      </c>
      <c r="P18" s="9"/>
    </row>
    <row r="19" spans="1:16">
      <c r="A19" s="12"/>
      <c r="B19" s="25">
        <v>334.1</v>
      </c>
      <c r="C19" s="20" t="s">
        <v>71</v>
      </c>
      <c r="D19" s="46">
        <v>484312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5"/>
        <v>484312</v>
      </c>
      <c r="O19" s="47">
        <f t="shared" si="2"/>
        <v>39.616523517382412</v>
      </c>
      <c r="P19" s="9"/>
    </row>
    <row r="20" spans="1:16">
      <c r="A20" s="12"/>
      <c r="B20" s="25">
        <v>334.39</v>
      </c>
      <c r="C20" s="20" t="s">
        <v>25</v>
      </c>
      <c r="D20" s="46">
        <v>924175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5"/>
        <v>924175</v>
      </c>
      <c r="O20" s="47">
        <f t="shared" si="2"/>
        <v>75.597137014314924</v>
      </c>
      <c r="P20" s="9"/>
    </row>
    <row r="21" spans="1:16">
      <c r="A21" s="12"/>
      <c r="B21" s="25">
        <v>334.49</v>
      </c>
      <c r="C21" s="20" t="s">
        <v>26</v>
      </c>
      <c r="D21" s="46">
        <v>147904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5"/>
        <v>147904</v>
      </c>
      <c r="O21" s="47">
        <f t="shared" si="2"/>
        <v>12.098486707566462</v>
      </c>
      <c r="P21" s="9"/>
    </row>
    <row r="22" spans="1:16">
      <c r="A22" s="12"/>
      <c r="B22" s="25">
        <v>335.12</v>
      </c>
      <c r="C22" s="20" t="s">
        <v>28</v>
      </c>
      <c r="D22" s="46">
        <v>261805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5"/>
        <v>261805</v>
      </c>
      <c r="O22" s="47">
        <f t="shared" si="2"/>
        <v>21.415541922290387</v>
      </c>
      <c r="P22" s="9"/>
    </row>
    <row r="23" spans="1:16">
      <c r="A23" s="12"/>
      <c r="B23" s="25">
        <v>335.14</v>
      </c>
      <c r="C23" s="20" t="s">
        <v>29</v>
      </c>
      <c r="D23" s="46">
        <v>471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5"/>
        <v>471</v>
      </c>
      <c r="O23" s="47">
        <f t="shared" si="2"/>
        <v>3.8527607361963187E-2</v>
      </c>
      <c r="P23" s="9"/>
    </row>
    <row r="24" spans="1:16">
      <c r="A24" s="12"/>
      <c r="B24" s="25">
        <v>335.15</v>
      </c>
      <c r="C24" s="20" t="s">
        <v>30</v>
      </c>
      <c r="D24" s="46">
        <v>37267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5"/>
        <v>37267</v>
      </c>
      <c r="O24" s="47">
        <f t="shared" si="2"/>
        <v>3.0484253578732106</v>
      </c>
      <c r="P24" s="9"/>
    </row>
    <row r="25" spans="1:16">
      <c r="A25" s="12"/>
      <c r="B25" s="25">
        <v>335.18</v>
      </c>
      <c r="C25" s="20" t="s">
        <v>31</v>
      </c>
      <c r="D25" s="46">
        <v>0</v>
      </c>
      <c r="E25" s="46">
        <v>899449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5"/>
        <v>899449</v>
      </c>
      <c r="O25" s="47">
        <f t="shared" si="2"/>
        <v>73.57456032719837</v>
      </c>
      <c r="P25" s="9"/>
    </row>
    <row r="26" spans="1:16">
      <c r="A26" s="12"/>
      <c r="B26" s="25">
        <v>337.1</v>
      </c>
      <c r="C26" s="20" t="s">
        <v>78</v>
      </c>
      <c r="D26" s="46">
        <v>7950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>SUM(D26:M26)</f>
        <v>7950</v>
      </c>
      <c r="O26" s="47">
        <f t="shared" si="2"/>
        <v>0.65030674846625769</v>
      </c>
      <c r="P26" s="9"/>
    </row>
    <row r="27" spans="1:16">
      <c r="A27" s="12"/>
      <c r="B27" s="25">
        <v>337.3</v>
      </c>
      <c r="C27" s="20" t="s">
        <v>88</v>
      </c>
      <c r="D27" s="46">
        <v>28203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>SUM(D27:M27)</f>
        <v>28203</v>
      </c>
      <c r="O27" s="47">
        <f t="shared" si="2"/>
        <v>2.3069938650306749</v>
      </c>
      <c r="P27" s="9"/>
    </row>
    <row r="28" spans="1:16">
      <c r="A28" s="12"/>
      <c r="B28" s="25">
        <v>337.4</v>
      </c>
      <c r="C28" s="20" t="s">
        <v>32</v>
      </c>
      <c r="D28" s="46">
        <v>0</v>
      </c>
      <c r="E28" s="46">
        <v>2818825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>SUM(D28:M28)</f>
        <v>2818825</v>
      </c>
      <c r="O28" s="47">
        <f t="shared" si="2"/>
        <v>230.57873210633946</v>
      </c>
      <c r="P28" s="9"/>
    </row>
    <row r="29" spans="1:16">
      <c r="A29" s="12"/>
      <c r="B29" s="25">
        <v>338</v>
      </c>
      <c r="C29" s="20" t="s">
        <v>33</v>
      </c>
      <c r="D29" s="46">
        <v>456622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>SUM(D29:M29)</f>
        <v>456622</v>
      </c>
      <c r="O29" s="47">
        <f t="shared" si="2"/>
        <v>37.351492842535791</v>
      </c>
      <c r="P29" s="9"/>
    </row>
    <row r="30" spans="1:16" ht="15.75">
      <c r="A30" s="29" t="s">
        <v>38</v>
      </c>
      <c r="B30" s="30"/>
      <c r="C30" s="31"/>
      <c r="D30" s="32">
        <f t="shared" ref="D30:M30" si="6">SUM(D31:D34)</f>
        <v>348291</v>
      </c>
      <c r="E30" s="32">
        <f t="shared" si="6"/>
        <v>0</v>
      </c>
      <c r="F30" s="32">
        <f t="shared" si="6"/>
        <v>0</v>
      </c>
      <c r="G30" s="32">
        <f t="shared" si="6"/>
        <v>0</v>
      </c>
      <c r="H30" s="32">
        <f t="shared" si="6"/>
        <v>0</v>
      </c>
      <c r="I30" s="32">
        <f t="shared" si="6"/>
        <v>0</v>
      </c>
      <c r="J30" s="32">
        <f t="shared" si="6"/>
        <v>0</v>
      </c>
      <c r="K30" s="32">
        <f t="shared" si="6"/>
        <v>0</v>
      </c>
      <c r="L30" s="32">
        <f t="shared" si="6"/>
        <v>0</v>
      </c>
      <c r="M30" s="32">
        <f t="shared" si="6"/>
        <v>0</v>
      </c>
      <c r="N30" s="32">
        <f>SUM(D30:M30)</f>
        <v>348291</v>
      </c>
      <c r="O30" s="45">
        <f t="shared" si="2"/>
        <v>28.490061349693253</v>
      </c>
      <c r="P30" s="10"/>
    </row>
    <row r="31" spans="1:16">
      <c r="A31" s="12"/>
      <c r="B31" s="25">
        <v>341.9</v>
      </c>
      <c r="C31" s="20" t="s">
        <v>41</v>
      </c>
      <c r="D31" s="46">
        <v>62301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ref="N31:N37" si="7">SUM(D31:M31)</f>
        <v>62301</v>
      </c>
      <c r="O31" s="47">
        <f t="shared" si="2"/>
        <v>5.0961963190184045</v>
      </c>
      <c r="P31" s="9"/>
    </row>
    <row r="32" spans="1:16">
      <c r="A32" s="12"/>
      <c r="B32" s="25">
        <v>347.1</v>
      </c>
      <c r="C32" s="20" t="s">
        <v>42</v>
      </c>
      <c r="D32" s="46">
        <v>15590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15590</v>
      </c>
      <c r="O32" s="47">
        <f t="shared" si="2"/>
        <v>1.2752556237218813</v>
      </c>
      <c r="P32" s="9"/>
    </row>
    <row r="33" spans="1:16">
      <c r="A33" s="12"/>
      <c r="B33" s="25">
        <v>347.2</v>
      </c>
      <c r="C33" s="20" t="s">
        <v>43</v>
      </c>
      <c r="D33" s="46">
        <v>103572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103572</v>
      </c>
      <c r="O33" s="47">
        <f t="shared" si="2"/>
        <v>8.4721472392638031</v>
      </c>
      <c r="P33" s="9"/>
    </row>
    <row r="34" spans="1:16">
      <c r="A34" s="12"/>
      <c r="B34" s="25">
        <v>347.5</v>
      </c>
      <c r="C34" s="20" t="s">
        <v>44</v>
      </c>
      <c r="D34" s="46">
        <v>166828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166828</v>
      </c>
      <c r="O34" s="47">
        <f t="shared" si="2"/>
        <v>13.646462167689162</v>
      </c>
      <c r="P34" s="9"/>
    </row>
    <row r="35" spans="1:16" ht="15.75">
      <c r="A35" s="29" t="s">
        <v>39</v>
      </c>
      <c r="B35" s="30"/>
      <c r="C35" s="31"/>
      <c r="D35" s="32">
        <f t="shared" ref="D35:M35" si="8">SUM(D36:D37)</f>
        <v>56543</v>
      </c>
      <c r="E35" s="32">
        <f t="shared" si="8"/>
        <v>0</v>
      </c>
      <c r="F35" s="32">
        <f t="shared" si="8"/>
        <v>0</v>
      </c>
      <c r="G35" s="32">
        <f t="shared" si="8"/>
        <v>0</v>
      </c>
      <c r="H35" s="32">
        <f t="shared" si="8"/>
        <v>0</v>
      </c>
      <c r="I35" s="32">
        <f t="shared" si="8"/>
        <v>0</v>
      </c>
      <c r="J35" s="32">
        <f t="shared" si="8"/>
        <v>0</v>
      </c>
      <c r="K35" s="32">
        <f t="shared" si="8"/>
        <v>0</v>
      </c>
      <c r="L35" s="32">
        <f t="shared" si="8"/>
        <v>0</v>
      </c>
      <c r="M35" s="32">
        <f t="shared" si="8"/>
        <v>0</v>
      </c>
      <c r="N35" s="32">
        <f t="shared" si="7"/>
        <v>56543</v>
      </c>
      <c r="O35" s="45">
        <f t="shared" si="2"/>
        <v>4.6251942740286296</v>
      </c>
      <c r="P35" s="10"/>
    </row>
    <row r="36" spans="1:16">
      <c r="A36" s="13"/>
      <c r="B36" s="39">
        <v>351.1</v>
      </c>
      <c r="C36" s="21" t="s">
        <v>47</v>
      </c>
      <c r="D36" s="46">
        <v>50872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50872</v>
      </c>
      <c r="O36" s="47">
        <f t="shared" si="2"/>
        <v>4.1613087934560324</v>
      </c>
      <c r="P36" s="9"/>
    </row>
    <row r="37" spans="1:16">
      <c r="A37" s="13"/>
      <c r="B37" s="39">
        <v>352</v>
      </c>
      <c r="C37" s="21" t="s">
        <v>48</v>
      </c>
      <c r="D37" s="46">
        <v>5671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5671</v>
      </c>
      <c r="O37" s="47">
        <f t="shared" ref="O37:O54" si="9">(N37/O$56)</f>
        <v>0.46388548057259715</v>
      </c>
      <c r="P37" s="9"/>
    </row>
    <row r="38" spans="1:16" ht="15.75">
      <c r="A38" s="29" t="s">
        <v>3</v>
      </c>
      <c r="B38" s="30"/>
      <c r="C38" s="31"/>
      <c r="D38" s="32">
        <f t="shared" ref="D38:M38" si="10">SUM(D39:D51)</f>
        <v>1081560</v>
      </c>
      <c r="E38" s="32">
        <f t="shared" si="10"/>
        <v>108502</v>
      </c>
      <c r="F38" s="32">
        <f t="shared" si="10"/>
        <v>58748</v>
      </c>
      <c r="G38" s="32">
        <f t="shared" si="10"/>
        <v>125444</v>
      </c>
      <c r="H38" s="32">
        <f t="shared" si="10"/>
        <v>0</v>
      </c>
      <c r="I38" s="32">
        <f t="shared" si="10"/>
        <v>0</v>
      </c>
      <c r="J38" s="32">
        <f t="shared" si="10"/>
        <v>0</v>
      </c>
      <c r="K38" s="32">
        <f t="shared" si="10"/>
        <v>-161183</v>
      </c>
      <c r="L38" s="32">
        <f t="shared" si="10"/>
        <v>0</v>
      </c>
      <c r="M38" s="32">
        <f t="shared" si="10"/>
        <v>0</v>
      </c>
      <c r="N38" s="32">
        <f>SUM(D38:M38)</f>
        <v>1213071</v>
      </c>
      <c r="O38" s="45">
        <f t="shared" si="9"/>
        <v>99.228711656441718</v>
      </c>
      <c r="P38" s="10"/>
    </row>
    <row r="39" spans="1:16">
      <c r="A39" s="12"/>
      <c r="B39" s="25">
        <v>361.1</v>
      </c>
      <c r="C39" s="20" t="s">
        <v>50</v>
      </c>
      <c r="D39" s="46">
        <v>477285</v>
      </c>
      <c r="E39" s="46">
        <v>108502</v>
      </c>
      <c r="F39" s="46">
        <v>58748</v>
      </c>
      <c r="G39" s="46">
        <v>125444</v>
      </c>
      <c r="H39" s="46">
        <v>0</v>
      </c>
      <c r="I39" s="46">
        <v>0</v>
      </c>
      <c r="J39" s="46">
        <v>0</v>
      </c>
      <c r="K39" s="46">
        <v>772</v>
      </c>
      <c r="L39" s="46">
        <v>0</v>
      </c>
      <c r="M39" s="46">
        <v>0</v>
      </c>
      <c r="N39" s="46">
        <f>SUM(D39:M39)</f>
        <v>770751</v>
      </c>
      <c r="O39" s="47">
        <f t="shared" si="9"/>
        <v>63.04711656441718</v>
      </c>
      <c r="P39" s="9"/>
    </row>
    <row r="40" spans="1:16">
      <c r="A40" s="12"/>
      <c r="B40" s="25">
        <v>361.2</v>
      </c>
      <c r="C40" s="20" t="s">
        <v>89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1927</v>
      </c>
      <c r="L40" s="46">
        <v>0</v>
      </c>
      <c r="M40" s="46">
        <v>0</v>
      </c>
      <c r="N40" s="46">
        <f t="shared" ref="N40:N51" si="11">SUM(D40:M40)</f>
        <v>1927</v>
      </c>
      <c r="O40" s="47">
        <f t="shared" si="9"/>
        <v>0.15762781186094069</v>
      </c>
      <c r="P40" s="9"/>
    </row>
    <row r="41" spans="1:16">
      <c r="A41" s="12"/>
      <c r="B41" s="25">
        <v>361.3</v>
      </c>
      <c r="C41" s="20" t="s">
        <v>73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-501772</v>
      </c>
      <c r="L41" s="46">
        <v>0</v>
      </c>
      <c r="M41" s="46">
        <v>0</v>
      </c>
      <c r="N41" s="46">
        <f t="shared" si="11"/>
        <v>-501772</v>
      </c>
      <c r="O41" s="47">
        <f t="shared" si="9"/>
        <v>-41.044744376278118</v>
      </c>
      <c r="P41" s="9"/>
    </row>
    <row r="42" spans="1:16">
      <c r="A42" s="12"/>
      <c r="B42" s="25">
        <v>362</v>
      </c>
      <c r="C42" s="20" t="s">
        <v>52</v>
      </c>
      <c r="D42" s="46">
        <v>33000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1"/>
        <v>33000</v>
      </c>
      <c r="O42" s="47">
        <f t="shared" si="9"/>
        <v>2.6993865030674846</v>
      </c>
      <c r="P42" s="9"/>
    </row>
    <row r="43" spans="1:16">
      <c r="A43" s="12"/>
      <c r="B43" s="25">
        <v>363.11</v>
      </c>
      <c r="C43" s="20" t="s">
        <v>21</v>
      </c>
      <c r="D43" s="46">
        <v>23880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>SUM(D43:M43)</f>
        <v>23880</v>
      </c>
      <c r="O43" s="47">
        <f t="shared" si="9"/>
        <v>1.9533742331288344</v>
      </c>
      <c r="P43" s="9"/>
    </row>
    <row r="44" spans="1:16">
      <c r="A44" s="12"/>
      <c r="B44" s="25">
        <v>363.12</v>
      </c>
      <c r="C44" s="20" t="s">
        <v>94</v>
      </c>
      <c r="D44" s="46">
        <v>5870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>SUM(D44:M44)</f>
        <v>5870</v>
      </c>
      <c r="O44" s="47">
        <f t="shared" si="9"/>
        <v>0.48016359918200407</v>
      </c>
      <c r="P44" s="9"/>
    </row>
    <row r="45" spans="1:16">
      <c r="A45" s="12"/>
      <c r="B45" s="25">
        <v>363.24</v>
      </c>
      <c r="C45" s="20" t="s">
        <v>95</v>
      </c>
      <c r="D45" s="46">
        <v>455009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>SUM(D45:M45)</f>
        <v>455009</v>
      </c>
      <c r="O45" s="47">
        <f t="shared" si="9"/>
        <v>37.219550102249485</v>
      </c>
      <c r="P45" s="9"/>
    </row>
    <row r="46" spans="1:16">
      <c r="A46" s="12"/>
      <c r="B46" s="25">
        <v>363.25</v>
      </c>
      <c r="C46" s="20" t="s">
        <v>96</v>
      </c>
      <c r="D46" s="46">
        <v>23100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>SUM(D46:M46)</f>
        <v>23100</v>
      </c>
      <c r="O46" s="47">
        <f t="shared" si="9"/>
        <v>1.8895705521472392</v>
      </c>
      <c r="P46" s="9"/>
    </row>
    <row r="47" spans="1:16">
      <c r="A47" s="12"/>
      <c r="B47" s="25">
        <v>364</v>
      </c>
      <c r="C47" s="20" t="s">
        <v>53</v>
      </c>
      <c r="D47" s="46">
        <v>-4435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1"/>
        <v>-4435</v>
      </c>
      <c r="O47" s="47">
        <f t="shared" si="9"/>
        <v>-0.36278118609406951</v>
      </c>
      <c r="P47" s="9"/>
    </row>
    <row r="48" spans="1:16">
      <c r="A48" s="12"/>
      <c r="B48" s="25">
        <v>366</v>
      </c>
      <c r="C48" s="20" t="s">
        <v>54</v>
      </c>
      <c r="D48" s="46">
        <v>59500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1"/>
        <v>59500</v>
      </c>
      <c r="O48" s="47">
        <f t="shared" si="9"/>
        <v>4.8670756646216766</v>
      </c>
      <c r="P48" s="9"/>
    </row>
    <row r="49" spans="1:119">
      <c r="A49" s="12"/>
      <c r="B49" s="25">
        <v>368</v>
      </c>
      <c r="C49" s="20" t="s">
        <v>55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337890</v>
      </c>
      <c r="L49" s="46">
        <v>0</v>
      </c>
      <c r="M49" s="46">
        <v>0</v>
      </c>
      <c r="N49" s="46">
        <f t="shared" si="11"/>
        <v>337890</v>
      </c>
      <c r="O49" s="47">
        <f t="shared" si="9"/>
        <v>27.639263803680983</v>
      </c>
      <c r="P49" s="9"/>
    </row>
    <row r="50" spans="1:119">
      <c r="A50" s="12"/>
      <c r="B50" s="25">
        <v>369.3</v>
      </c>
      <c r="C50" s="20" t="s">
        <v>80</v>
      </c>
      <c r="D50" s="46">
        <v>774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1"/>
        <v>774</v>
      </c>
      <c r="O50" s="47">
        <f t="shared" si="9"/>
        <v>6.331288343558282E-2</v>
      </c>
      <c r="P50" s="9"/>
    </row>
    <row r="51" spans="1:119">
      <c r="A51" s="12"/>
      <c r="B51" s="25">
        <v>369.9</v>
      </c>
      <c r="C51" s="20" t="s">
        <v>56</v>
      </c>
      <c r="D51" s="46">
        <v>7577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1"/>
        <v>7577</v>
      </c>
      <c r="O51" s="47">
        <f t="shared" si="9"/>
        <v>0.61979550102249492</v>
      </c>
      <c r="P51" s="9"/>
    </row>
    <row r="52" spans="1:119" ht="15.75">
      <c r="A52" s="29" t="s">
        <v>40</v>
      </c>
      <c r="B52" s="30"/>
      <c r="C52" s="31"/>
      <c r="D52" s="32">
        <f t="shared" ref="D52:M52" si="12">SUM(D53:D53)</f>
        <v>3436449</v>
      </c>
      <c r="E52" s="32">
        <f t="shared" si="12"/>
        <v>0</v>
      </c>
      <c r="F52" s="32">
        <f t="shared" si="12"/>
        <v>1487449</v>
      </c>
      <c r="G52" s="32">
        <f t="shared" si="12"/>
        <v>0</v>
      </c>
      <c r="H52" s="32">
        <f t="shared" si="12"/>
        <v>0</v>
      </c>
      <c r="I52" s="32">
        <f t="shared" si="12"/>
        <v>0</v>
      </c>
      <c r="J52" s="32">
        <f t="shared" si="12"/>
        <v>0</v>
      </c>
      <c r="K52" s="32">
        <f t="shared" si="12"/>
        <v>0</v>
      </c>
      <c r="L52" s="32">
        <f t="shared" si="12"/>
        <v>0</v>
      </c>
      <c r="M52" s="32">
        <f t="shared" si="12"/>
        <v>0</v>
      </c>
      <c r="N52" s="32">
        <f>SUM(D52:M52)</f>
        <v>4923898</v>
      </c>
      <c r="O52" s="45">
        <f t="shared" si="9"/>
        <v>402.77284253578733</v>
      </c>
      <c r="P52" s="9"/>
    </row>
    <row r="53" spans="1:119" ht="15.75" thickBot="1">
      <c r="A53" s="12"/>
      <c r="B53" s="25">
        <v>381</v>
      </c>
      <c r="C53" s="20" t="s">
        <v>57</v>
      </c>
      <c r="D53" s="46">
        <v>3436449</v>
      </c>
      <c r="E53" s="46">
        <v>0</v>
      </c>
      <c r="F53" s="46">
        <v>1487449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>SUM(D53:M53)</f>
        <v>4923898</v>
      </c>
      <c r="O53" s="47">
        <f t="shared" si="9"/>
        <v>402.77284253578733</v>
      </c>
      <c r="P53" s="9"/>
    </row>
    <row r="54" spans="1:119" ht="16.5" thickBot="1">
      <c r="A54" s="14" t="s">
        <v>45</v>
      </c>
      <c r="B54" s="23"/>
      <c r="C54" s="22"/>
      <c r="D54" s="15">
        <f t="shared" ref="D54:M54" si="13">SUM(D5,D10,D17,D30,D35,D38,D52)</f>
        <v>16569693</v>
      </c>
      <c r="E54" s="15">
        <f t="shared" si="13"/>
        <v>8207292</v>
      </c>
      <c r="F54" s="15">
        <f t="shared" si="13"/>
        <v>1546197</v>
      </c>
      <c r="G54" s="15">
        <f t="shared" si="13"/>
        <v>125444</v>
      </c>
      <c r="H54" s="15">
        <f t="shared" si="13"/>
        <v>0</v>
      </c>
      <c r="I54" s="15">
        <f t="shared" si="13"/>
        <v>0</v>
      </c>
      <c r="J54" s="15">
        <f t="shared" si="13"/>
        <v>0</v>
      </c>
      <c r="K54" s="15">
        <f t="shared" si="13"/>
        <v>-161183</v>
      </c>
      <c r="L54" s="15">
        <f t="shared" si="13"/>
        <v>0</v>
      </c>
      <c r="M54" s="15">
        <f t="shared" si="13"/>
        <v>0</v>
      </c>
      <c r="N54" s="15">
        <f>SUM(D54:M54)</f>
        <v>26287443</v>
      </c>
      <c r="O54" s="38">
        <f t="shared" si="9"/>
        <v>2150.3020858895707</v>
      </c>
      <c r="P54" s="6"/>
      <c r="Q54" s="2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5"/>
      <c r="CI54" s="5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5"/>
      <c r="CW54" s="5"/>
      <c r="CX54" s="5"/>
      <c r="CY54" s="5"/>
      <c r="CZ54" s="5"/>
      <c r="DA54" s="5"/>
      <c r="DB54" s="5"/>
      <c r="DC54" s="5"/>
      <c r="DD54" s="5"/>
      <c r="DE54" s="5"/>
      <c r="DF54" s="5"/>
      <c r="DG54" s="5"/>
      <c r="DH54" s="5"/>
      <c r="DI54" s="5"/>
      <c r="DJ54" s="5"/>
      <c r="DK54" s="5"/>
      <c r="DL54" s="5"/>
      <c r="DM54" s="5"/>
      <c r="DN54" s="5"/>
      <c r="DO54" s="5"/>
    </row>
    <row r="55" spans="1:119">
      <c r="A55" s="16"/>
      <c r="B55" s="18"/>
      <c r="C55" s="18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9"/>
    </row>
    <row r="56" spans="1:119">
      <c r="A56" s="40"/>
      <c r="B56" s="41"/>
      <c r="C56" s="41"/>
      <c r="D56" s="42"/>
      <c r="E56" s="42"/>
      <c r="F56" s="42"/>
      <c r="G56" s="42"/>
      <c r="H56" s="42"/>
      <c r="I56" s="42"/>
      <c r="J56" s="42"/>
      <c r="K56" s="42"/>
      <c r="L56" s="48" t="s">
        <v>98</v>
      </c>
      <c r="M56" s="48"/>
      <c r="N56" s="48"/>
      <c r="O56" s="43">
        <v>12225</v>
      </c>
    </row>
    <row r="57" spans="1:119">
      <c r="A57" s="49"/>
      <c r="B57" s="50"/>
      <c r="C57" s="50"/>
      <c r="D57" s="50"/>
      <c r="E57" s="50"/>
      <c r="F57" s="50"/>
      <c r="G57" s="50"/>
      <c r="H57" s="50"/>
      <c r="I57" s="50"/>
      <c r="J57" s="50"/>
      <c r="K57" s="50"/>
      <c r="L57" s="50"/>
      <c r="M57" s="50"/>
      <c r="N57" s="50"/>
      <c r="O57" s="51"/>
    </row>
    <row r="58" spans="1:119" ht="15.75" customHeight="1" thickBot="1">
      <c r="A58" s="52" t="s">
        <v>75</v>
      </c>
      <c r="B58" s="53"/>
      <c r="C58" s="53"/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4"/>
    </row>
  </sheetData>
  <mergeCells count="10">
    <mergeCell ref="L56:N56"/>
    <mergeCell ref="A57:O57"/>
    <mergeCell ref="A58:O5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69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5" t="s">
        <v>66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7"/>
      <c r="Q1" s="7"/>
      <c r="R1"/>
    </row>
    <row r="2" spans="1:134" ht="24" thickBot="1">
      <c r="A2" s="58" t="s">
        <v>155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60"/>
      <c r="Q2" s="7"/>
      <c r="R2"/>
    </row>
    <row r="3" spans="1:134" ht="18" customHeight="1">
      <c r="A3" s="61" t="s">
        <v>59</v>
      </c>
      <c r="B3" s="62"/>
      <c r="C3" s="63"/>
      <c r="D3" s="67" t="s">
        <v>34</v>
      </c>
      <c r="E3" s="68"/>
      <c r="F3" s="68"/>
      <c r="G3" s="68"/>
      <c r="H3" s="69"/>
      <c r="I3" s="67" t="s">
        <v>35</v>
      </c>
      <c r="J3" s="69"/>
      <c r="K3" s="67" t="s">
        <v>37</v>
      </c>
      <c r="L3" s="68"/>
      <c r="M3" s="69"/>
      <c r="N3" s="36"/>
      <c r="O3" s="37"/>
      <c r="P3" s="70" t="s">
        <v>139</v>
      </c>
      <c r="Q3" s="11"/>
      <c r="R3"/>
    </row>
    <row r="4" spans="1:134" ht="32.25" customHeight="1" thickBot="1">
      <c r="A4" s="64"/>
      <c r="B4" s="65"/>
      <c r="C4" s="66"/>
      <c r="D4" s="34" t="s">
        <v>4</v>
      </c>
      <c r="E4" s="34" t="s">
        <v>60</v>
      </c>
      <c r="F4" s="34" t="s">
        <v>61</v>
      </c>
      <c r="G4" s="34" t="s">
        <v>62</v>
      </c>
      <c r="H4" s="34" t="s">
        <v>5</v>
      </c>
      <c r="I4" s="34" t="s">
        <v>6</v>
      </c>
      <c r="J4" s="35" t="s">
        <v>63</v>
      </c>
      <c r="K4" s="35" t="s">
        <v>7</v>
      </c>
      <c r="L4" s="35" t="s">
        <v>8</v>
      </c>
      <c r="M4" s="35" t="s">
        <v>140</v>
      </c>
      <c r="N4" s="35" t="s">
        <v>9</v>
      </c>
      <c r="O4" s="35" t="s">
        <v>141</v>
      </c>
      <c r="P4" s="71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142</v>
      </c>
      <c r="B5" s="26"/>
      <c r="C5" s="26"/>
      <c r="D5" s="27">
        <f t="shared" ref="D5:N5" si="0">SUM(D6:D10)</f>
        <v>10266872</v>
      </c>
      <c r="E5" s="27">
        <f t="shared" si="0"/>
        <v>2072000</v>
      </c>
      <c r="F5" s="27">
        <f t="shared" si="0"/>
        <v>0</v>
      </c>
      <c r="G5" s="27">
        <f t="shared" si="0"/>
        <v>247687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12586559</v>
      </c>
      <c r="P5" s="33">
        <f t="shared" ref="P5:P36" si="1">(O5/P$67)</f>
        <v>869.71800718629072</v>
      </c>
      <c r="Q5" s="6"/>
    </row>
    <row r="6" spans="1:134">
      <c r="A6" s="12"/>
      <c r="B6" s="25">
        <v>311</v>
      </c>
      <c r="C6" s="20" t="s">
        <v>2</v>
      </c>
      <c r="D6" s="46">
        <v>8722578</v>
      </c>
      <c r="E6" s="46">
        <v>2072000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10794578</v>
      </c>
      <c r="P6" s="47">
        <f t="shared" si="1"/>
        <v>745.89400221116637</v>
      </c>
      <c r="Q6" s="9"/>
    </row>
    <row r="7" spans="1:134">
      <c r="A7" s="12"/>
      <c r="B7" s="25">
        <v>312.41000000000003</v>
      </c>
      <c r="C7" s="20" t="s">
        <v>143</v>
      </c>
      <c r="D7" s="46">
        <v>558937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0" si="2">SUM(D7:N7)</f>
        <v>558937</v>
      </c>
      <c r="P7" s="47">
        <f t="shared" si="1"/>
        <v>38.621959646213377</v>
      </c>
      <c r="Q7" s="9"/>
    </row>
    <row r="8" spans="1:134">
      <c r="A8" s="12"/>
      <c r="B8" s="25">
        <v>312.43</v>
      </c>
      <c r="C8" s="20" t="s">
        <v>144</v>
      </c>
      <c r="D8" s="46">
        <v>0</v>
      </c>
      <c r="E8" s="46">
        <v>0</v>
      </c>
      <c r="F8" s="46">
        <v>0</v>
      </c>
      <c r="G8" s="46">
        <v>247687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247687</v>
      </c>
      <c r="P8" s="47">
        <f t="shared" si="1"/>
        <v>17.114911553344388</v>
      </c>
      <c r="Q8" s="9"/>
    </row>
    <row r="9" spans="1:134">
      <c r="A9" s="12"/>
      <c r="B9" s="25">
        <v>315.10000000000002</v>
      </c>
      <c r="C9" s="20" t="s">
        <v>145</v>
      </c>
      <c r="D9" s="46">
        <v>885325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885325</v>
      </c>
      <c r="P9" s="47">
        <f t="shared" si="1"/>
        <v>61.175027639579881</v>
      </c>
      <c r="Q9" s="9"/>
    </row>
    <row r="10" spans="1:134">
      <c r="A10" s="12"/>
      <c r="B10" s="25">
        <v>316</v>
      </c>
      <c r="C10" s="20" t="s">
        <v>101</v>
      </c>
      <c r="D10" s="46">
        <v>100032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100032</v>
      </c>
      <c r="P10" s="47">
        <f t="shared" si="1"/>
        <v>6.9121061359867326</v>
      </c>
      <c r="Q10" s="9"/>
    </row>
    <row r="11" spans="1:134" ht="15.75">
      <c r="A11" s="29" t="s">
        <v>13</v>
      </c>
      <c r="B11" s="30"/>
      <c r="C11" s="31"/>
      <c r="D11" s="32">
        <f t="shared" ref="D11:N11" si="3">SUM(D12:D24)</f>
        <v>3238420</v>
      </c>
      <c r="E11" s="32">
        <f t="shared" si="3"/>
        <v>976330</v>
      </c>
      <c r="F11" s="32">
        <f t="shared" si="3"/>
        <v>0</v>
      </c>
      <c r="G11" s="32">
        <f t="shared" si="3"/>
        <v>1050784</v>
      </c>
      <c r="H11" s="32">
        <f t="shared" si="3"/>
        <v>0</v>
      </c>
      <c r="I11" s="32">
        <f t="shared" si="3"/>
        <v>0</v>
      </c>
      <c r="J11" s="32">
        <f t="shared" si="3"/>
        <v>0</v>
      </c>
      <c r="K11" s="32">
        <f t="shared" si="3"/>
        <v>0</v>
      </c>
      <c r="L11" s="32">
        <f t="shared" si="3"/>
        <v>0</v>
      </c>
      <c r="M11" s="32">
        <f t="shared" si="3"/>
        <v>0</v>
      </c>
      <c r="N11" s="32">
        <f t="shared" si="3"/>
        <v>0</v>
      </c>
      <c r="O11" s="44">
        <f>SUM(D11:N11)</f>
        <v>5265534</v>
      </c>
      <c r="P11" s="45">
        <f t="shared" si="1"/>
        <v>363.84286898839139</v>
      </c>
      <c r="Q11" s="10"/>
    </row>
    <row r="12" spans="1:134">
      <c r="A12" s="12"/>
      <c r="B12" s="25">
        <v>322</v>
      </c>
      <c r="C12" s="20" t="s">
        <v>146</v>
      </c>
      <c r="D12" s="46">
        <v>0</v>
      </c>
      <c r="E12" s="46">
        <v>973850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>SUM(D12:N12)</f>
        <v>973850</v>
      </c>
      <c r="P12" s="47">
        <f t="shared" si="1"/>
        <v>67.292012161415144</v>
      </c>
      <c r="Q12" s="9"/>
    </row>
    <row r="13" spans="1:134">
      <c r="A13" s="12"/>
      <c r="B13" s="25">
        <v>323.10000000000002</v>
      </c>
      <c r="C13" s="20" t="s">
        <v>14</v>
      </c>
      <c r="D13" s="46">
        <v>2000667</v>
      </c>
      <c r="E13" s="46">
        <v>0</v>
      </c>
      <c r="F13" s="46">
        <v>0</v>
      </c>
      <c r="G13" s="46">
        <v>793559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ref="O13:O24" si="4">SUM(D13:N13)</f>
        <v>2794226</v>
      </c>
      <c r="P13" s="47">
        <f t="shared" si="1"/>
        <v>193.07808181315644</v>
      </c>
      <c r="Q13" s="9"/>
    </row>
    <row r="14" spans="1:134">
      <c r="A14" s="12"/>
      <c r="B14" s="25">
        <v>323.39999999999998</v>
      </c>
      <c r="C14" s="20" t="s">
        <v>16</v>
      </c>
      <c r="D14" s="46">
        <v>318802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si="4"/>
        <v>318802</v>
      </c>
      <c r="P14" s="47">
        <f t="shared" si="1"/>
        <v>22.028883360972912</v>
      </c>
      <c r="Q14" s="9"/>
    </row>
    <row r="15" spans="1:134">
      <c r="A15" s="12"/>
      <c r="B15" s="25">
        <v>323.7</v>
      </c>
      <c r="C15" s="20" t="s">
        <v>17</v>
      </c>
      <c r="D15" s="46">
        <v>46622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4"/>
        <v>46622</v>
      </c>
      <c r="P15" s="47">
        <f t="shared" si="1"/>
        <v>3.2215312327252628</v>
      </c>
      <c r="Q15" s="9"/>
    </row>
    <row r="16" spans="1:134">
      <c r="A16" s="12"/>
      <c r="B16" s="25">
        <v>324.11</v>
      </c>
      <c r="C16" s="20" t="s">
        <v>84</v>
      </c>
      <c r="D16" s="46">
        <v>0</v>
      </c>
      <c r="E16" s="46">
        <v>0</v>
      </c>
      <c r="F16" s="46">
        <v>0</v>
      </c>
      <c r="G16" s="46">
        <v>1085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4"/>
        <v>1085</v>
      </c>
      <c r="P16" s="47">
        <f t="shared" si="1"/>
        <v>7.497236042012162E-2</v>
      </c>
      <c r="Q16" s="9"/>
    </row>
    <row r="17" spans="1:17">
      <c r="A17" s="12"/>
      <c r="B17" s="25">
        <v>324.12</v>
      </c>
      <c r="C17" s="20" t="s">
        <v>18</v>
      </c>
      <c r="D17" s="46">
        <v>0</v>
      </c>
      <c r="E17" s="46">
        <v>0</v>
      </c>
      <c r="F17" s="46">
        <v>0</v>
      </c>
      <c r="G17" s="46">
        <v>193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193</v>
      </c>
      <c r="P17" s="47">
        <f t="shared" si="1"/>
        <v>1.3336097291321172E-2</v>
      </c>
      <c r="Q17" s="9"/>
    </row>
    <row r="18" spans="1:17">
      <c r="A18" s="12"/>
      <c r="B18" s="25">
        <v>324.31</v>
      </c>
      <c r="C18" s="20" t="s">
        <v>86</v>
      </c>
      <c r="D18" s="46">
        <v>0</v>
      </c>
      <c r="E18" s="46">
        <v>0</v>
      </c>
      <c r="F18" s="46">
        <v>0</v>
      </c>
      <c r="G18" s="46">
        <v>61052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61052</v>
      </c>
      <c r="P18" s="47">
        <f t="shared" si="1"/>
        <v>4.2186290768380319</v>
      </c>
      <c r="Q18" s="9"/>
    </row>
    <row r="19" spans="1:17">
      <c r="A19" s="12"/>
      <c r="B19" s="25">
        <v>324.32</v>
      </c>
      <c r="C19" s="20" t="s">
        <v>19</v>
      </c>
      <c r="D19" s="46">
        <v>0</v>
      </c>
      <c r="E19" s="46">
        <v>0</v>
      </c>
      <c r="F19" s="46">
        <v>0</v>
      </c>
      <c r="G19" s="46">
        <v>17788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17788</v>
      </c>
      <c r="P19" s="47">
        <f t="shared" si="1"/>
        <v>1.2291321171918186</v>
      </c>
      <c r="Q19" s="9"/>
    </row>
    <row r="20" spans="1:17">
      <c r="A20" s="12"/>
      <c r="B20" s="25">
        <v>324.61</v>
      </c>
      <c r="C20" s="20" t="s">
        <v>87</v>
      </c>
      <c r="D20" s="46">
        <v>0</v>
      </c>
      <c r="E20" s="46">
        <v>0</v>
      </c>
      <c r="F20" s="46">
        <v>0</v>
      </c>
      <c r="G20" s="46">
        <v>31790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31790</v>
      </c>
      <c r="P20" s="47">
        <f t="shared" si="1"/>
        <v>2.1966556108347155</v>
      </c>
      <c r="Q20" s="9"/>
    </row>
    <row r="21" spans="1:17">
      <c r="A21" s="12"/>
      <c r="B21" s="25">
        <v>324.62</v>
      </c>
      <c r="C21" s="20" t="s">
        <v>20</v>
      </c>
      <c r="D21" s="46">
        <v>0</v>
      </c>
      <c r="E21" s="46">
        <v>0</v>
      </c>
      <c r="F21" s="46">
        <v>0</v>
      </c>
      <c r="G21" s="46">
        <v>7137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7137</v>
      </c>
      <c r="P21" s="47">
        <f t="shared" si="1"/>
        <v>0.49315920398009949</v>
      </c>
      <c r="Q21" s="9"/>
    </row>
    <row r="22" spans="1:17">
      <c r="A22" s="12"/>
      <c r="B22" s="25" t="s">
        <v>156</v>
      </c>
      <c r="C22" s="20" t="s">
        <v>157</v>
      </c>
      <c r="D22" s="46">
        <v>0</v>
      </c>
      <c r="E22" s="46">
        <v>0</v>
      </c>
      <c r="F22" s="46">
        <v>0</v>
      </c>
      <c r="G22" s="46">
        <v>119045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4"/>
        <v>119045</v>
      </c>
      <c r="P22" s="47">
        <f t="shared" si="1"/>
        <v>8.2258844665561082</v>
      </c>
      <c r="Q22" s="9"/>
    </row>
    <row r="23" spans="1:17">
      <c r="A23" s="12"/>
      <c r="B23" s="25">
        <v>329.4</v>
      </c>
      <c r="C23" s="20" t="s">
        <v>147</v>
      </c>
      <c r="D23" s="46">
        <v>48200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4"/>
        <v>48200</v>
      </c>
      <c r="P23" s="47">
        <f t="shared" si="1"/>
        <v>3.3305693753454948</v>
      </c>
      <c r="Q23" s="9"/>
    </row>
    <row r="24" spans="1:17">
      <c r="A24" s="12"/>
      <c r="B24" s="25">
        <v>329.5</v>
      </c>
      <c r="C24" s="20" t="s">
        <v>148</v>
      </c>
      <c r="D24" s="46">
        <v>824129</v>
      </c>
      <c r="E24" s="46">
        <v>2480</v>
      </c>
      <c r="F24" s="46">
        <v>0</v>
      </c>
      <c r="G24" s="46">
        <v>19135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4"/>
        <v>845744</v>
      </c>
      <c r="P24" s="47">
        <f t="shared" si="1"/>
        <v>58.4400221116639</v>
      </c>
      <c r="Q24" s="9"/>
    </row>
    <row r="25" spans="1:17" ht="15.75">
      <c r="A25" s="29" t="s">
        <v>149</v>
      </c>
      <c r="B25" s="30"/>
      <c r="C25" s="31"/>
      <c r="D25" s="32">
        <f t="shared" ref="D25:N25" si="5">SUM(D26:D40)</f>
        <v>3504973</v>
      </c>
      <c r="E25" s="32">
        <f t="shared" si="5"/>
        <v>1704800</v>
      </c>
      <c r="F25" s="32">
        <f t="shared" si="5"/>
        <v>0</v>
      </c>
      <c r="G25" s="32">
        <f t="shared" si="5"/>
        <v>2081982</v>
      </c>
      <c r="H25" s="32">
        <f t="shared" si="5"/>
        <v>0</v>
      </c>
      <c r="I25" s="32">
        <f t="shared" si="5"/>
        <v>0</v>
      </c>
      <c r="J25" s="32">
        <f t="shared" si="5"/>
        <v>0</v>
      </c>
      <c r="K25" s="32">
        <f t="shared" si="5"/>
        <v>0</v>
      </c>
      <c r="L25" s="32">
        <f t="shared" si="5"/>
        <v>0</v>
      </c>
      <c r="M25" s="32">
        <f t="shared" si="5"/>
        <v>0</v>
      </c>
      <c r="N25" s="32">
        <f t="shared" si="5"/>
        <v>0</v>
      </c>
      <c r="O25" s="44">
        <f>SUM(D25:N25)</f>
        <v>7291755</v>
      </c>
      <c r="P25" s="45">
        <f t="shared" si="1"/>
        <v>503.85261194029852</v>
      </c>
      <c r="Q25" s="10"/>
    </row>
    <row r="26" spans="1:17">
      <c r="A26" s="12"/>
      <c r="B26" s="25">
        <v>331.1</v>
      </c>
      <c r="C26" s="20" t="s">
        <v>133</v>
      </c>
      <c r="D26" s="46">
        <v>79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>SUM(D26:N26)</f>
        <v>79</v>
      </c>
      <c r="P26" s="47">
        <f t="shared" si="1"/>
        <v>5.4588170259812054E-3</v>
      </c>
      <c r="Q26" s="9"/>
    </row>
    <row r="27" spans="1:17">
      <c r="A27" s="12"/>
      <c r="B27" s="25">
        <v>331.39</v>
      </c>
      <c r="C27" s="20" t="s">
        <v>120</v>
      </c>
      <c r="D27" s="46">
        <v>7715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ref="O27:O38" si="6">SUM(D27:N27)</f>
        <v>7715</v>
      </c>
      <c r="P27" s="47">
        <f t="shared" si="1"/>
        <v>0.533098396904367</v>
      </c>
      <c r="Q27" s="9"/>
    </row>
    <row r="28" spans="1:17">
      <c r="A28" s="12"/>
      <c r="B28" s="25">
        <v>331.49</v>
      </c>
      <c r="C28" s="20" t="s">
        <v>70</v>
      </c>
      <c r="D28" s="46">
        <v>185985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6"/>
        <v>185985</v>
      </c>
      <c r="P28" s="47">
        <f t="shared" si="1"/>
        <v>12.851368159203981</v>
      </c>
      <c r="Q28" s="9"/>
    </row>
    <row r="29" spans="1:17">
      <c r="A29" s="12"/>
      <c r="B29" s="25">
        <v>331.7</v>
      </c>
      <c r="C29" s="20" t="s">
        <v>134</v>
      </c>
      <c r="D29" s="46">
        <v>122739</v>
      </c>
      <c r="E29" s="46">
        <v>0</v>
      </c>
      <c r="F29" s="46">
        <v>0</v>
      </c>
      <c r="G29" s="46">
        <v>19246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6"/>
        <v>141985</v>
      </c>
      <c r="P29" s="47">
        <f t="shared" si="1"/>
        <v>9.8110143725815373</v>
      </c>
      <c r="Q29" s="9"/>
    </row>
    <row r="30" spans="1:17">
      <c r="A30" s="12"/>
      <c r="B30" s="25">
        <v>331.9</v>
      </c>
      <c r="C30" s="20" t="s">
        <v>158</v>
      </c>
      <c r="D30" s="46">
        <v>0</v>
      </c>
      <c r="E30" s="46">
        <v>0</v>
      </c>
      <c r="F30" s="46">
        <v>0</v>
      </c>
      <c r="G30" s="46">
        <v>126093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6"/>
        <v>126093</v>
      </c>
      <c r="P30" s="47">
        <f t="shared" si="1"/>
        <v>8.7128938640132674</v>
      </c>
      <c r="Q30" s="9"/>
    </row>
    <row r="31" spans="1:17">
      <c r="A31" s="12"/>
      <c r="B31" s="25">
        <v>334.35</v>
      </c>
      <c r="C31" s="20" t="s">
        <v>159</v>
      </c>
      <c r="D31" s="46">
        <v>0</v>
      </c>
      <c r="E31" s="46">
        <v>0</v>
      </c>
      <c r="F31" s="46">
        <v>0</v>
      </c>
      <c r="G31" s="46">
        <v>83718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6"/>
        <v>83718</v>
      </c>
      <c r="P31" s="47">
        <f t="shared" si="1"/>
        <v>5.7848258706467659</v>
      </c>
      <c r="Q31" s="9"/>
    </row>
    <row r="32" spans="1:17">
      <c r="A32" s="12"/>
      <c r="B32" s="25">
        <v>334.42</v>
      </c>
      <c r="C32" s="20" t="s">
        <v>112</v>
      </c>
      <c r="D32" s="46">
        <v>0</v>
      </c>
      <c r="E32" s="46">
        <v>0</v>
      </c>
      <c r="F32" s="46">
        <v>0</v>
      </c>
      <c r="G32" s="46">
        <v>1122678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6"/>
        <v>1122678</v>
      </c>
      <c r="P32" s="47">
        <f t="shared" si="1"/>
        <v>77.575870646766163</v>
      </c>
      <c r="Q32" s="9"/>
    </row>
    <row r="33" spans="1:17">
      <c r="A33" s="12"/>
      <c r="B33" s="25">
        <v>334.69</v>
      </c>
      <c r="C33" s="20" t="s">
        <v>160</v>
      </c>
      <c r="D33" s="46">
        <v>128991</v>
      </c>
      <c r="E33" s="46">
        <v>0</v>
      </c>
      <c r="F33" s="46">
        <v>0</v>
      </c>
      <c r="G33" s="46">
        <v>451062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6"/>
        <v>580053</v>
      </c>
      <c r="P33" s="47">
        <f t="shared" si="1"/>
        <v>40.081053067993366</v>
      </c>
      <c r="Q33" s="9"/>
    </row>
    <row r="34" spans="1:17">
      <c r="A34" s="12"/>
      <c r="B34" s="25">
        <v>334.89</v>
      </c>
      <c r="C34" s="20" t="s">
        <v>161</v>
      </c>
      <c r="D34" s="46">
        <v>20332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6"/>
        <v>20332</v>
      </c>
      <c r="P34" s="47">
        <f t="shared" si="1"/>
        <v>1.4049198452183527</v>
      </c>
      <c r="Q34" s="9"/>
    </row>
    <row r="35" spans="1:17">
      <c r="A35" s="12"/>
      <c r="B35" s="25">
        <v>334.9</v>
      </c>
      <c r="C35" s="20" t="s">
        <v>162</v>
      </c>
      <c r="D35" s="46">
        <v>620529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6"/>
        <v>620529</v>
      </c>
      <c r="P35" s="47">
        <f t="shared" si="1"/>
        <v>42.877902155887227</v>
      </c>
      <c r="Q35" s="9"/>
    </row>
    <row r="36" spans="1:17">
      <c r="A36" s="12"/>
      <c r="B36" s="25">
        <v>335.13</v>
      </c>
      <c r="C36" s="20" t="s">
        <v>163</v>
      </c>
      <c r="D36" s="46">
        <v>960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6"/>
        <v>960</v>
      </c>
      <c r="P36" s="47">
        <f t="shared" si="1"/>
        <v>6.633499170812604E-2</v>
      </c>
      <c r="Q36" s="9"/>
    </row>
    <row r="37" spans="1:17">
      <c r="A37" s="12"/>
      <c r="B37" s="25">
        <v>335.14</v>
      </c>
      <c r="C37" s="20" t="s">
        <v>103</v>
      </c>
      <c r="D37" s="46">
        <v>73822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6"/>
        <v>73822</v>
      </c>
      <c r="P37" s="47">
        <f t="shared" ref="P37:P65" si="7">(O37/P$67)</f>
        <v>5.1010226644554999</v>
      </c>
      <c r="Q37" s="9"/>
    </row>
    <row r="38" spans="1:17">
      <c r="A38" s="12"/>
      <c r="B38" s="25">
        <v>335.15</v>
      </c>
      <c r="C38" s="20" t="s">
        <v>104</v>
      </c>
      <c r="D38" s="46">
        <v>1778303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6"/>
        <v>1778303</v>
      </c>
      <c r="P38" s="47">
        <f t="shared" si="7"/>
        <v>122.87886954118298</v>
      </c>
      <c r="Q38" s="9"/>
    </row>
    <row r="39" spans="1:17">
      <c r="A39" s="12"/>
      <c r="B39" s="25">
        <v>337.6</v>
      </c>
      <c r="C39" s="20" t="s">
        <v>164</v>
      </c>
      <c r="D39" s="46">
        <v>476350</v>
      </c>
      <c r="E39" s="46">
        <v>0</v>
      </c>
      <c r="F39" s="46">
        <v>0</v>
      </c>
      <c r="G39" s="46">
        <v>279185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ref="O39:O40" si="8">SUM(D39:N39)</f>
        <v>755535</v>
      </c>
      <c r="P39" s="47">
        <f t="shared" si="7"/>
        <v>52.206674958540631</v>
      </c>
      <c r="Q39" s="9"/>
    </row>
    <row r="40" spans="1:17">
      <c r="A40" s="12"/>
      <c r="B40" s="25">
        <v>337.9</v>
      </c>
      <c r="C40" s="20" t="s">
        <v>165</v>
      </c>
      <c r="D40" s="46">
        <v>89168</v>
      </c>
      <c r="E40" s="46">
        <v>1704800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si="8"/>
        <v>1793968</v>
      </c>
      <c r="P40" s="47">
        <f t="shared" si="7"/>
        <v>123.96130458817026</v>
      </c>
      <c r="Q40" s="9"/>
    </row>
    <row r="41" spans="1:17" ht="15.75">
      <c r="A41" s="29" t="s">
        <v>38</v>
      </c>
      <c r="B41" s="30"/>
      <c r="C41" s="31"/>
      <c r="D41" s="32">
        <f t="shared" ref="D41:N41" si="9">SUM(D42:D48)</f>
        <v>863412</v>
      </c>
      <c r="E41" s="32">
        <f t="shared" si="9"/>
        <v>425670</v>
      </c>
      <c r="F41" s="32">
        <f t="shared" si="9"/>
        <v>0</v>
      </c>
      <c r="G41" s="32">
        <f t="shared" si="9"/>
        <v>0</v>
      </c>
      <c r="H41" s="32">
        <f t="shared" si="9"/>
        <v>0</v>
      </c>
      <c r="I41" s="32">
        <f t="shared" si="9"/>
        <v>0</v>
      </c>
      <c r="J41" s="32">
        <f t="shared" si="9"/>
        <v>0</v>
      </c>
      <c r="K41" s="32">
        <f t="shared" si="9"/>
        <v>0</v>
      </c>
      <c r="L41" s="32">
        <f t="shared" si="9"/>
        <v>0</v>
      </c>
      <c r="M41" s="32">
        <f t="shared" si="9"/>
        <v>0</v>
      </c>
      <c r="N41" s="32">
        <f t="shared" si="9"/>
        <v>0</v>
      </c>
      <c r="O41" s="32">
        <f>SUM(D41:N41)</f>
        <v>1289082</v>
      </c>
      <c r="P41" s="45">
        <f t="shared" si="7"/>
        <v>89.074212271973465</v>
      </c>
      <c r="Q41" s="10"/>
    </row>
    <row r="42" spans="1:17">
      <c r="A42" s="12"/>
      <c r="B42" s="25">
        <v>341.2</v>
      </c>
      <c r="C42" s="20" t="s">
        <v>166</v>
      </c>
      <c r="D42" s="46">
        <v>293705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 t="shared" ref="O42:O48" si="10">SUM(D42:N42)</f>
        <v>293705</v>
      </c>
      <c r="P42" s="47">
        <f t="shared" si="7"/>
        <v>20.294707020453288</v>
      </c>
      <c r="Q42" s="9"/>
    </row>
    <row r="43" spans="1:17">
      <c r="A43" s="12"/>
      <c r="B43" s="25">
        <v>341.8</v>
      </c>
      <c r="C43" s="20" t="s">
        <v>167</v>
      </c>
      <c r="D43" s="46">
        <v>76605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 t="shared" si="10"/>
        <v>76605</v>
      </c>
      <c r="P43" s="47">
        <f t="shared" si="7"/>
        <v>5.2933250414593696</v>
      </c>
      <c r="Q43" s="9"/>
    </row>
    <row r="44" spans="1:17">
      <c r="A44" s="12"/>
      <c r="B44" s="25">
        <v>343.7</v>
      </c>
      <c r="C44" s="20" t="s">
        <v>168</v>
      </c>
      <c r="D44" s="46">
        <v>27474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 t="shared" si="10"/>
        <v>27474</v>
      </c>
      <c r="P44" s="47">
        <f t="shared" si="7"/>
        <v>1.8984245439469321</v>
      </c>
      <c r="Q44" s="9"/>
    </row>
    <row r="45" spans="1:17">
      <c r="A45" s="12"/>
      <c r="B45" s="25">
        <v>344.4</v>
      </c>
      <c r="C45" s="20" t="s">
        <v>169</v>
      </c>
      <c r="D45" s="46">
        <v>0</v>
      </c>
      <c r="E45" s="46">
        <v>425670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f t="shared" si="10"/>
        <v>425670</v>
      </c>
      <c r="P45" s="47">
        <f t="shared" si="7"/>
        <v>29.413349917081259</v>
      </c>
      <c r="Q45" s="9"/>
    </row>
    <row r="46" spans="1:17">
      <c r="A46" s="12"/>
      <c r="B46" s="25">
        <v>346.9</v>
      </c>
      <c r="C46" s="20" t="s">
        <v>170</v>
      </c>
      <c r="D46" s="46">
        <v>9184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f t="shared" si="10"/>
        <v>9184</v>
      </c>
      <c r="P46" s="47">
        <f t="shared" si="7"/>
        <v>0.63460475400773908</v>
      </c>
      <c r="Q46" s="9"/>
    </row>
    <row r="47" spans="1:17">
      <c r="A47" s="12"/>
      <c r="B47" s="25">
        <v>347.1</v>
      </c>
      <c r="C47" s="20" t="s">
        <v>42</v>
      </c>
      <c r="D47" s="46">
        <v>190630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f t="shared" si="10"/>
        <v>190630</v>
      </c>
      <c r="P47" s="47">
        <f t="shared" si="7"/>
        <v>13.172332780541735</v>
      </c>
      <c r="Q47" s="9"/>
    </row>
    <row r="48" spans="1:17">
      <c r="A48" s="12"/>
      <c r="B48" s="25">
        <v>347.4</v>
      </c>
      <c r="C48" s="20" t="s">
        <v>171</v>
      </c>
      <c r="D48" s="46">
        <v>265814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v>0</v>
      </c>
      <c r="O48" s="46">
        <f t="shared" si="10"/>
        <v>265814</v>
      </c>
      <c r="P48" s="47">
        <f t="shared" si="7"/>
        <v>18.367468214483139</v>
      </c>
      <c r="Q48" s="9"/>
    </row>
    <row r="49" spans="1:17" ht="15.75">
      <c r="A49" s="29" t="s">
        <v>39</v>
      </c>
      <c r="B49" s="30"/>
      <c r="C49" s="31"/>
      <c r="D49" s="32">
        <f t="shared" ref="D49:N49" si="11">SUM(D50:D53)</f>
        <v>338914</v>
      </c>
      <c r="E49" s="32">
        <f t="shared" si="11"/>
        <v>5907</v>
      </c>
      <c r="F49" s="32">
        <f t="shared" si="11"/>
        <v>648</v>
      </c>
      <c r="G49" s="32">
        <f t="shared" si="11"/>
        <v>5830</v>
      </c>
      <c r="H49" s="32">
        <f t="shared" si="11"/>
        <v>0</v>
      </c>
      <c r="I49" s="32">
        <f t="shared" si="11"/>
        <v>0</v>
      </c>
      <c r="J49" s="32">
        <f t="shared" si="11"/>
        <v>0</v>
      </c>
      <c r="K49" s="32">
        <f t="shared" si="11"/>
        <v>185</v>
      </c>
      <c r="L49" s="32">
        <f t="shared" si="11"/>
        <v>0</v>
      </c>
      <c r="M49" s="32">
        <f t="shared" si="11"/>
        <v>0</v>
      </c>
      <c r="N49" s="32">
        <f t="shared" si="11"/>
        <v>0</v>
      </c>
      <c r="O49" s="32">
        <f>SUM(D49:N49)</f>
        <v>351484</v>
      </c>
      <c r="P49" s="45">
        <f t="shared" si="7"/>
        <v>24.287175234936431</v>
      </c>
      <c r="Q49" s="10"/>
    </row>
    <row r="50" spans="1:17">
      <c r="A50" s="13"/>
      <c r="B50" s="39">
        <v>351.4</v>
      </c>
      <c r="C50" s="21" t="s">
        <v>172</v>
      </c>
      <c r="D50" s="46">
        <v>26333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6">
        <f t="shared" ref="O50:O53" si="12">SUM(D50:N50)</f>
        <v>26333</v>
      </c>
      <c r="P50" s="47">
        <f t="shared" si="7"/>
        <v>1.8195826423438364</v>
      </c>
      <c r="Q50" s="9"/>
    </row>
    <row r="51" spans="1:17">
      <c r="A51" s="13"/>
      <c r="B51" s="39">
        <v>351.9</v>
      </c>
      <c r="C51" s="21" t="s">
        <v>173</v>
      </c>
      <c r="D51" s="46">
        <v>31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v>0</v>
      </c>
      <c r="O51" s="46">
        <f t="shared" si="12"/>
        <v>31</v>
      </c>
      <c r="P51" s="47">
        <f t="shared" si="7"/>
        <v>2.1420674405749031E-3</v>
      </c>
      <c r="Q51" s="9"/>
    </row>
    <row r="52" spans="1:17">
      <c r="A52" s="13"/>
      <c r="B52" s="39">
        <v>353</v>
      </c>
      <c r="C52" s="21" t="s">
        <v>174</v>
      </c>
      <c r="D52" s="46">
        <v>29771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v>0</v>
      </c>
      <c r="O52" s="46">
        <f t="shared" si="12"/>
        <v>29771</v>
      </c>
      <c r="P52" s="47">
        <f t="shared" si="7"/>
        <v>2.0571448313985625</v>
      </c>
      <c r="Q52" s="9"/>
    </row>
    <row r="53" spans="1:17">
      <c r="A53" s="13"/>
      <c r="B53" s="39">
        <v>359</v>
      </c>
      <c r="C53" s="21" t="s">
        <v>72</v>
      </c>
      <c r="D53" s="46">
        <v>282779</v>
      </c>
      <c r="E53" s="46">
        <v>5907</v>
      </c>
      <c r="F53" s="46">
        <v>648</v>
      </c>
      <c r="G53" s="46">
        <v>5830</v>
      </c>
      <c r="H53" s="46">
        <v>0</v>
      </c>
      <c r="I53" s="46">
        <v>0</v>
      </c>
      <c r="J53" s="46">
        <v>0</v>
      </c>
      <c r="K53" s="46">
        <v>185</v>
      </c>
      <c r="L53" s="46">
        <v>0</v>
      </c>
      <c r="M53" s="46">
        <v>0</v>
      </c>
      <c r="N53" s="46">
        <v>0</v>
      </c>
      <c r="O53" s="46">
        <f t="shared" si="12"/>
        <v>295349</v>
      </c>
      <c r="P53" s="47">
        <f t="shared" si="7"/>
        <v>20.408305693753455</v>
      </c>
      <c r="Q53" s="9"/>
    </row>
    <row r="54" spans="1:17" ht="15.75">
      <c r="A54" s="29" t="s">
        <v>3</v>
      </c>
      <c r="B54" s="30"/>
      <c r="C54" s="31"/>
      <c r="D54" s="32">
        <f t="shared" ref="D54:N54" si="13">SUM(D55:D62)</f>
        <v>-1333655</v>
      </c>
      <c r="E54" s="32">
        <f t="shared" si="13"/>
        <v>184317</v>
      </c>
      <c r="F54" s="32">
        <f t="shared" si="13"/>
        <v>2588945</v>
      </c>
      <c r="G54" s="32">
        <f t="shared" si="13"/>
        <v>1931774</v>
      </c>
      <c r="H54" s="32">
        <f t="shared" si="13"/>
        <v>0</v>
      </c>
      <c r="I54" s="32">
        <f t="shared" si="13"/>
        <v>0</v>
      </c>
      <c r="J54" s="32">
        <f t="shared" si="13"/>
        <v>0</v>
      </c>
      <c r="K54" s="32">
        <f t="shared" si="13"/>
        <v>-586506</v>
      </c>
      <c r="L54" s="32">
        <f t="shared" si="13"/>
        <v>0</v>
      </c>
      <c r="M54" s="32">
        <f t="shared" si="13"/>
        <v>0</v>
      </c>
      <c r="N54" s="32">
        <f t="shared" si="13"/>
        <v>0</v>
      </c>
      <c r="O54" s="32">
        <f>SUM(D54:N54)</f>
        <v>2784875</v>
      </c>
      <c r="P54" s="45">
        <f t="shared" si="7"/>
        <v>192.43193753454946</v>
      </c>
      <c r="Q54" s="10"/>
    </row>
    <row r="55" spans="1:17">
      <c r="A55" s="12"/>
      <c r="B55" s="25">
        <v>361.1</v>
      </c>
      <c r="C55" s="20" t="s">
        <v>50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139688</v>
      </c>
      <c r="L55" s="46">
        <v>0</v>
      </c>
      <c r="M55" s="46">
        <v>0</v>
      </c>
      <c r="N55" s="46">
        <v>0</v>
      </c>
      <c r="O55" s="46">
        <f>SUM(D55:N55)</f>
        <v>139688</v>
      </c>
      <c r="P55" s="47">
        <f t="shared" si="7"/>
        <v>9.6522940851299062</v>
      </c>
      <c r="Q55" s="9"/>
    </row>
    <row r="56" spans="1:17">
      <c r="A56" s="12"/>
      <c r="B56" s="25">
        <v>361.2</v>
      </c>
      <c r="C56" s="20" t="s">
        <v>89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-1392720</v>
      </c>
      <c r="L56" s="46">
        <v>0</v>
      </c>
      <c r="M56" s="46">
        <v>0</v>
      </c>
      <c r="N56" s="46">
        <v>0</v>
      </c>
      <c r="O56" s="46">
        <f t="shared" ref="O56:O64" si="14">SUM(D56:N56)</f>
        <v>-1392720</v>
      </c>
      <c r="P56" s="47">
        <f t="shared" si="7"/>
        <v>-96.235489220563849</v>
      </c>
      <c r="Q56" s="9"/>
    </row>
    <row r="57" spans="1:17">
      <c r="A57" s="12"/>
      <c r="B57" s="25">
        <v>361.3</v>
      </c>
      <c r="C57" s="20" t="s">
        <v>73</v>
      </c>
      <c r="D57" s="46">
        <v>-1373377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159862</v>
      </c>
      <c r="L57" s="46">
        <v>0</v>
      </c>
      <c r="M57" s="46">
        <v>0</v>
      </c>
      <c r="N57" s="46">
        <v>0</v>
      </c>
      <c r="O57" s="46">
        <f t="shared" si="14"/>
        <v>-1213515</v>
      </c>
      <c r="P57" s="47">
        <f t="shared" si="7"/>
        <v>-83.852611940298502</v>
      </c>
      <c r="Q57" s="9"/>
    </row>
    <row r="58" spans="1:17">
      <c r="A58" s="12"/>
      <c r="B58" s="25">
        <v>364</v>
      </c>
      <c r="C58" s="20" t="s">
        <v>108</v>
      </c>
      <c r="D58" s="46">
        <v>13965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v>0</v>
      </c>
      <c r="O58" s="46">
        <f t="shared" si="14"/>
        <v>13965</v>
      </c>
      <c r="P58" s="47">
        <f t="shared" si="7"/>
        <v>0.96496683250414594</v>
      </c>
      <c r="Q58" s="9"/>
    </row>
    <row r="59" spans="1:17">
      <c r="A59" s="12"/>
      <c r="B59" s="25">
        <v>365</v>
      </c>
      <c r="C59" s="20" t="s">
        <v>113</v>
      </c>
      <c r="D59" s="46">
        <v>8794</v>
      </c>
      <c r="E59" s="46">
        <v>0</v>
      </c>
      <c r="F59" s="46">
        <v>0</v>
      </c>
      <c r="G59" s="46">
        <v>28685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v>0</v>
      </c>
      <c r="O59" s="46">
        <f t="shared" si="14"/>
        <v>37479</v>
      </c>
      <c r="P59" s="47">
        <f t="shared" si="7"/>
        <v>2.589759535655058</v>
      </c>
      <c r="Q59" s="9"/>
    </row>
    <row r="60" spans="1:17">
      <c r="A60" s="12"/>
      <c r="B60" s="25">
        <v>367</v>
      </c>
      <c r="C60" s="20" t="s">
        <v>175</v>
      </c>
      <c r="D60" s="46">
        <v>0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506664</v>
      </c>
      <c r="L60" s="46">
        <v>0</v>
      </c>
      <c r="M60" s="46">
        <v>0</v>
      </c>
      <c r="N60" s="46">
        <v>0</v>
      </c>
      <c r="O60" s="46">
        <f t="shared" si="14"/>
        <v>506664</v>
      </c>
      <c r="P60" s="47">
        <f t="shared" si="7"/>
        <v>35.009950248756219</v>
      </c>
      <c r="Q60" s="9"/>
    </row>
    <row r="61" spans="1:17">
      <c r="A61" s="12"/>
      <c r="B61" s="25">
        <v>369.7</v>
      </c>
      <c r="C61" s="20" t="s">
        <v>176</v>
      </c>
      <c r="D61" s="46">
        <v>16963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v>0</v>
      </c>
      <c r="O61" s="46">
        <f t="shared" si="14"/>
        <v>16963</v>
      </c>
      <c r="P61" s="47">
        <f t="shared" si="7"/>
        <v>1.1721254836926478</v>
      </c>
      <c r="Q61" s="9"/>
    </row>
    <row r="62" spans="1:17">
      <c r="A62" s="12"/>
      <c r="B62" s="25">
        <v>369.9</v>
      </c>
      <c r="C62" s="20" t="s">
        <v>56</v>
      </c>
      <c r="D62" s="46">
        <v>0</v>
      </c>
      <c r="E62" s="46">
        <v>184317</v>
      </c>
      <c r="F62" s="46">
        <v>2588945</v>
      </c>
      <c r="G62" s="46">
        <v>1903089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v>0</v>
      </c>
      <c r="O62" s="46">
        <f t="shared" si="14"/>
        <v>4676351</v>
      </c>
      <c r="P62" s="47">
        <f t="shared" si="7"/>
        <v>323.13094250967384</v>
      </c>
      <c r="Q62" s="9"/>
    </row>
    <row r="63" spans="1:17" ht="15.75">
      <c r="A63" s="29" t="s">
        <v>40</v>
      </c>
      <c r="B63" s="30"/>
      <c r="C63" s="31"/>
      <c r="D63" s="32">
        <f t="shared" ref="D63:N63" si="15">SUM(D64:D64)</f>
        <v>24021</v>
      </c>
      <c r="E63" s="32">
        <f t="shared" si="15"/>
        <v>0</v>
      </c>
      <c r="F63" s="32">
        <f t="shared" si="15"/>
        <v>0</v>
      </c>
      <c r="G63" s="32">
        <f t="shared" si="15"/>
        <v>0</v>
      </c>
      <c r="H63" s="32">
        <f t="shared" si="15"/>
        <v>0</v>
      </c>
      <c r="I63" s="32">
        <f t="shared" si="15"/>
        <v>0</v>
      </c>
      <c r="J63" s="32">
        <f t="shared" si="15"/>
        <v>0</v>
      </c>
      <c r="K63" s="32">
        <f t="shared" si="15"/>
        <v>0</v>
      </c>
      <c r="L63" s="32">
        <f t="shared" si="15"/>
        <v>0</v>
      </c>
      <c r="M63" s="32">
        <f t="shared" si="15"/>
        <v>0</v>
      </c>
      <c r="N63" s="32">
        <f t="shared" si="15"/>
        <v>0</v>
      </c>
      <c r="O63" s="32">
        <f t="shared" si="14"/>
        <v>24021</v>
      </c>
      <c r="P63" s="45">
        <f t="shared" si="7"/>
        <v>1.6598258706467661</v>
      </c>
      <c r="Q63" s="9"/>
    </row>
    <row r="64" spans="1:17" ht="15.75" thickBot="1">
      <c r="A64" s="12"/>
      <c r="B64" s="25">
        <v>383.2</v>
      </c>
      <c r="C64" s="20" t="s">
        <v>182</v>
      </c>
      <c r="D64" s="46">
        <v>24021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v>0</v>
      </c>
      <c r="O64" s="46">
        <f t="shared" si="14"/>
        <v>24021</v>
      </c>
      <c r="P64" s="47">
        <f t="shared" si="7"/>
        <v>1.6598258706467661</v>
      </c>
      <c r="Q64" s="9"/>
    </row>
    <row r="65" spans="1:120" ht="16.5" thickBot="1">
      <c r="A65" s="14" t="s">
        <v>45</v>
      </c>
      <c r="B65" s="23"/>
      <c r="C65" s="22"/>
      <c r="D65" s="15">
        <f t="shared" ref="D65:N65" si="16">SUM(D5,D11,D25,D41,D49,D54,D63)</f>
        <v>16902957</v>
      </c>
      <c r="E65" s="15">
        <f t="shared" si="16"/>
        <v>5369024</v>
      </c>
      <c r="F65" s="15">
        <f t="shared" si="16"/>
        <v>2589593</v>
      </c>
      <c r="G65" s="15">
        <f t="shared" si="16"/>
        <v>5318057</v>
      </c>
      <c r="H65" s="15">
        <f t="shared" si="16"/>
        <v>0</v>
      </c>
      <c r="I65" s="15">
        <f t="shared" si="16"/>
        <v>0</v>
      </c>
      <c r="J65" s="15">
        <f t="shared" si="16"/>
        <v>0</v>
      </c>
      <c r="K65" s="15">
        <f t="shared" si="16"/>
        <v>-586321</v>
      </c>
      <c r="L65" s="15">
        <f t="shared" si="16"/>
        <v>0</v>
      </c>
      <c r="M65" s="15">
        <f t="shared" si="16"/>
        <v>0</v>
      </c>
      <c r="N65" s="15">
        <f t="shared" si="16"/>
        <v>0</v>
      </c>
      <c r="O65" s="15">
        <f>SUM(D65:N65)</f>
        <v>29593310</v>
      </c>
      <c r="P65" s="38">
        <f t="shared" si="7"/>
        <v>2044.8666390270869</v>
      </c>
      <c r="Q65" s="6"/>
      <c r="R65" s="2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5"/>
      <c r="CZ65" s="5"/>
      <c r="DA65" s="5"/>
      <c r="DB65" s="5"/>
      <c r="DC65" s="5"/>
      <c r="DD65" s="5"/>
      <c r="DE65" s="5"/>
      <c r="DF65" s="5"/>
      <c r="DG65" s="5"/>
      <c r="DH65" s="5"/>
      <c r="DI65" s="5"/>
      <c r="DJ65" s="5"/>
      <c r="DK65" s="5"/>
      <c r="DL65" s="5"/>
      <c r="DM65" s="5"/>
      <c r="DN65" s="5"/>
      <c r="DO65" s="5"/>
      <c r="DP65" s="5"/>
    </row>
    <row r="66" spans="1:120">
      <c r="A66" s="16"/>
      <c r="B66" s="18"/>
      <c r="C66" s="18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9"/>
    </row>
    <row r="67" spans="1:120">
      <c r="A67" s="40"/>
      <c r="B67" s="41"/>
      <c r="C67" s="41"/>
      <c r="D67" s="42"/>
      <c r="E67" s="42"/>
      <c r="F67" s="42"/>
      <c r="G67" s="42"/>
      <c r="H67" s="42"/>
      <c r="I67" s="42"/>
      <c r="J67" s="42"/>
      <c r="K67" s="42"/>
      <c r="L67" s="42"/>
      <c r="M67" s="48" t="s">
        <v>177</v>
      </c>
      <c r="N67" s="48"/>
      <c r="O67" s="48"/>
      <c r="P67" s="43">
        <v>14472</v>
      </c>
    </row>
    <row r="68" spans="1:120">
      <c r="A68" s="49"/>
      <c r="B68" s="50"/>
      <c r="C68" s="50"/>
      <c r="D68" s="50"/>
      <c r="E68" s="50"/>
      <c r="F68" s="50"/>
      <c r="G68" s="50"/>
      <c r="H68" s="50"/>
      <c r="I68" s="50"/>
      <c r="J68" s="50"/>
      <c r="K68" s="50"/>
      <c r="L68" s="50"/>
      <c r="M68" s="50"/>
      <c r="N68" s="50"/>
      <c r="O68" s="50"/>
      <c r="P68" s="51"/>
    </row>
    <row r="69" spans="1:120" ht="15.75" customHeight="1" thickBot="1">
      <c r="A69" s="52" t="s">
        <v>75</v>
      </c>
      <c r="B69" s="53"/>
      <c r="C69" s="53"/>
      <c r="D69" s="53"/>
      <c r="E69" s="53"/>
      <c r="F69" s="53"/>
      <c r="G69" s="53"/>
      <c r="H69" s="53"/>
      <c r="I69" s="53"/>
      <c r="J69" s="53"/>
      <c r="K69" s="53"/>
      <c r="L69" s="53"/>
      <c r="M69" s="53"/>
      <c r="N69" s="53"/>
      <c r="O69" s="53"/>
      <c r="P69" s="54"/>
    </row>
  </sheetData>
  <mergeCells count="10">
    <mergeCell ref="M67:O67"/>
    <mergeCell ref="A68:P68"/>
    <mergeCell ref="A69:P69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64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5" t="s">
        <v>66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7"/>
      <c r="Q1" s="7"/>
      <c r="R1"/>
    </row>
    <row r="2" spans="1:134" ht="24" thickBot="1">
      <c r="A2" s="58" t="s">
        <v>138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60"/>
      <c r="Q2" s="7"/>
      <c r="R2"/>
    </row>
    <row r="3" spans="1:134" ht="18" customHeight="1">
      <c r="A3" s="61" t="s">
        <v>59</v>
      </c>
      <c r="B3" s="62"/>
      <c r="C3" s="63"/>
      <c r="D3" s="67" t="s">
        <v>34</v>
      </c>
      <c r="E3" s="68"/>
      <c r="F3" s="68"/>
      <c r="G3" s="68"/>
      <c r="H3" s="69"/>
      <c r="I3" s="67" t="s">
        <v>35</v>
      </c>
      <c r="J3" s="69"/>
      <c r="K3" s="67" t="s">
        <v>37</v>
      </c>
      <c r="L3" s="68"/>
      <c r="M3" s="69"/>
      <c r="N3" s="36"/>
      <c r="O3" s="37"/>
      <c r="P3" s="70" t="s">
        <v>139</v>
      </c>
      <c r="Q3" s="11"/>
      <c r="R3"/>
    </row>
    <row r="4" spans="1:134" ht="32.25" customHeight="1" thickBot="1">
      <c r="A4" s="64"/>
      <c r="B4" s="65"/>
      <c r="C4" s="66"/>
      <c r="D4" s="34" t="s">
        <v>4</v>
      </c>
      <c r="E4" s="34" t="s">
        <v>60</v>
      </c>
      <c r="F4" s="34" t="s">
        <v>61</v>
      </c>
      <c r="G4" s="34" t="s">
        <v>62</v>
      </c>
      <c r="H4" s="34" t="s">
        <v>5</v>
      </c>
      <c r="I4" s="34" t="s">
        <v>6</v>
      </c>
      <c r="J4" s="35" t="s">
        <v>63</v>
      </c>
      <c r="K4" s="35" t="s">
        <v>7</v>
      </c>
      <c r="L4" s="35" t="s">
        <v>8</v>
      </c>
      <c r="M4" s="35" t="s">
        <v>140</v>
      </c>
      <c r="N4" s="35" t="s">
        <v>9</v>
      </c>
      <c r="O4" s="35" t="s">
        <v>141</v>
      </c>
      <c r="P4" s="71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142</v>
      </c>
      <c r="B5" s="26"/>
      <c r="C5" s="26"/>
      <c r="D5" s="27">
        <f t="shared" ref="D5:N5" si="0">SUM(D6:D10)</f>
        <v>10127182</v>
      </c>
      <c r="E5" s="27">
        <f t="shared" si="0"/>
        <v>1632201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 t="shared" ref="O5:O12" si="1">SUM(D5:N5)</f>
        <v>11759383</v>
      </c>
      <c r="P5" s="33">
        <f t="shared" ref="P5:P36" si="2">(O5/P$62)</f>
        <v>827.13533094183015</v>
      </c>
      <c r="Q5" s="6"/>
    </row>
    <row r="6" spans="1:134">
      <c r="A6" s="12"/>
      <c r="B6" s="25">
        <v>311</v>
      </c>
      <c r="C6" s="20" t="s">
        <v>2</v>
      </c>
      <c r="D6" s="46">
        <v>8260575</v>
      </c>
      <c r="E6" s="46">
        <v>1632201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 t="shared" si="1"/>
        <v>9892776</v>
      </c>
      <c r="P6" s="47">
        <f t="shared" si="2"/>
        <v>695.84131673348804</v>
      </c>
      <c r="Q6" s="9"/>
    </row>
    <row r="7" spans="1:134">
      <c r="A7" s="12"/>
      <c r="B7" s="25">
        <v>312.41000000000003</v>
      </c>
      <c r="C7" s="20" t="s">
        <v>143</v>
      </c>
      <c r="D7" s="46">
        <v>558055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si="1"/>
        <v>558055</v>
      </c>
      <c r="P7" s="47">
        <f t="shared" si="2"/>
        <v>39.252655271857634</v>
      </c>
      <c r="Q7" s="9"/>
    </row>
    <row r="8" spans="1:134">
      <c r="A8" s="12"/>
      <c r="B8" s="25">
        <v>312.43</v>
      </c>
      <c r="C8" s="20" t="s">
        <v>144</v>
      </c>
      <c r="D8" s="46">
        <v>235580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1"/>
        <v>235580</v>
      </c>
      <c r="P8" s="47">
        <f t="shared" si="2"/>
        <v>16.570303158190899</v>
      </c>
      <c r="Q8" s="9"/>
    </row>
    <row r="9" spans="1:134">
      <c r="A9" s="12"/>
      <c r="B9" s="25">
        <v>315.10000000000002</v>
      </c>
      <c r="C9" s="20" t="s">
        <v>145</v>
      </c>
      <c r="D9" s="46">
        <v>882821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1"/>
        <v>882821</v>
      </c>
      <c r="P9" s="47">
        <f t="shared" si="2"/>
        <v>62.096152493493705</v>
      </c>
      <c r="Q9" s="9"/>
    </row>
    <row r="10" spans="1:134">
      <c r="A10" s="12"/>
      <c r="B10" s="25">
        <v>316</v>
      </c>
      <c r="C10" s="20" t="s">
        <v>101</v>
      </c>
      <c r="D10" s="46">
        <v>190151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1"/>
        <v>190151</v>
      </c>
      <c r="P10" s="47">
        <f t="shared" si="2"/>
        <v>13.374903284799888</v>
      </c>
      <c r="Q10" s="9"/>
    </row>
    <row r="11" spans="1:134" ht="15.75">
      <c r="A11" s="29" t="s">
        <v>13</v>
      </c>
      <c r="B11" s="30"/>
      <c r="C11" s="31"/>
      <c r="D11" s="32">
        <f t="shared" ref="D11:N11" si="3">SUM(D12:D21)</f>
        <v>2885812</v>
      </c>
      <c r="E11" s="32">
        <f t="shared" si="3"/>
        <v>893629</v>
      </c>
      <c r="F11" s="32">
        <f t="shared" si="3"/>
        <v>0</v>
      </c>
      <c r="G11" s="32">
        <f t="shared" si="3"/>
        <v>592058</v>
      </c>
      <c r="H11" s="32">
        <f t="shared" si="3"/>
        <v>0</v>
      </c>
      <c r="I11" s="32">
        <f t="shared" si="3"/>
        <v>0</v>
      </c>
      <c r="J11" s="32">
        <f t="shared" si="3"/>
        <v>0</v>
      </c>
      <c r="K11" s="32">
        <f t="shared" si="3"/>
        <v>0</v>
      </c>
      <c r="L11" s="32">
        <f t="shared" si="3"/>
        <v>0</v>
      </c>
      <c r="M11" s="32">
        <f t="shared" si="3"/>
        <v>0</v>
      </c>
      <c r="N11" s="32">
        <f t="shared" si="3"/>
        <v>0</v>
      </c>
      <c r="O11" s="44">
        <f t="shared" si="1"/>
        <v>4371499</v>
      </c>
      <c r="P11" s="45">
        <f t="shared" si="2"/>
        <v>307.48392769219947</v>
      </c>
      <c r="Q11" s="10"/>
    </row>
    <row r="12" spans="1:134">
      <c r="A12" s="12"/>
      <c r="B12" s="25">
        <v>322</v>
      </c>
      <c r="C12" s="20" t="s">
        <v>146</v>
      </c>
      <c r="D12" s="46">
        <v>0</v>
      </c>
      <c r="E12" s="46">
        <v>890626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1"/>
        <v>890626</v>
      </c>
      <c r="P12" s="47">
        <f t="shared" si="2"/>
        <v>62.645143138496167</v>
      </c>
      <c r="Q12" s="9"/>
    </row>
    <row r="13" spans="1:134">
      <c r="A13" s="12"/>
      <c r="B13" s="25">
        <v>323.10000000000002</v>
      </c>
      <c r="C13" s="20" t="s">
        <v>14</v>
      </c>
      <c r="D13" s="46">
        <v>1718627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ref="O13:O21" si="4">SUM(D13:N13)</f>
        <v>1718627</v>
      </c>
      <c r="P13" s="47">
        <f t="shared" si="2"/>
        <v>120.88534852641205</v>
      </c>
      <c r="Q13" s="9"/>
    </row>
    <row r="14" spans="1:134">
      <c r="A14" s="12"/>
      <c r="B14" s="25">
        <v>323.39999999999998</v>
      </c>
      <c r="C14" s="20" t="s">
        <v>16</v>
      </c>
      <c r="D14" s="46">
        <v>272849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si="4"/>
        <v>272849</v>
      </c>
      <c r="P14" s="47">
        <f t="shared" si="2"/>
        <v>19.191742280368572</v>
      </c>
      <c r="Q14" s="9"/>
    </row>
    <row r="15" spans="1:134">
      <c r="A15" s="12"/>
      <c r="B15" s="25">
        <v>323.7</v>
      </c>
      <c r="C15" s="20" t="s">
        <v>17</v>
      </c>
      <c r="D15" s="46">
        <v>43300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4"/>
        <v>43300</v>
      </c>
      <c r="P15" s="47">
        <f t="shared" si="2"/>
        <v>3.0456495744531193</v>
      </c>
      <c r="Q15" s="9"/>
    </row>
    <row r="16" spans="1:134">
      <c r="A16" s="12"/>
      <c r="B16" s="25">
        <v>324.11</v>
      </c>
      <c r="C16" s="20" t="s">
        <v>84</v>
      </c>
      <c r="D16" s="46">
        <v>0</v>
      </c>
      <c r="E16" s="46">
        <v>0</v>
      </c>
      <c r="F16" s="46">
        <v>0</v>
      </c>
      <c r="G16" s="46">
        <v>5756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4"/>
        <v>5756</v>
      </c>
      <c r="P16" s="47">
        <f t="shared" si="2"/>
        <v>0.4048674122529366</v>
      </c>
      <c r="Q16" s="9"/>
    </row>
    <row r="17" spans="1:17">
      <c r="A17" s="12"/>
      <c r="B17" s="25">
        <v>324.31</v>
      </c>
      <c r="C17" s="20" t="s">
        <v>86</v>
      </c>
      <c r="D17" s="46">
        <v>0</v>
      </c>
      <c r="E17" s="46">
        <v>0</v>
      </c>
      <c r="F17" s="46">
        <v>0</v>
      </c>
      <c r="G17" s="46">
        <v>425970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425970</v>
      </c>
      <c r="P17" s="47">
        <f t="shared" si="2"/>
        <v>29.962017303228528</v>
      </c>
      <c r="Q17" s="9"/>
    </row>
    <row r="18" spans="1:17">
      <c r="A18" s="12"/>
      <c r="B18" s="25">
        <v>324.61</v>
      </c>
      <c r="C18" s="20" t="s">
        <v>87</v>
      </c>
      <c r="D18" s="46">
        <v>0</v>
      </c>
      <c r="E18" s="46">
        <v>0</v>
      </c>
      <c r="F18" s="46">
        <v>0</v>
      </c>
      <c r="G18" s="46">
        <v>158448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158448</v>
      </c>
      <c r="P18" s="47">
        <f t="shared" si="2"/>
        <v>11.14496729267778</v>
      </c>
      <c r="Q18" s="9"/>
    </row>
    <row r="19" spans="1:17">
      <c r="A19" s="12"/>
      <c r="B19" s="25">
        <v>325.10000000000002</v>
      </c>
      <c r="C19" s="20" t="s">
        <v>21</v>
      </c>
      <c r="D19" s="46">
        <v>30324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30324</v>
      </c>
      <c r="P19" s="47">
        <f t="shared" si="2"/>
        <v>2.1329394387001477</v>
      </c>
      <c r="Q19" s="9"/>
    </row>
    <row r="20" spans="1:17">
      <c r="A20" s="12"/>
      <c r="B20" s="25">
        <v>329.4</v>
      </c>
      <c r="C20" s="20" t="s">
        <v>147</v>
      </c>
      <c r="D20" s="46">
        <v>46450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46450</v>
      </c>
      <c r="P20" s="47">
        <f t="shared" si="2"/>
        <v>3.2672153056200322</v>
      </c>
      <c r="Q20" s="9"/>
    </row>
    <row r="21" spans="1:17">
      <c r="A21" s="12"/>
      <c r="B21" s="25">
        <v>329.5</v>
      </c>
      <c r="C21" s="20" t="s">
        <v>148</v>
      </c>
      <c r="D21" s="46">
        <v>774262</v>
      </c>
      <c r="E21" s="46">
        <v>3003</v>
      </c>
      <c r="F21" s="46">
        <v>0</v>
      </c>
      <c r="G21" s="46">
        <v>1884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779149</v>
      </c>
      <c r="P21" s="47">
        <f t="shared" si="2"/>
        <v>54.804037419990152</v>
      </c>
      <c r="Q21" s="9"/>
    </row>
    <row r="22" spans="1:17" ht="15.75">
      <c r="A22" s="29" t="s">
        <v>149</v>
      </c>
      <c r="B22" s="30"/>
      <c r="C22" s="31"/>
      <c r="D22" s="32">
        <f t="shared" ref="D22:N22" si="5">SUM(D23:D33)</f>
        <v>9666853</v>
      </c>
      <c r="E22" s="32">
        <f t="shared" si="5"/>
        <v>0</v>
      </c>
      <c r="F22" s="32">
        <f t="shared" si="5"/>
        <v>0</v>
      </c>
      <c r="G22" s="32">
        <f t="shared" si="5"/>
        <v>0</v>
      </c>
      <c r="H22" s="32">
        <f t="shared" si="5"/>
        <v>0</v>
      </c>
      <c r="I22" s="32">
        <f t="shared" si="5"/>
        <v>0</v>
      </c>
      <c r="J22" s="32">
        <f t="shared" si="5"/>
        <v>0</v>
      </c>
      <c r="K22" s="32">
        <f t="shared" si="5"/>
        <v>0</v>
      </c>
      <c r="L22" s="32">
        <f t="shared" si="5"/>
        <v>0</v>
      </c>
      <c r="M22" s="32">
        <f t="shared" si="5"/>
        <v>0</v>
      </c>
      <c r="N22" s="32">
        <f t="shared" si="5"/>
        <v>0</v>
      </c>
      <c r="O22" s="44">
        <f>SUM(D22:N22)</f>
        <v>9666853</v>
      </c>
      <c r="P22" s="45">
        <f t="shared" si="2"/>
        <v>679.95027080256034</v>
      </c>
      <c r="Q22" s="10"/>
    </row>
    <row r="23" spans="1:17">
      <c r="A23" s="12"/>
      <c r="B23" s="25">
        <v>331.1</v>
      </c>
      <c r="C23" s="20" t="s">
        <v>133</v>
      </c>
      <c r="D23" s="46">
        <v>-42650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>SUM(D23:N23)</f>
        <v>-42650</v>
      </c>
      <c r="P23" s="47">
        <f t="shared" si="2"/>
        <v>-2.9999296616726454</v>
      </c>
      <c r="Q23" s="9"/>
    </row>
    <row r="24" spans="1:17">
      <c r="A24" s="12"/>
      <c r="B24" s="25">
        <v>331.39</v>
      </c>
      <c r="C24" s="20" t="s">
        <v>120</v>
      </c>
      <c r="D24" s="46">
        <v>374025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ref="O24:O31" si="6">SUM(D24:N24)</f>
        <v>374025</v>
      </c>
      <c r="P24" s="47">
        <f t="shared" si="2"/>
        <v>26.308292888795105</v>
      </c>
      <c r="Q24" s="9"/>
    </row>
    <row r="25" spans="1:17">
      <c r="A25" s="12"/>
      <c r="B25" s="25">
        <v>331.7</v>
      </c>
      <c r="C25" s="20" t="s">
        <v>134</v>
      </c>
      <c r="D25" s="46">
        <v>658756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6"/>
        <v>658756</v>
      </c>
      <c r="P25" s="47">
        <f t="shared" si="2"/>
        <v>46.335795174790746</v>
      </c>
      <c r="Q25" s="9"/>
    </row>
    <row r="26" spans="1:17">
      <c r="A26" s="12"/>
      <c r="B26" s="25">
        <v>334.49</v>
      </c>
      <c r="C26" s="20" t="s">
        <v>26</v>
      </c>
      <c r="D26" s="46">
        <v>164751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6"/>
        <v>164751</v>
      </c>
      <c r="P26" s="47">
        <f t="shared" si="2"/>
        <v>11.588309769993669</v>
      </c>
      <c r="Q26" s="9"/>
    </row>
    <row r="27" spans="1:17">
      <c r="A27" s="12"/>
      <c r="B27" s="25">
        <v>334.7</v>
      </c>
      <c r="C27" s="20" t="s">
        <v>27</v>
      </c>
      <c r="D27" s="46">
        <v>86174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6"/>
        <v>86174</v>
      </c>
      <c r="P27" s="47">
        <f t="shared" si="2"/>
        <v>6.06133502145319</v>
      </c>
      <c r="Q27" s="9"/>
    </row>
    <row r="28" spans="1:17">
      <c r="A28" s="12"/>
      <c r="B28" s="25">
        <v>335.125</v>
      </c>
      <c r="C28" s="20" t="s">
        <v>150</v>
      </c>
      <c r="D28" s="46">
        <v>472528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6"/>
        <v>472528</v>
      </c>
      <c r="P28" s="47">
        <f t="shared" si="2"/>
        <v>33.236829148202858</v>
      </c>
      <c r="Q28" s="9"/>
    </row>
    <row r="29" spans="1:17">
      <c r="A29" s="12"/>
      <c r="B29" s="25">
        <v>335.14</v>
      </c>
      <c r="C29" s="20" t="s">
        <v>103</v>
      </c>
      <c r="D29" s="46">
        <v>647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6"/>
        <v>647</v>
      </c>
      <c r="P29" s="47">
        <f t="shared" si="2"/>
        <v>4.5508897798410351E-2</v>
      </c>
      <c r="Q29" s="9"/>
    </row>
    <row r="30" spans="1:17">
      <c r="A30" s="12"/>
      <c r="B30" s="25">
        <v>335.15</v>
      </c>
      <c r="C30" s="20" t="s">
        <v>104</v>
      </c>
      <c r="D30" s="46">
        <v>67698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6"/>
        <v>67698</v>
      </c>
      <c r="P30" s="47">
        <f t="shared" si="2"/>
        <v>4.7617640852500527</v>
      </c>
      <c r="Q30" s="9"/>
    </row>
    <row r="31" spans="1:17">
      <c r="A31" s="12"/>
      <c r="B31" s="25">
        <v>335.18</v>
      </c>
      <c r="C31" s="20" t="s">
        <v>151</v>
      </c>
      <c r="D31" s="46">
        <v>1694966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6"/>
        <v>1694966</v>
      </c>
      <c r="P31" s="47">
        <f t="shared" si="2"/>
        <v>119.22107336287543</v>
      </c>
      <c r="Q31" s="9"/>
    </row>
    <row r="32" spans="1:17">
      <c r="A32" s="12"/>
      <c r="B32" s="25">
        <v>337.7</v>
      </c>
      <c r="C32" s="20" t="s">
        <v>121</v>
      </c>
      <c r="D32" s="46">
        <v>4506750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>SUM(D32:N32)</f>
        <v>4506750</v>
      </c>
      <c r="P32" s="47">
        <f t="shared" si="2"/>
        <v>316.99725680523318</v>
      </c>
      <c r="Q32" s="9"/>
    </row>
    <row r="33" spans="1:17">
      <c r="A33" s="12"/>
      <c r="B33" s="25">
        <v>338</v>
      </c>
      <c r="C33" s="20" t="s">
        <v>33</v>
      </c>
      <c r="D33" s="46">
        <v>1683208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>SUM(D33:N33)</f>
        <v>1683208</v>
      </c>
      <c r="P33" s="47">
        <f t="shared" si="2"/>
        <v>118.39403530984033</v>
      </c>
      <c r="Q33" s="9"/>
    </row>
    <row r="34" spans="1:17" ht="15.75">
      <c r="A34" s="29" t="s">
        <v>38</v>
      </c>
      <c r="B34" s="30"/>
      <c r="C34" s="31"/>
      <c r="D34" s="32">
        <f t="shared" ref="D34:N34" si="7">SUM(D35:D41)</f>
        <v>937121</v>
      </c>
      <c r="E34" s="32">
        <f t="shared" si="7"/>
        <v>0</v>
      </c>
      <c r="F34" s="32">
        <f t="shared" si="7"/>
        <v>0</v>
      </c>
      <c r="G34" s="32">
        <f t="shared" si="7"/>
        <v>0</v>
      </c>
      <c r="H34" s="32">
        <f t="shared" si="7"/>
        <v>0</v>
      </c>
      <c r="I34" s="32">
        <f t="shared" si="7"/>
        <v>0</v>
      </c>
      <c r="J34" s="32">
        <f t="shared" si="7"/>
        <v>0</v>
      </c>
      <c r="K34" s="32">
        <f t="shared" si="7"/>
        <v>0</v>
      </c>
      <c r="L34" s="32">
        <f t="shared" si="7"/>
        <v>0</v>
      </c>
      <c r="M34" s="32">
        <f t="shared" si="7"/>
        <v>0</v>
      </c>
      <c r="N34" s="32">
        <f t="shared" si="7"/>
        <v>0</v>
      </c>
      <c r="O34" s="32">
        <f>SUM(D34:N34)</f>
        <v>937121</v>
      </c>
      <c r="P34" s="45">
        <f t="shared" si="2"/>
        <v>65.915523668847158</v>
      </c>
      <c r="Q34" s="10"/>
    </row>
    <row r="35" spans="1:17">
      <c r="A35" s="12"/>
      <c r="B35" s="25">
        <v>341.3</v>
      </c>
      <c r="C35" s="20" t="s">
        <v>152</v>
      </c>
      <c r="D35" s="46">
        <v>63741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ref="O35:O41" si="8">SUM(D35:N35)</f>
        <v>63741</v>
      </c>
      <c r="P35" s="47">
        <f t="shared" si="2"/>
        <v>4.4834353239079974</v>
      </c>
      <c r="Q35" s="9"/>
    </row>
    <row r="36" spans="1:17">
      <c r="A36" s="12"/>
      <c r="B36" s="25">
        <v>341.9</v>
      </c>
      <c r="C36" s="20" t="s">
        <v>106</v>
      </c>
      <c r="D36" s="46">
        <v>827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8"/>
        <v>827</v>
      </c>
      <c r="P36" s="47">
        <f t="shared" si="2"/>
        <v>5.8169796722233942E-2</v>
      </c>
      <c r="Q36" s="9"/>
    </row>
    <row r="37" spans="1:17">
      <c r="A37" s="12"/>
      <c r="B37" s="25">
        <v>343.8</v>
      </c>
      <c r="C37" s="20" t="s">
        <v>135</v>
      </c>
      <c r="D37" s="46">
        <v>50965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8"/>
        <v>50965</v>
      </c>
      <c r="P37" s="47">
        <f t="shared" ref="P37:P60" si="9">(O37/P$62)</f>
        <v>3.5847928536259408</v>
      </c>
      <c r="Q37" s="9"/>
    </row>
    <row r="38" spans="1:17">
      <c r="A38" s="12"/>
      <c r="B38" s="25">
        <v>344.5</v>
      </c>
      <c r="C38" s="20" t="s">
        <v>136</v>
      </c>
      <c r="D38" s="46">
        <v>474378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8"/>
        <v>474378</v>
      </c>
      <c r="P38" s="47">
        <f t="shared" si="9"/>
        <v>33.366955053808823</v>
      </c>
      <c r="Q38" s="9"/>
    </row>
    <row r="39" spans="1:17">
      <c r="A39" s="12"/>
      <c r="B39" s="25">
        <v>347.1</v>
      </c>
      <c r="C39" s="20" t="s">
        <v>42</v>
      </c>
      <c r="D39" s="46">
        <v>6506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8"/>
        <v>6506</v>
      </c>
      <c r="P39" s="47">
        <f t="shared" si="9"/>
        <v>0.45762115776886825</v>
      </c>
      <c r="Q39" s="9"/>
    </row>
    <row r="40" spans="1:17">
      <c r="A40" s="12"/>
      <c r="B40" s="25">
        <v>347.2</v>
      </c>
      <c r="C40" s="20" t="s">
        <v>43</v>
      </c>
      <c r="D40" s="46">
        <v>129111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si="8"/>
        <v>129111</v>
      </c>
      <c r="P40" s="47">
        <f t="shared" si="9"/>
        <v>9.0814517830765986</v>
      </c>
      <c r="Q40" s="9"/>
    </row>
    <row r="41" spans="1:17">
      <c r="A41" s="12"/>
      <c r="B41" s="25">
        <v>347.5</v>
      </c>
      <c r="C41" s="20" t="s">
        <v>44</v>
      </c>
      <c r="D41" s="46">
        <v>211593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si="8"/>
        <v>211593</v>
      </c>
      <c r="P41" s="47">
        <f t="shared" si="9"/>
        <v>14.883097699936695</v>
      </c>
      <c r="Q41" s="9"/>
    </row>
    <row r="42" spans="1:17" ht="15.75">
      <c r="A42" s="29" t="s">
        <v>39</v>
      </c>
      <c r="B42" s="30"/>
      <c r="C42" s="31"/>
      <c r="D42" s="32">
        <f t="shared" ref="D42:N42" si="10">SUM(D43:D45)</f>
        <v>79830</v>
      </c>
      <c r="E42" s="32">
        <f t="shared" si="10"/>
        <v>0</v>
      </c>
      <c r="F42" s="32">
        <f t="shared" si="10"/>
        <v>0</v>
      </c>
      <c r="G42" s="32">
        <f t="shared" si="10"/>
        <v>0</v>
      </c>
      <c r="H42" s="32">
        <f t="shared" si="10"/>
        <v>0</v>
      </c>
      <c r="I42" s="32">
        <f t="shared" si="10"/>
        <v>0</v>
      </c>
      <c r="J42" s="32">
        <f t="shared" si="10"/>
        <v>0</v>
      </c>
      <c r="K42" s="32">
        <f t="shared" si="10"/>
        <v>0</v>
      </c>
      <c r="L42" s="32">
        <f t="shared" si="10"/>
        <v>0</v>
      </c>
      <c r="M42" s="32">
        <f t="shared" si="10"/>
        <v>0</v>
      </c>
      <c r="N42" s="32">
        <f t="shared" si="10"/>
        <v>0</v>
      </c>
      <c r="O42" s="32">
        <f t="shared" ref="O42:O47" si="11">SUM(D42:N42)</f>
        <v>79830</v>
      </c>
      <c r="P42" s="45">
        <f t="shared" si="9"/>
        <v>5.6151086727157624</v>
      </c>
      <c r="Q42" s="10"/>
    </row>
    <row r="43" spans="1:17">
      <c r="A43" s="13"/>
      <c r="B43" s="39">
        <v>351.5</v>
      </c>
      <c r="C43" s="21" t="s">
        <v>79</v>
      </c>
      <c r="D43" s="46">
        <v>31301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 t="shared" si="11"/>
        <v>31301</v>
      </c>
      <c r="P43" s="47">
        <f t="shared" si="9"/>
        <v>2.201659984525568</v>
      </c>
      <c r="Q43" s="9"/>
    </row>
    <row r="44" spans="1:17">
      <c r="A44" s="13"/>
      <c r="B44" s="39">
        <v>352</v>
      </c>
      <c r="C44" s="21" t="s">
        <v>48</v>
      </c>
      <c r="D44" s="46">
        <v>244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 t="shared" si="11"/>
        <v>244</v>
      </c>
      <c r="P44" s="47">
        <f t="shared" si="9"/>
        <v>1.7162551874516423E-2</v>
      </c>
      <c r="Q44" s="9"/>
    </row>
    <row r="45" spans="1:17">
      <c r="A45" s="13"/>
      <c r="B45" s="39">
        <v>354</v>
      </c>
      <c r="C45" s="21" t="s">
        <v>49</v>
      </c>
      <c r="D45" s="46">
        <v>48285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f t="shared" si="11"/>
        <v>48285</v>
      </c>
      <c r="P45" s="47">
        <f t="shared" si="9"/>
        <v>3.3962861363156782</v>
      </c>
      <c r="Q45" s="9"/>
    </row>
    <row r="46" spans="1:17" ht="15.75">
      <c r="A46" s="29" t="s">
        <v>3</v>
      </c>
      <c r="B46" s="30"/>
      <c r="C46" s="31"/>
      <c r="D46" s="32">
        <f t="shared" ref="D46:N46" si="12">SUM(D47:D54)</f>
        <v>55975</v>
      </c>
      <c r="E46" s="32">
        <f t="shared" si="12"/>
        <v>3665</v>
      </c>
      <c r="F46" s="32">
        <f t="shared" si="12"/>
        <v>1577</v>
      </c>
      <c r="G46" s="32">
        <f t="shared" si="12"/>
        <v>9722</v>
      </c>
      <c r="H46" s="32">
        <f t="shared" si="12"/>
        <v>0</v>
      </c>
      <c r="I46" s="32">
        <f t="shared" si="12"/>
        <v>0</v>
      </c>
      <c r="J46" s="32">
        <f t="shared" si="12"/>
        <v>0</v>
      </c>
      <c r="K46" s="32">
        <f t="shared" si="12"/>
        <v>1553730</v>
      </c>
      <c r="L46" s="32">
        <f t="shared" si="12"/>
        <v>0</v>
      </c>
      <c r="M46" s="32">
        <f t="shared" si="12"/>
        <v>0</v>
      </c>
      <c r="N46" s="32">
        <f t="shared" si="12"/>
        <v>0</v>
      </c>
      <c r="O46" s="32">
        <f t="shared" si="11"/>
        <v>1624669</v>
      </c>
      <c r="P46" s="45">
        <f t="shared" si="9"/>
        <v>114.27649996483083</v>
      </c>
      <c r="Q46" s="10"/>
    </row>
    <row r="47" spans="1:17">
      <c r="A47" s="12"/>
      <c r="B47" s="25">
        <v>361.1</v>
      </c>
      <c r="C47" s="20" t="s">
        <v>50</v>
      </c>
      <c r="D47" s="46">
        <v>255577</v>
      </c>
      <c r="E47" s="46">
        <v>3665</v>
      </c>
      <c r="F47" s="46">
        <v>1577</v>
      </c>
      <c r="G47" s="46">
        <v>9722</v>
      </c>
      <c r="H47" s="46">
        <v>0</v>
      </c>
      <c r="I47" s="46">
        <v>0</v>
      </c>
      <c r="J47" s="46">
        <v>0</v>
      </c>
      <c r="K47" s="46">
        <v>44</v>
      </c>
      <c r="L47" s="46">
        <v>0</v>
      </c>
      <c r="M47" s="46">
        <v>0</v>
      </c>
      <c r="N47" s="46">
        <v>0</v>
      </c>
      <c r="O47" s="46">
        <f t="shared" si="11"/>
        <v>270585</v>
      </c>
      <c r="P47" s="47">
        <f t="shared" si="9"/>
        <v>19.032496307237814</v>
      </c>
      <c r="Q47" s="9"/>
    </row>
    <row r="48" spans="1:17">
      <c r="A48" s="12"/>
      <c r="B48" s="25">
        <v>361.2</v>
      </c>
      <c r="C48" s="20" t="s">
        <v>89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209036</v>
      </c>
      <c r="L48" s="46">
        <v>0</v>
      </c>
      <c r="M48" s="46">
        <v>0</v>
      </c>
      <c r="N48" s="46">
        <v>0</v>
      </c>
      <c r="O48" s="46">
        <f t="shared" ref="O48:O54" si="13">SUM(D48:N48)</f>
        <v>209036</v>
      </c>
      <c r="P48" s="47">
        <f t="shared" si="9"/>
        <v>14.703242596891046</v>
      </c>
      <c r="Q48" s="9"/>
    </row>
    <row r="49" spans="1:120">
      <c r="A49" s="12"/>
      <c r="B49" s="25">
        <v>361.3</v>
      </c>
      <c r="C49" s="20" t="s">
        <v>73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893907</v>
      </c>
      <c r="L49" s="46">
        <v>0</v>
      </c>
      <c r="M49" s="46">
        <v>0</v>
      </c>
      <c r="N49" s="46">
        <v>0</v>
      </c>
      <c r="O49" s="46">
        <f t="shared" si="13"/>
        <v>893907</v>
      </c>
      <c r="P49" s="47">
        <f t="shared" si="9"/>
        <v>62.87592319054653</v>
      </c>
      <c r="Q49" s="9"/>
    </row>
    <row r="50" spans="1:120">
      <c r="A50" s="12"/>
      <c r="B50" s="25">
        <v>361.4</v>
      </c>
      <c r="C50" s="20" t="s">
        <v>107</v>
      </c>
      <c r="D50" s="46">
        <v>-250557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6">
        <f t="shared" si="13"/>
        <v>-250557</v>
      </c>
      <c r="P50" s="47">
        <f t="shared" si="9"/>
        <v>-17.623760286980374</v>
      </c>
      <c r="Q50" s="9"/>
    </row>
    <row r="51" spans="1:120">
      <c r="A51" s="12"/>
      <c r="B51" s="25">
        <v>365</v>
      </c>
      <c r="C51" s="20" t="s">
        <v>113</v>
      </c>
      <c r="D51" s="46">
        <v>30724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v>0</v>
      </c>
      <c r="O51" s="46">
        <f t="shared" si="13"/>
        <v>30724</v>
      </c>
      <c r="P51" s="47">
        <f t="shared" si="9"/>
        <v>2.1610747696419779</v>
      </c>
      <c r="Q51" s="9"/>
    </row>
    <row r="52" spans="1:120">
      <c r="A52" s="12"/>
      <c r="B52" s="25">
        <v>366</v>
      </c>
      <c r="C52" s="20" t="s">
        <v>54</v>
      </c>
      <c r="D52" s="46">
        <v>1867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v>0</v>
      </c>
      <c r="O52" s="46">
        <f t="shared" si="13"/>
        <v>1867</v>
      </c>
      <c r="P52" s="47">
        <f t="shared" si="9"/>
        <v>0.13132165717099248</v>
      </c>
      <c r="Q52" s="9"/>
    </row>
    <row r="53" spans="1:120">
      <c r="A53" s="12"/>
      <c r="B53" s="25">
        <v>368</v>
      </c>
      <c r="C53" s="20" t="s">
        <v>55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450743</v>
      </c>
      <c r="L53" s="46">
        <v>0</v>
      </c>
      <c r="M53" s="46">
        <v>0</v>
      </c>
      <c r="N53" s="46">
        <v>0</v>
      </c>
      <c r="O53" s="46">
        <f t="shared" si="13"/>
        <v>450743</v>
      </c>
      <c r="P53" s="47">
        <f t="shared" si="9"/>
        <v>31.704508686783427</v>
      </c>
      <c r="Q53" s="9"/>
    </row>
    <row r="54" spans="1:120">
      <c r="A54" s="12"/>
      <c r="B54" s="25">
        <v>369.9</v>
      </c>
      <c r="C54" s="20" t="s">
        <v>56</v>
      </c>
      <c r="D54" s="46">
        <v>18364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v>0</v>
      </c>
      <c r="O54" s="46">
        <f t="shared" si="13"/>
        <v>18364</v>
      </c>
      <c r="P54" s="47">
        <f t="shared" si="9"/>
        <v>1.2916930435394247</v>
      </c>
      <c r="Q54" s="9"/>
    </row>
    <row r="55" spans="1:120" ht="15.75">
      <c r="A55" s="29" t="s">
        <v>40</v>
      </c>
      <c r="B55" s="30"/>
      <c r="C55" s="31"/>
      <c r="D55" s="32">
        <f t="shared" ref="D55:N55" si="14">SUM(D56:D59)</f>
        <v>3771555</v>
      </c>
      <c r="E55" s="32">
        <f t="shared" si="14"/>
        <v>7200615</v>
      </c>
      <c r="F55" s="32">
        <f t="shared" si="14"/>
        <v>16689427</v>
      </c>
      <c r="G55" s="32">
        <f t="shared" si="14"/>
        <v>11920061</v>
      </c>
      <c r="H55" s="32">
        <f t="shared" si="14"/>
        <v>0</v>
      </c>
      <c r="I55" s="32">
        <f t="shared" si="14"/>
        <v>0</v>
      </c>
      <c r="J55" s="32">
        <f t="shared" si="14"/>
        <v>0</v>
      </c>
      <c r="K55" s="32">
        <f t="shared" si="14"/>
        <v>0</v>
      </c>
      <c r="L55" s="32">
        <f t="shared" si="14"/>
        <v>0</v>
      </c>
      <c r="M55" s="32">
        <f t="shared" si="14"/>
        <v>0</v>
      </c>
      <c r="N55" s="32">
        <f t="shared" si="14"/>
        <v>0</v>
      </c>
      <c r="O55" s="32">
        <f t="shared" ref="O55:O60" si="15">SUM(D55:N55)</f>
        <v>39581658</v>
      </c>
      <c r="P55" s="45">
        <f t="shared" si="9"/>
        <v>2784.1076176408524</v>
      </c>
      <c r="Q55" s="9"/>
    </row>
    <row r="56" spans="1:120">
      <c r="A56" s="12"/>
      <c r="B56" s="25">
        <v>381</v>
      </c>
      <c r="C56" s="20" t="s">
        <v>57</v>
      </c>
      <c r="D56" s="46">
        <v>3682536</v>
      </c>
      <c r="E56" s="46">
        <v>7200615</v>
      </c>
      <c r="F56" s="46">
        <v>6784427</v>
      </c>
      <c r="G56" s="46">
        <v>11920061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v>0</v>
      </c>
      <c r="O56" s="46">
        <f t="shared" si="15"/>
        <v>29587639</v>
      </c>
      <c r="P56" s="47">
        <f t="shared" si="9"/>
        <v>2081.1450376310049</v>
      </c>
      <c r="Q56" s="9"/>
    </row>
    <row r="57" spans="1:120">
      <c r="A57" s="12"/>
      <c r="B57" s="25">
        <v>383.1</v>
      </c>
      <c r="C57" s="20" t="s">
        <v>153</v>
      </c>
      <c r="D57" s="46">
        <v>89019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v>0</v>
      </c>
      <c r="O57" s="46">
        <f t="shared" si="15"/>
        <v>89019</v>
      </c>
      <c r="P57" s="47">
        <f t="shared" si="9"/>
        <v>6.261447562776957</v>
      </c>
      <c r="Q57" s="9"/>
    </row>
    <row r="58" spans="1:120">
      <c r="A58" s="12"/>
      <c r="B58" s="25">
        <v>384</v>
      </c>
      <c r="C58" s="20" t="s">
        <v>58</v>
      </c>
      <c r="D58" s="46">
        <v>0</v>
      </c>
      <c r="E58" s="46">
        <v>0</v>
      </c>
      <c r="F58" s="46">
        <v>2819000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v>0</v>
      </c>
      <c r="O58" s="46">
        <f t="shared" si="15"/>
        <v>2819000</v>
      </c>
      <c r="P58" s="47">
        <f t="shared" si="9"/>
        <v>198.28374481254835</v>
      </c>
      <c r="Q58" s="9"/>
    </row>
    <row r="59" spans="1:120" ht="15.75" thickBot="1">
      <c r="A59" s="12"/>
      <c r="B59" s="25">
        <v>385</v>
      </c>
      <c r="C59" s="20" t="s">
        <v>97</v>
      </c>
      <c r="D59" s="46">
        <v>0</v>
      </c>
      <c r="E59" s="46">
        <v>0</v>
      </c>
      <c r="F59" s="46">
        <v>7086000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v>0</v>
      </c>
      <c r="O59" s="46">
        <f t="shared" si="15"/>
        <v>7086000</v>
      </c>
      <c r="P59" s="47">
        <f t="shared" si="9"/>
        <v>498.41738763452207</v>
      </c>
      <c r="Q59" s="9"/>
    </row>
    <row r="60" spans="1:120" ht="16.5" thickBot="1">
      <c r="A60" s="14" t="s">
        <v>45</v>
      </c>
      <c r="B60" s="23"/>
      <c r="C60" s="22"/>
      <c r="D60" s="15">
        <f t="shared" ref="D60:N60" si="16">SUM(D5,D11,D22,D34,D42,D46,D55)</f>
        <v>27524328</v>
      </c>
      <c r="E60" s="15">
        <f t="shared" si="16"/>
        <v>9730110</v>
      </c>
      <c r="F60" s="15">
        <f t="shared" si="16"/>
        <v>16691004</v>
      </c>
      <c r="G60" s="15">
        <f t="shared" si="16"/>
        <v>12521841</v>
      </c>
      <c r="H60" s="15">
        <f t="shared" si="16"/>
        <v>0</v>
      </c>
      <c r="I60" s="15">
        <f t="shared" si="16"/>
        <v>0</v>
      </c>
      <c r="J60" s="15">
        <f t="shared" si="16"/>
        <v>0</v>
      </c>
      <c r="K60" s="15">
        <f t="shared" si="16"/>
        <v>1553730</v>
      </c>
      <c r="L60" s="15">
        <f t="shared" si="16"/>
        <v>0</v>
      </c>
      <c r="M60" s="15">
        <f t="shared" si="16"/>
        <v>0</v>
      </c>
      <c r="N60" s="15">
        <f t="shared" si="16"/>
        <v>0</v>
      </c>
      <c r="O60" s="15">
        <f t="shared" si="15"/>
        <v>68021013</v>
      </c>
      <c r="P60" s="38">
        <f t="shared" si="9"/>
        <v>4784.4842793838361</v>
      </c>
      <c r="Q60" s="6"/>
      <c r="R60" s="2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  <c r="BQ60" s="5"/>
      <c r="BR60" s="5"/>
      <c r="BS60" s="5"/>
      <c r="BT60" s="5"/>
      <c r="BU60" s="5"/>
      <c r="BV60" s="5"/>
      <c r="BW60" s="5"/>
      <c r="BX60" s="5"/>
      <c r="BY60" s="5"/>
      <c r="BZ60" s="5"/>
      <c r="CA60" s="5"/>
      <c r="CB60" s="5"/>
      <c r="CC60" s="5"/>
      <c r="CD60" s="5"/>
      <c r="CE60" s="5"/>
      <c r="CF60" s="5"/>
      <c r="CG60" s="5"/>
      <c r="CH60" s="5"/>
      <c r="CI60" s="5"/>
      <c r="CJ60" s="5"/>
      <c r="CK60" s="5"/>
      <c r="CL60" s="5"/>
      <c r="CM60" s="5"/>
      <c r="CN60" s="5"/>
      <c r="CO60" s="5"/>
      <c r="CP60" s="5"/>
      <c r="CQ60" s="5"/>
      <c r="CR60" s="5"/>
      <c r="CS60" s="5"/>
      <c r="CT60" s="5"/>
      <c r="CU60" s="5"/>
      <c r="CV60" s="5"/>
      <c r="CW60" s="5"/>
      <c r="CX60" s="5"/>
      <c r="CY60" s="5"/>
      <c r="CZ60" s="5"/>
      <c r="DA60" s="5"/>
      <c r="DB60" s="5"/>
      <c r="DC60" s="5"/>
      <c r="DD60" s="5"/>
      <c r="DE60" s="5"/>
      <c r="DF60" s="5"/>
      <c r="DG60" s="5"/>
      <c r="DH60" s="5"/>
      <c r="DI60" s="5"/>
      <c r="DJ60" s="5"/>
      <c r="DK60" s="5"/>
      <c r="DL60" s="5"/>
      <c r="DM60" s="5"/>
      <c r="DN60" s="5"/>
      <c r="DO60" s="5"/>
      <c r="DP60" s="5"/>
    </row>
    <row r="61" spans="1:120">
      <c r="A61" s="16"/>
      <c r="B61" s="18"/>
      <c r="C61" s="18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9"/>
    </row>
    <row r="62" spans="1:120">
      <c r="A62" s="40"/>
      <c r="B62" s="41"/>
      <c r="C62" s="41"/>
      <c r="D62" s="42"/>
      <c r="E62" s="42"/>
      <c r="F62" s="42"/>
      <c r="G62" s="42"/>
      <c r="H62" s="42"/>
      <c r="I62" s="42"/>
      <c r="J62" s="42"/>
      <c r="K62" s="42"/>
      <c r="L62" s="42"/>
      <c r="M62" s="48" t="s">
        <v>154</v>
      </c>
      <c r="N62" s="48"/>
      <c r="O62" s="48"/>
      <c r="P62" s="43">
        <v>14217</v>
      </c>
    </row>
    <row r="63" spans="1:120">
      <c r="A63" s="49"/>
      <c r="B63" s="50"/>
      <c r="C63" s="50"/>
      <c r="D63" s="50"/>
      <c r="E63" s="50"/>
      <c r="F63" s="50"/>
      <c r="G63" s="50"/>
      <c r="H63" s="50"/>
      <c r="I63" s="50"/>
      <c r="J63" s="50"/>
      <c r="K63" s="50"/>
      <c r="L63" s="50"/>
      <c r="M63" s="50"/>
      <c r="N63" s="50"/>
      <c r="O63" s="50"/>
      <c r="P63" s="51"/>
    </row>
    <row r="64" spans="1:120" ht="15.75" customHeight="1" thickBot="1">
      <c r="A64" s="52" t="s">
        <v>75</v>
      </c>
      <c r="B64" s="53"/>
      <c r="C64" s="53"/>
      <c r="D64" s="53"/>
      <c r="E64" s="53"/>
      <c r="F64" s="53"/>
      <c r="G64" s="53"/>
      <c r="H64" s="53"/>
      <c r="I64" s="53"/>
      <c r="J64" s="53"/>
      <c r="K64" s="53"/>
      <c r="L64" s="53"/>
      <c r="M64" s="53"/>
      <c r="N64" s="53"/>
      <c r="O64" s="53"/>
      <c r="P64" s="54"/>
    </row>
  </sheetData>
  <mergeCells count="10">
    <mergeCell ref="M62:O62"/>
    <mergeCell ref="A63:P63"/>
    <mergeCell ref="A64:P64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66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131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59</v>
      </c>
      <c r="B3" s="62"/>
      <c r="C3" s="63"/>
      <c r="D3" s="67" t="s">
        <v>34</v>
      </c>
      <c r="E3" s="68"/>
      <c r="F3" s="68"/>
      <c r="G3" s="68"/>
      <c r="H3" s="69"/>
      <c r="I3" s="67" t="s">
        <v>35</v>
      </c>
      <c r="J3" s="69"/>
      <c r="K3" s="67" t="s">
        <v>37</v>
      </c>
      <c r="L3" s="69"/>
      <c r="M3" s="36"/>
      <c r="N3" s="37"/>
      <c r="O3" s="70" t="s">
        <v>64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60</v>
      </c>
      <c r="F4" s="34" t="s">
        <v>61</v>
      </c>
      <c r="G4" s="34" t="s">
        <v>62</v>
      </c>
      <c r="H4" s="34" t="s">
        <v>5</v>
      </c>
      <c r="I4" s="34" t="s">
        <v>6</v>
      </c>
      <c r="J4" s="35" t="s">
        <v>63</v>
      </c>
      <c r="K4" s="35" t="s">
        <v>7</v>
      </c>
      <c r="L4" s="35" t="s">
        <v>8</v>
      </c>
      <c r="M4" s="35" t="s">
        <v>9</v>
      </c>
      <c r="N4" s="35" t="s">
        <v>36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SUM(D6:D11)</f>
        <v>10778808</v>
      </c>
      <c r="E5" s="27">
        <f t="shared" si="0"/>
        <v>1491205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13" si="1">SUM(D5:M5)</f>
        <v>12270013</v>
      </c>
      <c r="O5" s="33">
        <f t="shared" ref="O5:O36" si="2">(N5/O$59)</f>
        <v>910.23835311572702</v>
      </c>
      <c r="P5" s="6"/>
    </row>
    <row r="6" spans="1:133">
      <c r="A6" s="12"/>
      <c r="B6" s="25">
        <v>311</v>
      </c>
      <c r="C6" s="20" t="s">
        <v>2</v>
      </c>
      <c r="D6" s="46">
        <v>7883186</v>
      </c>
      <c r="E6" s="46">
        <v>1491205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9374391</v>
      </c>
      <c r="O6" s="47">
        <f t="shared" si="2"/>
        <v>695.42959940652815</v>
      </c>
      <c r="P6" s="9"/>
    </row>
    <row r="7" spans="1:133">
      <c r="A7" s="12"/>
      <c r="B7" s="25">
        <v>312.41000000000003</v>
      </c>
      <c r="C7" s="20" t="s">
        <v>10</v>
      </c>
      <c r="D7" s="46">
        <v>437731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437731</v>
      </c>
      <c r="O7" s="47">
        <f t="shared" si="2"/>
        <v>32.472626112759642</v>
      </c>
      <c r="P7" s="9"/>
    </row>
    <row r="8" spans="1:133">
      <c r="A8" s="12"/>
      <c r="B8" s="25">
        <v>312.42</v>
      </c>
      <c r="C8" s="20" t="s">
        <v>117</v>
      </c>
      <c r="D8" s="46">
        <v>197930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197930</v>
      </c>
      <c r="O8" s="47">
        <f t="shared" si="2"/>
        <v>14.683234421364984</v>
      </c>
      <c r="P8" s="9"/>
    </row>
    <row r="9" spans="1:133">
      <c r="A9" s="12"/>
      <c r="B9" s="25">
        <v>312.60000000000002</v>
      </c>
      <c r="C9" s="20" t="s">
        <v>132</v>
      </c>
      <c r="D9" s="46">
        <v>1290128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1290128</v>
      </c>
      <c r="O9" s="47">
        <f t="shared" si="2"/>
        <v>95.706824925816022</v>
      </c>
      <c r="P9" s="9"/>
    </row>
    <row r="10" spans="1:133">
      <c r="A10" s="12"/>
      <c r="B10" s="25">
        <v>315</v>
      </c>
      <c r="C10" s="20" t="s">
        <v>100</v>
      </c>
      <c r="D10" s="46">
        <v>837184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837184</v>
      </c>
      <c r="O10" s="47">
        <f t="shared" si="2"/>
        <v>62.105637982195844</v>
      </c>
      <c r="P10" s="9"/>
    </row>
    <row r="11" spans="1:133">
      <c r="A11" s="12"/>
      <c r="B11" s="25">
        <v>316</v>
      </c>
      <c r="C11" s="20" t="s">
        <v>101</v>
      </c>
      <c r="D11" s="46">
        <v>132649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132649</v>
      </c>
      <c r="O11" s="47">
        <f t="shared" si="2"/>
        <v>9.8404302670623149</v>
      </c>
      <c r="P11" s="9"/>
    </row>
    <row r="12" spans="1:133" ht="15.75">
      <c r="A12" s="29" t="s">
        <v>13</v>
      </c>
      <c r="B12" s="30"/>
      <c r="C12" s="31"/>
      <c r="D12" s="32">
        <f t="shared" ref="D12:M12" si="3">SUM(D13:D21)</f>
        <v>3798642</v>
      </c>
      <c r="E12" s="32">
        <f t="shared" si="3"/>
        <v>0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4">
        <f t="shared" si="1"/>
        <v>3798642</v>
      </c>
      <c r="O12" s="45">
        <f t="shared" si="2"/>
        <v>281.79836795252226</v>
      </c>
      <c r="P12" s="10"/>
    </row>
    <row r="13" spans="1:133">
      <c r="A13" s="12"/>
      <c r="B13" s="25">
        <v>322</v>
      </c>
      <c r="C13" s="20" t="s">
        <v>0</v>
      </c>
      <c r="D13" s="46">
        <v>614461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614461</v>
      </c>
      <c r="O13" s="47">
        <f t="shared" si="2"/>
        <v>45.583160237388725</v>
      </c>
      <c r="P13" s="9"/>
    </row>
    <row r="14" spans="1:133">
      <c r="A14" s="12"/>
      <c r="B14" s="25">
        <v>323.10000000000002</v>
      </c>
      <c r="C14" s="20" t="s">
        <v>14</v>
      </c>
      <c r="D14" s="46">
        <v>1624196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ref="N14:N20" si="4">SUM(D14:M14)</f>
        <v>1624196</v>
      </c>
      <c r="O14" s="47">
        <f t="shared" si="2"/>
        <v>120.48931750741839</v>
      </c>
      <c r="P14" s="9"/>
    </row>
    <row r="15" spans="1:133">
      <c r="A15" s="12"/>
      <c r="B15" s="25">
        <v>323.39999999999998</v>
      </c>
      <c r="C15" s="20" t="s">
        <v>16</v>
      </c>
      <c r="D15" s="46">
        <v>209457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209457</v>
      </c>
      <c r="O15" s="47">
        <f t="shared" si="2"/>
        <v>15.538353115727004</v>
      </c>
      <c r="P15" s="9"/>
    </row>
    <row r="16" spans="1:133">
      <c r="A16" s="12"/>
      <c r="B16" s="25">
        <v>323.7</v>
      </c>
      <c r="C16" s="20" t="s">
        <v>17</v>
      </c>
      <c r="D16" s="46">
        <v>38740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38740</v>
      </c>
      <c r="O16" s="47">
        <f t="shared" si="2"/>
        <v>2.8738872403560829</v>
      </c>
      <c r="P16" s="9"/>
    </row>
    <row r="17" spans="1:16">
      <c r="A17" s="12"/>
      <c r="B17" s="25">
        <v>324.12</v>
      </c>
      <c r="C17" s="20" t="s">
        <v>18</v>
      </c>
      <c r="D17" s="46">
        <v>4860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4860</v>
      </c>
      <c r="O17" s="47">
        <f t="shared" si="2"/>
        <v>0.36053412462908013</v>
      </c>
      <c r="P17" s="9"/>
    </row>
    <row r="18" spans="1:16">
      <c r="A18" s="12"/>
      <c r="B18" s="25">
        <v>324.22000000000003</v>
      </c>
      <c r="C18" s="20" t="s">
        <v>68</v>
      </c>
      <c r="D18" s="46">
        <v>6600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6600</v>
      </c>
      <c r="O18" s="47">
        <f t="shared" si="2"/>
        <v>0.48961424332344211</v>
      </c>
      <c r="P18" s="9"/>
    </row>
    <row r="19" spans="1:16">
      <c r="A19" s="12"/>
      <c r="B19" s="25">
        <v>324.32</v>
      </c>
      <c r="C19" s="20" t="s">
        <v>19</v>
      </c>
      <c r="D19" s="46">
        <v>310385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310385</v>
      </c>
      <c r="O19" s="47">
        <f t="shared" si="2"/>
        <v>23.02559347181009</v>
      </c>
      <c r="P19" s="9"/>
    </row>
    <row r="20" spans="1:16">
      <c r="A20" s="12"/>
      <c r="B20" s="25">
        <v>324.62</v>
      </c>
      <c r="C20" s="20" t="s">
        <v>20</v>
      </c>
      <c r="D20" s="46">
        <v>134207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134207</v>
      </c>
      <c r="O20" s="47">
        <f t="shared" si="2"/>
        <v>9.9560089020771514</v>
      </c>
      <c r="P20" s="9"/>
    </row>
    <row r="21" spans="1:16">
      <c r="A21" s="12"/>
      <c r="B21" s="25">
        <v>329</v>
      </c>
      <c r="C21" s="20" t="s">
        <v>22</v>
      </c>
      <c r="D21" s="46">
        <v>855736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ref="N21:N34" si="5">SUM(D21:M21)</f>
        <v>855736</v>
      </c>
      <c r="O21" s="47">
        <f t="shared" si="2"/>
        <v>63.481899109792288</v>
      </c>
      <c r="P21" s="9"/>
    </row>
    <row r="22" spans="1:16" ht="15.75">
      <c r="A22" s="29" t="s">
        <v>23</v>
      </c>
      <c r="B22" s="30"/>
      <c r="C22" s="31"/>
      <c r="D22" s="32">
        <f t="shared" ref="D22:M22" si="6">SUM(D23:D33)</f>
        <v>4050502</v>
      </c>
      <c r="E22" s="32">
        <f t="shared" si="6"/>
        <v>0</v>
      </c>
      <c r="F22" s="32">
        <f t="shared" si="6"/>
        <v>0</v>
      </c>
      <c r="G22" s="32">
        <f t="shared" si="6"/>
        <v>0</v>
      </c>
      <c r="H22" s="32">
        <f t="shared" si="6"/>
        <v>0</v>
      </c>
      <c r="I22" s="32">
        <f t="shared" si="6"/>
        <v>0</v>
      </c>
      <c r="J22" s="32">
        <f t="shared" si="6"/>
        <v>0</v>
      </c>
      <c r="K22" s="32">
        <f t="shared" si="6"/>
        <v>0</v>
      </c>
      <c r="L22" s="32">
        <f t="shared" si="6"/>
        <v>0</v>
      </c>
      <c r="M22" s="32">
        <f t="shared" si="6"/>
        <v>0</v>
      </c>
      <c r="N22" s="44">
        <f t="shared" si="5"/>
        <v>4050502</v>
      </c>
      <c r="O22" s="45">
        <f t="shared" si="2"/>
        <v>300.48234421364987</v>
      </c>
      <c r="P22" s="10"/>
    </row>
    <row r="23" spans="1:16">
      <c r="A23" s="12"/>
      <c r="B23" s="25">
        <v>331.1</v>
      </c>
      <c r="C23" s="20" t="s">
        <v>133</v>
      </c>
      <c r="D23" s="46">
        <v>1369794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5"/>
        <v>1369794</v>
      </c>
      <c r="O23" s="47">
        <f t="shared" si="2"/>
        <v>101.61676557863501</v>
      </c>
      <c r="P23" s="9"/>
    </row>
    <row r="24" spans="1:16">
      <c r="A24" s="12"/>
      <c r="B24" s="25">
        <v>331.39</v>
      </c>
      <c r="C24" s="20" t="s">
        <v>120</v>
      </c>
      <c r="D24" s="46">
        <v>32869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5"/>
        <v>32869</v>
      </c>
      <c r="O24" s="47">
        <f t="shared" si="2"/>
        <v>2.4383531157270029</v>
      </c>
      <c r="P24" s="9"/>
    </row>
    <row r="25" spans="1:16">
      <c r="A25" s="12"/>
      <c r="B25" s="25">
        <v>331.7</v>
      </c>
      <c r="C25" s="20" t="s">
        <v>134</v>
      </c>
      <c r="D25" s="46">
        <v>115013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5"/>
        <v>115013</v>
      </c>
      <c r="O25" s="47">
        <f t="shared" si="2"/>
        <v>8.5321216617210691</v>
      </c>
      <c r="P25" s="9"/>
    </row>
    <row r="26" spans="1:16">
      <c r="A26" s="12"/>
      <c r="B26" s="25">
        <v>334.49</v>
      </c>
      <c r="C26" s="20" t="s">
        <v>26</v>
      </c>
      <c r="D26" s="46">
        <v>150842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5"/>
        <v>150842</v>
      </c>
      <c r="O26" s="47">
        <f t="shared" si="2"/>
        <v>11.190059347181009</v>
      </c>
      <c r="P26" s="9"/>
    </row>
    <row r="27" spans="1:16">
      <c r="A27" s="12"/>
      <c r="B27" s="25">
        <v>335.12</v>
      </c>
      <c r="C27" s="20" t="s">
        <v>102</v>
      </c>
      <c r="D27" s="46">
        <v>398828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5"/>
        <v>398828</v>
      </c>
      <c r="O27" s="47">
        <f t="shared" si="2"/>
        <v>29.586646884272998</v>
      </c>
      <c r="P27" s="9"/>
    </row>
    <row r="28" spans="1:16">
      <c r="A28" s="12"/>
      <c r="B28" s="25">
        <v>335.14</v>
      </c>
      <c r="C28" s="20" t="s">
        <v>103</v>
      </c>
      <c r="D28" s="46">
        <v>1089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5"/>
        <v>1089</v>
      </c>
      <c r="O28" s="47">
        <f t="shared" si="2"/>
        <v>8.078635014836795E-2</v>
      </c>
      <c r="P28" s="9"/>
    </row>
    <row r="29" spans="1:16">
      <c r="A29" s="12"/>
      <c r="B29" s="25">
        <v>335.15</v>
      </c>
      <c r="C29" s="20" t="s">
        <v>104</v>
      </c>
      <c r="D29" s="46">
        <v>47708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5"/>
        <v>47708</v>
      </c>
      <c r="O29" s="47">
        <f t="shared" si="2"/>
        <v>3.5391691394658755</v>
      </c>
      <c r="P29" s="9"/>
    </row>
    <row r="30" spans="1:16">
      <c r="A30" s="12"/>
      <c r="B30" s="25">
        <v>335.18</v>
      </c>
      <c r="C30" s="20" t="s">
        <v>105</v>
      </c>
      <c r="D30" s="46">
        <v>1312472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5"/>
        <v>1312472</v>
      </c>
      <c r="O30" s="47">
        <f t="shared" si="2"/>
        <v>97.364391691394658</v>
      </c>
      <c r="P30" s="9"/>
    </row>
    <row r="31" spans="1:16">
      <c r="A31" s="12"/>
      <c r="B31" s="25">
        <v>337.3</v>
      </c>
      <c r="C31" s="20" t="s">
        <v>88</v>
      </c>
      <c r="D31" s="46">
        <v>150060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5"/>
        <v>150060</v>
      </c>
      <c r="O31" s="47">
        <f t="shared" si="2"/>
        <v>11.132047477744807</v>
      </c>
      <c r="P31" s="9"/>
    </row>
    <row r="32" spans="1:16">
      <c r="A32" s="12"/>
      <c r="B32" s="25">
        <v>337.7</v>
      </c>
      <c r="C32" s="20" t="s">
        <v>121</v>
      </c>
      <c r="D32" s="46">
        <v>398648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5"/>
        <v>398648</v>
      </c>
      <c r="O32" s="47">
        <f t="shared" si="2"/>
        <v>29.573293768545994</v>
      </c>
      <c r="P32" s="9"/>
    </row>
    <row r="33" spans="1:16">
      <c r="A33" s="12"/>
      <c r="B33" s="25">
        <v>338</v>
      </c>
      <c r="C33" s="20" t="s">
        <v>33</v>
      </c>
      <c r="D33" s="46">
        <v>73179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5"/>
        <v>73179</v>
      </c>
      <c r="O33" s="47">
        <f t="shared" si="2"/>
        <v>5.4287091988130562</v>
      </c>
      <c r="P33" s="9"/>
    </row>
    <row r="34" spans="1:16" ht="15.75">
      <c r="A34" s="29" t="s">
        <v>38</v>
      </c>
      <c r="B34" s="30"/>
      <c r="C34" s="31"/>
      <c r="D34" s="32">
        <f t="shared" ref="D34:M34" si="7">SUM(D35:D40)</f>
        <v>513136</v>
      </c>
      <c r="E34" s="32">
        <f t="shared" si="7"/>
        <v>0</v>
      </c>
      <c r="F34" s="32">
        <f t="shared" si="7"/>
        <v>0</v>
      </c>
      <c r="G34" s="32">
        <f t="shared" si="7"/>
        <v>0</v>
      </c>
      <c r="H34" s="32">
        <f t="shared" si="7"/>
        <v>0</v>
      </c>
      <c r="I34" s="32">
        <f t="shared" si="7"/>
        <v>0</v>
      </c>
      <c r="J34" s="32">
        <f t="shared" si="7"/>
        <v>0</v>
      </c>
      <c r="K34" s="32">
        <f t="shared" si="7"/>
        <v>0</v>
      </c>
      <c r="L34" s="32">
        <f t="shared" si="7"/>
        <v>0</v>
      </c>
      <c r="M34" s="32">
        <f t="shared" si="7"/>
        <v>0</v>
      </c>
      <c r="N34" s="32">
        <f t="shared" si="5"/>
        <v>513136</v>
      </c>
      <c r="O34" s="45">
        <f t="shared" si="2"/>
        <v>38.066468842729968</v>
      </c>
      <c r="P34" s="10"/>
    </row>
    <row r="35" spans="1:16">
      <c r="A35" s="12"/>
      <c r="B35" s="25">
        <v>341.9</v>
      </c>
      <c r="C35" s="20" t="s">
        <v>106</v>
      </c>
      <c r="D35" s="46">
        <v>599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ref="N35:N40" si="8">SUM(D35:M35)</f>
        <v>599</v>
      </c>
      <c r="O35" s="47">
        <f t="shared" si="2"/>
        <v>4.4436201780415428E-2</v>
      </c>
      <c r="P35" s="9"/>
    </row>
    <row r="36" spans="1:16">
      <c r="A36" s="12"/>
      <c r="B36" s="25">
        <v>343.8</v>
      </c>
      <c r="C36" s="20" t="s">
        <v>135</v>
      </c>
      <c r="D36" s="46">
        <v>23443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23443</v>
      </c>
      <c r="O36" s="47">
        <f t="shared" si="2"/>
        <v>1.7390949554896142</v>
      </c>
      <c r="P36" s="9"/>
    </row>
    <row r="37" spans="1:16">
      <c r="A37" s="12"/>
      <c r="B37" s="25">
        <v>344.5</v>
      </c>
      <c r="C37" s="20" t="s">
        <v>136</v>
      </c>
      <c r="D37" s="46">
        <v>158704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158704</v>
      </c>
      <c r="O37" s="47">
        <f t="shared" ref="O37:O57" si="9">(N37/O$59)</f>
        <v>11.773293768545994</v>
      </c>
      <c r="P37" s="9"/>
    </row>
    <row r="38" spans="1:16">
      <c r="A38" s="12"/>
      <c r="B38" s="25">
        <v>347.1</v>
      </c>
      <c r="C38" s="20" t="s">
        <v>42</v>
      </c>
      <c r="D38" s="46">
        <v>8617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8617</v>
      </c>
      <c r="O38" s="47">
        <f t="shared" si="9"/>
        <v>0.63924332344213652</v>
      </c>
      <c r="P38" s="9"/>
    </row>
    <row r="39" spans="1:16">
      <c r="A39" s="12"/>
      <c r="B39" s="25">
        <v>347.2</v>
      </c>
      <c r="C39" s="20" t="s">
        <v>43</v>
      </c>
      <c r="D39" s="46">
        <v>141219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141219</v>
      </c>
      <c r="O39" s="47">
        <f t="shared" si="9"/>
        <v>10.476186943620178</v>
      </c>
      <c r="P39" s="9"/>
    </row>
    <row r="40" spans="1:16">
      <c r="A40" s="12"/>
      <c r="B40" s="25">
        <v>347.5</v>
      </c>
      <c r="C40" s="20" t="s">
        <v>44</v>
      </c>
      <c r="D40" s="46">
        <v>180554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180554</v>
      </c>
      <c r="O40" s="47">
        <f t="shared" si="9"/>
        <v>13.394213649851633</v>
      </c>
      <c r="P40" s="9"/>
    </row>
    <row r="41" spans="1:16" ht="15.75">
      <c r="A41" s="29" t="s">
        <v>39</v>
      </c>
      <c r="B41" s="30"/>
      <c r="C41" s="31"/>
      <c r="D41" s="32">
        <f t="shared" ref="D41:M41" si="10">SUM(D42:D44)</f>
        <v>106750</v>
      </c>
      <c r="E41" s="32">
        <f t="shared" si="10"/>
        <v>0</v>
      </c>
      <c r="F41" s="32">
        <f t="shared" si="10"/>
        <v>0</v>
      </c>
      <c r="G41" s="32">
        <f t="shared" si="10"/>
        <v>0</v>
      </c>
      <c r="H41" s="32">
        <f t="shared" si="10"/>
        <v>0</v>
      </c>
      <c r="I41" s="32">
        <f t="shared" si="10"/>
        <v>0</v>
      </c>
      <c r="J41" s="32">
        <f t="shared" si="10"/>
        <v>0</v>
      </c>
      <c r="K41" s="32">
        <f t="shared" si="10"/>
        <v>0</v>
      </c>
      <c r="L41" s="32">
        <f t="shared" si="10"/>
        <v>0</v>
      </c>
      <c r="M41" s="32">
        <f t="shared" si="10"/>
        <v>0</v>
      </c>
      <c r="N41" s="32">
        <f t="shared" ref="N41:N46" si="11">SUM(D41:M41)</f>
        <v>106750</v>
      </c>
      <c r="O41" s="45">
        <f t="shared" si="9"/>
        <v>7.9191394658753707</v>
      </c>
      <c r="P41" s="10"/>
    </row>
    <row r="42" spans="1:16">
      <c r="A42" s="13"/>
      <c r="B42" s="39">
        <v>351.1</v>
      </c>
      <c r="C42" s="21" t="s">
        <v>47</v>
      </c>
      <c r="D42" s="46">
        <v>37190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1"/>
        <v>37190</v>
      </c>
      <c r="O42" s="47">
        <f t="shared" si="9"/>
        <v>2.7589020771513355</v>
      </c>
      <c r="P42" s="9"/>
    </row>
    <row r="43" spans="1:16">
      <c r="A43" s="13"/>
      <c r="B43" s="39">
        <v>352</v>
      </c>
      <c r="C43" s="21" t="s">
        <v>48</v>
      </c>
      <c r="D43" s="46">
        <v>1534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1"/>
        <v>1534</v>
      </c>
      <c r="O43" s="47">
        <f t="shared" si="9"/>
        <v>0.11379821958456973</v>
      </c>
      <c r="P43" s="9"/>
    </row>
    <row r="44" spans="1:16">
      <c r="A44" s="13"/>
      <c r="B44" s="39">
        <v>354</v>
      </c>
      <c r="C44" s="21" t="s">
        <v>49</v>
      </c>
      <c r="D44" s="46">
        <v>68026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1"/>
        <v>68026</v>
      </c>
      <c r="O44" s="47">
        <f t="shared" si="9"/>
        <v>5.0464391691394654</v>
      </c>
      <c r="P44" s="9"/>
    </row>
    <row r="45" spans="1:16" ht="15.75">
      <c r="A45" s="29" t="s">
        <v>3</v>
      </c>
      <c r="B45" s="30"/>
      <c r="C45" s="31"/>
      <c r="D45" s="32">
        <f t="shared" ref="D45:M45" si="12">SUM(D46:D53)</f>
        <v>480191</v>
      </c>
      <c r="E45" s="32">
        <f t="shared" si="12"/>
        <v>2826</v>
      </c>
      <c r="F45" s="32">
        <f t="shared" si="12"/>
        <v>2208</v>
      </c>
      <c r="G45" s="32">
        <f t="shared" si="12"/>
        <v>245</v>
      </c>
      <c r="H45" s="32">
        <f t="shared" si="12"/>
        <v>0</v>
      </c>
      <c r="I45" s="32">
        <f t="shared" si="12"/>
        <v>0</v>
      </c>
      <c r="J45" s="32">
        <f t="shared" si="12"/>
        <v>0</v>
      </c>
      <c r="K45" s="32">
        <f t="shared" si="12"/>
        <v>956203</v>
      </c>
      <c r="L45" s="32">
        <f t="shared" si="12"/>
        <v>0</v>
      </c>
      <c r="M45" s="32">
        <f t="shared" si="12"/>
        <v>0</v>
      </c>
      <c r="N45" s="32">
        <f t="shared" si="11"/>
        <v>1441673</v>
      </c>
      <c r="O45" s="45">
        <f t="shared" si="9"/>
        <v>106.94903560830861</v>
      </c>
      <c r="P45" s="10"/>
    </row>
    <row r="46" spans="1:16">
      <c r="A46" s="12"/>
      <c r="B46" s="25">
        <v>361.1</v>
      </c>
      <c r="C46" s="20" t="s">
        <v>50</v>
      </c>
      <c r="D46" s="46">
        <v>299250</v>
      </c>
      <c r="E46" s="46">
        <v>2826</v>
      </c>
      <c r="F46" s="46">
        <v>2208</v>
      </c>
      <c r="G46" s="46">
        <v>245</v>
      </c>
      <c r="H46" s="46">
        <v>0</v>
      </c>
      <c r="I46" s="46">
        <v>0</v>
      </c>
      <c r="J46" s="46">
        <v>0</v>
      </c>
      <c r="K46" s="46">
        <v>679</v>
      </c>
      <c r="L46" s="46">
        <v>0</v>
      </c>
      <c r="M46" s="46">
        <v>0</v>
      </c>
      <c r="N46" s="46">
        <f t="shared" si="11"/>
        <v>305208</v>
      </c>
      <c r="O46" s="47">
        <f t="shared" si="9"/>
        <v>22.641543026706231</v>
      </c>
      <c r="P46" s="9"/>
    </row>
    <row r="47" spans="1:16">
      <c r="A47" s="12"/>
      <c r="B47" s="25">
        <v>361.2</v>
      </c>
      <c r="C47" s="20" t="s">
        <v>89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121537</v>
      </c>
      <c r="L47" s="46">
        <v>0</v>
      </c>
      <c r="M47" s="46">
        <v>0</v>
      </c>
      <c r="N47" s="46">
        <f t="shared" ref="N47:N53" si="13">SUM(D47:M47)</f>
        <v>121537</v>
      </c>
      <c r="O47" s="47">
        <f t="shared" si="9"/>
        <v>9.0160979228486653</v>
      </c>
      <c r="P47" s="9"/>
    </row>
    <row r="48" spans="1:16">
      <c r="A48" s="12"/>
      <c r="B48" s="25">
        <v>361.3</v>
      </c>
      <c r="C48" s="20" t="s">
        <v>73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263676</v>
      </c>
      <c r="L48" s="46">
        <v>0</v>
      </c>
      <c r="M48" s="46">
        <v>0</v>
      </c>
      <c r="N48" s="46">
        <f t="shared" si="13"/>
        <v>263676</v>
      </c>
      <c r="O48" s="47">
        <f t="shared" si="9"/>
        <v>19.560534124629079</v>
      </c>
      <c r="P48" s="9"/>
    </row>
    <row r="49" spans="1:119">
      <c r="A49" s="12"/>
      <c r="B49" s="25">
        <v>361.4</v>
      </c>
      <c r="C49" s="20" t="s">
        <v>107</v>
      </c>
      <c r="D49" s="46">
        <v>167448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173576</v>
      </c>
      <c r="L49" s="46">
        <v>0</v>
      </c>
      <c r="M49" s="46">
        <v>0</v>
      </c>
      <c r="N49" s="46">
        <f t="shared" si="13"/>
        <v>341024</v>
      </c>
      <c r="O49" s="47">
        <f t="shared" si="9"/>
        <v>25.298516320474778</v>
      </c>
      <c r="P49" s="9"/>
    </row>
    <row r="50" spans="1:119">
      <c r="A50" s="12"/>
      <c r="B50" s="25">
        <v>362</v>
      </c>
      <c r="C50" s="20" t="s">
        <v>52</v>
      </c>
      <c r="D50" s="46">
        <v>6400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3"/>
        <v>6400</v>
      </c>
      <c r="O50" s="47">
        <f t="shared" si="9"/>
        <v>0.47477744807121663</v>
      </c>
      <c r="P50" s="9"/>
    </row>
    <row r="51" spans="1:119">
      <c r="A51" s="12"/>
      <c r="B51" s="25">
        <v>366</v>
      </c>
      <c r="C51" s="20" t="s">
        <v>54</v>
      </c>
      <c r="D51" s="46">
        <v>4435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3"/>
        <v>4435</v>
      </c>
      <c r="O51" s="47">
        <f t="shared" si="9"/>
        <v>0.32900593471810091</v>
      </c>
      <c r="P51" s="9"/>
    </row>
    <row r="52" spans="1:119">
      <c r="A52" s="12"/>
      <c r="B52" s="25">
        <v>368</v>
      </c>
      <c r="C52" s="20" t="s">
        <v>55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396735</v>
      </c>
      <c r="L52" s="46">
        <v>0</v>
      </c>
      <c r="M52" s="46">
        <v>0</v>
      </c>
      <c r="N52" s="46">
        <f t="shared" si="13"/>
        <v>396735</v>
      </c>
      <c r="O52" s="47">
        <f t="shared" si="9"/>
        <v>29.431379821958458</v>
      </c>
      <c r="P52" s="9"/>
    </row>
    <row r="53" spans="1:119">
      <c r="A53" s="12"/>
      <c r="B53" s="25">
        <v>369.9</v>
      </c>
      <c r="C53" s="20" t="s">
        <v>56</v>
      </c>
      <c r="D53" s="46">
        <v>2658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3"/>
        <v>2658</v>
      </c>
      <c r="O53" s="47">
        <f t="shared" si="9"/>
        <v>0.19718100890207715</v>
      </c>
      <c r="P53" s="9"/>
    </row>
    <row r="54" spans="1:119" ht="15.75">
      <c r="A54" s="29" t="s">
        <v>40</v>
      </c>
      <c r="B54" s="30"/>
      <c r="C54" s="31"/>
      <c r="D54" s="32">
        <f t="shared" ref="D54:M54" si="14">SUM(D55:D56)</f>
        <v>38421</v>
      </c>
      <c r="E54" s="32">
        <f t="shared" si="14"/>
        <v>0</v>
      </c>
      <c r="F54" s="32">
        <f t="shared" si="14"/>
        <v>2255374</v>
      </c>
      <c r="G54" s="32">
        <f t="shared" si="14"/>
        <v>0</v>
      </c>
      <c r="H54" s="32">
        <f t="shared" si="14"/>
        <v>0</v>
      </c>
      <c r="I54" s="32">
        <f t="shared" si="14"/>
        <v>0</v>
      </c>
      <c r="J54" s="32">
        <f t="shared" si="14"/>
        <v>0</v>
      </c>
      <c r="K54" s="32">
        <f t="shared" si="14"/>
        <v>0</v>
      </c>
      <c r="L54" s="32">
        <f t="shared" si="14"/>
        <v>0</v>
      </c>
      <c r="M54" s="32">
        <f t="shared" si="14"/>
        <v>0</v>
      </c>
      <c r="N54" s="32">
        <f>SUM(D54:M54)</f>
        <v>2293795</v>
      </c>
      <c r="O54" s="45">
        <f t="shared" si="9"/>
        <v>170.16283382789317</v>
      </c>
      <c r="P54" s="9"/>
    </row>
    <row r="55" spans="1:119">
      <c r="A55" s="12"/>
      <c r="B55" s="25">
        <v>381</v>
      </c>
      <c r="C55" s="20" t="s">
        <v>57</v>
      </c>
      <c r="D55" s="46">
        <v>0</v>
      </c>
      <c r="E55" s="46">
        <v>0</v>
      </c>
      <c r="F55" s="46">
        <v>2255374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>SUM(D55:M55)</f>
        <v>2255374</v>
      </c>
      <c r="O55" s="47">
        <f t="shared" si="9"/>
        <v>167.3126112759644</v>
      </c>
      <c r="P55" s="9"/>
    </row>
    <row r="56" spans="1:119" ht="15.75" thickBot="1">
      <c r="A56" s="12"/>
      <c r="B56" s="25">
        <v>383</v>
      </c>
      <c r="C56" s="20" t="s">
        <v>114</v>
      </c>
      <c r="D56" s="46">
        <v>38421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>SUM(D56:M56)</f>
        <v>38421</v>
      </c>
      <c r="O56" s="47">
        <f t="shared" si="9"/>
        <v>2.8502225519287836</v>
      </c>
      <c r="P56" s="9"/>
    </row>
    <row r="57" spans="1:119" ht="16.5" thickBot="1">
      <c r="A57" s="14" t="s">
        <v>45</v>
      </c>
      <c r="B57" s="23"/>
      <c r="C57" s="22"/>
      <c r="D57" s="15">
        <f t="shared" ref="D57:M57" si="15">SUM(D5,D12,D22,D34,D41,D45,D54)</f>
        <v>19766450</v>
      </c>
      <c r="E57" s="15">
        <f t="shared" si="15"/>
        <v>1494031</v>
      </c>
      <c r="F57" s="15">
        <f t="shared" si="15"/>
        <v>2257582</v>
      </c>
      <c r="G57" s="15">
        <f t="shared" si="15"/>
        <v>245</v>
      </c>
      <c r="H57" s="15">
        <f t="shared" si="15"/>
        <v>0</v>
      </c>
      <c r="I57" s="15">
        <f t="shared" si="15"/>
        <v>0</v>
      </c>
      <c r="J57" s="15">
        <f t="shared" si="15"/>
        <v>0</v>
      </c>
      <c r="K57" s="15">
        <f t="shared" si="15"/>
        <v>956203</v>
      </c>
      <c r="L57" s="15">
        <f t="shared" si="15"/>
        <v>0</v>
      </c>
      <c r="M57" s="15">
        <f t="shared" si="15"/>
        <v>0</v>
      </c>
      <c r="N57" s="15">
        <f>SUM(D57:M57)</f>
        <v>24474511</v>
      </c>
      <c r="O57" s="38">
        <f t="shared" si="9"/>
        <v>1815.6165430267063</v>
      </c>
      <c r="P57" s="6"/>
      <c r="Q57" s="2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</row>
    <row r="58" spans="1:119">
      <c r="A58" s="16"/>
      <c r="B58" s="18"/>
      <c r="C58" s="18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9"/>
    </row>
    <row r="59" spans="1:119">
      <c r="A59" s="40"/>
      <c r="B59" s="41"/>
      <c r="C59" s="41"/>
      <c r="D59" s="42"/>
      <c r="E59" s="42"/>
      <c r="F59" s="42"/>
      <c r="G59" s="42"/>
      <c r="H59" s="42"/>
      <c r="I59" s="42"/>
      <c r="J59" s="42"/>
      <c r="K59" s="42"/>
      <c r="L59" s="48" t="s">
        <v>137</v>
      </c>
      <c r="M59" s="48"/>
      <c r="N59" s="48"/>
      <c r="O59" s="43">
        <v>13480</v>
      </c>
    </row>
    <row r="60" spans="1:119">
      <c r="A60" s="49"/>
      <c r="B60" s="50"/>
      <c r="C60" s="50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1"/>
    </row>
    <row r="61" spans="1:119" ht="15.75" customHeight="1" thickBot="1">
      <c r="A61" s="52" t="s">
        <v>75</v>
      </c>
      <c r="B61" s="53"/>
      <c r="C61" s="53"/>
      <c r="D61" s="53"/>
      <c r="E61" s="53"/>
      <c r="F61" s="53"/>
      <c r="G61" s="53"/>
      <c r="H61" s="53"/>
      <c r="I61" s="53"/>
      <c r="J61" s="53"/>
      <c r="K61" s="53"/>
      <c r="L61" s="53"/>
      <c r="M61" s="53"/>
      <c r="N61" s="53"/>
      <c r="O61" s="54"/>
    </row>
  </sheetData>
  <mergeCells count="10">
    <mergeCell ref="L59:N59"/>
    <mergeCell ref="A60:O60"/>
    <mergeCell ref="A61:O6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5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66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128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59</v>
      </c>
      <c r="B3" s="62"/>
      <c r="C3" s="63"/>
      <c r="D3" s="67" t="s">
        <v>34</v>
      </c>
      <c r="E3" s="68"/>
      <c r="F3" s="68"/>
      <c r="G3" s="68"/>
      <c r="H3" s="69"/>
      <c r="I3" s="67" t="s">
        <v>35</v>
      </c>
      <c r="J3" s="69"/>
      <c r="K3" s="67" t="s">
        <v>37</v>
      </c>
      <c r="L3" s="69"/>
      <c r="M3" s="36"/>
      <c r="N3" s="37"/>
      <c r="O3" s="70" t="s">
        <v>64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60</v>
      </c>
      <c r="F4" s="34" t="s">
        <v>61</v>
      </c>
      <c r="G4" s="34" t="s">
        <v>62</v>
      </c>
      <c r="H4" s="34" t="s">
        <v>5</v>
      </c>
      <c r="I4" s="34" t="s">
        <v>6</v>
      </c>
      <c r="J4" s="35" t="s">
        <v>63</v>
      </c>
      <c r="K4" s="35" t="s">
        <v>7</v>
      </c>
      <c r="L4" s="35" t="s">
        <v>8</v>
      </c>
      <c r="M4" s="35" t="s">
        <v>9</v>
      </c>
      <c r="N4" s="35" t="s">
        <v>36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SUM(D6:D11)</f>
        <v>9152697</v>
      </c>
      <c r="E5" s="27">
        <f t="shared" si="0"/>
        <v>1386720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13" si="1">SUM(D5:M5)</f>
        <v>10539417</v>
      </c>
      <c r="O5" s="33">
        <f t="shared" ref="O5:O36" si="2">(N5/O$57)</f>
        <v>784.12446990551302</v>
      </c>
      <c r="P5" s="6"/>
    </row>
    <row r="6" spans="1:133">
      <c r="A6" s="12"/>
      <c r="B6" s="25">
        <v>311</v>
      </c>
      <c r="C6" s="20" t="s">
        <v>2</v>
      </c>
      <c r="D6" s="46">
        <v>7351188</v>
      </c>
      <c r="E6" s="46">
        <v>1386720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8737908</v>
      </c>
      <c r="O6" s="47">
        <f t="shared" si="2"/>
        <v>650.0935942266201</v>
      </c>
      <c r="P6" s="9"/>
    </row>
    <row r="7" spans="1:133">
      <c r="A7" s="12"/>
      <c r="B7" s="25">
        <v>312.41000000000003</v>
      </c>
      <c r="C7" s="20" t="s">
        <v>10</v>
      </c>
      <c r="D7" s="46">
        <v>495662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495662</v>
      </c>
      <c r="O7" s="47">
        <f t="shared" si="2"/>
        <v>36.876869280559482</v>
      </c>
      <c r="P7" s="9"/>
    </row>
    <row r="8" spans="1:133">
      <c r="A8" s="12"/>
      <c r="B8" s="25">
        <v>312.42</v>
      </c>
      <c r="C8" s="20" t="s">
        <v>117</v>
      </c>
      <c r="D8" s="46">
        <v>224345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224345</v>
      </c>
      <c r="O8" s="47">
        <f t="shared" si="2"/>
        <v>16.69109441261811</v>
      </c>
      <c r="P8" s="9"/>
    </row>
    <row r="9" spans="1:133">
      <c r="A9" s="12"/>
      <c r="B9" s="25">
        <v>315</v>
      </c>
      <c r="C9" s="20" t="s">
        <v>100</v>
      </c>
      <c r="D9" s="46">
        <v>916558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916558</v>
      </c>
      <c r="O9" s="47">
        <f t="shared" si="2"/>
        <v>68.191206011457481</v>
      </c>
      <c r="P9" s="9"/>
    </row>
    <row r="10" spans="1:133">
      <c r="A10" s="12"/>
      <c r="B10" s="25">
        <v>316</v>
      </c>
      <c r="C10" s="20" t="s">
        <v>101</v>
      </c>
      <c r="D10" s="46">
        <v>138563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138563</v>
      </c>
      <c r="O10" s="47">
        <f t="shared" si="2"/>
        <v>10.30897998660814</v>
      </c>
      <c r="P10" s="9"/>
    </row>
    <row r="11" spans="1:133">
      <c r="A11" s="12"/>
      <c r="B11" s="25">
        <v>319</v>
      </c>
      <c r="C11" s="20" t="s">
        <v>12</v>
      </c>
      <c r="D11" s="46">
        <v>26381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26381</v>
      </c>
      <c r="O11" s="47">
        <f t="shared" si="2"/>
        <v>1.9627259876497285</v>
      </c>
      <c r="P11" s="9"/>
    </row>
    <row r="12" spans="1:133" ht="15.75">
      <c r="A12" s="29" t="s">
        <v>13</v>
      </c>
      <c r="B12" s="30"/>
      <c r="C12" s="31"/>
      <c r="D12" s="32">
        <f t="shared" ref="D12:M12" si="3">SUM(D13:D22)</f>
        <v>3010729</v>
      </c>
      <c r="E12" s="32">
        <f t="shared" si="3"/>
        <v>0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4">
        <f t="shared" si="1"/>
        <v>3010729</v>
      </c>
      <c r="O12" s="45">
        <f t="shared" si="2"/>
        <v>223.99590804255635</v>
      </c>
      <c r="P12" s="10"/>
    </row>
    <row r="13" spans="1:133">
      <c r="A13" s="12"/>
      <c r="B13" s="25">
        <v>322</v>
      </c>
      <c r="C13" s="20" t="s">
        <v>0</v>
      </c>
      <c r="D13" s="46">
        <v>529799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529799</v>
      </c>
      <c r="O13" s="47">
        <f t="shared" si="2"/>
        <v>39.416635666989066</v>
      </c>
      <c r="P13" s="9"/>
    </row>
    <row r="14" spans="1:133">
      <c r="A14" s="12"/>
      <c r="B14" s="25">
        <v>323.10000000000002</v>
      </c>
      <c r="C14" s="20" t="s">
        <v>14</v>
      </c>
      <c r="D14" s="46">
        <v>1627971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ref="N14:N21" si="4">SUM(D14:M14)</f>
        <v>1627971</v>
      </c>
      <c r="O14" s="47">
        <f t="shared" si="2"/>
        <v>121.11978275425936</v>
      </c>
      <c r="P14" s="9"/>
    </row>
    <row r="15" spans="1:133">
      <c r="A15" s="12"/>
      <c r="B15" s="25">
        <v>323.39999999999998</v>
      </c>
      <c r="C15" s="20" t="s">
        <v>16</v>
      </c>
      <c r="D15" s="46">
        <v>241346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241346</v>
      </c>
      <c r="O15" s="47">
        <f t="shared" si="2"/>
        <v>17.955955658061157</v>
      </c>
      <c r="P15" s="9"/>
    </row>
    <row r="16" spans="1:133">
      <c r="A16" s="12"/>
      <c r="B16" s="25">
        <v>323.7</v>
      </c>
      <c r="C16" s="20" t="s">
        <v>17</v>
      </c>
      <c r="D16" s="46">
        <v>39790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39790</v>
      </c>
      <c r="O16" s="47">
        <f t="shared" si="2"/>
        <v>2.9603452124097909</v>
      </c>
      <c r="P16" s="9"/>
    </row>
    <row r="17" spans="1:16">
      <c r="A17" s="12"/>
      <c r="B17" s="25">
        <v>324.12</v>
      </c>
      <c r="C17" s="20" t="s">
        <v>18</v>
      </c>
      <c r="D17" s="46">
        <v>1488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1488</v>
      </c>
      <c r="O17" s="47">
        <f t="shared" si="2"/>
        <v>0.11070604865709396</v>
      </c>
      <c r="P17" s="9"/>
    </row>
    <row r="18" spans="1:16">
      <c r="A18" s="12"/>
      <c r="B18" s="25">
        <v>324.22000000000003</v>
      </c>
      <c r="C18" s="20" t="s">
        <v>68</v>
      </c>
      <c r="D18" s="46">
        <v>20800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20800</v>
      </c>
      <c r="O18" s="47">
        <f t="shared" si="2"/>
        <v>1.547503905959378</v>
      </c>
      <c r="P18" s="9"/>
    </row>
    <row r="19" spans="1:16">
      <c r="A19" s="12"/>
      <c r="B19" s="25">
        <v>324.32</v>
      </c>
      <c r="C19" s="20" t="s">
        <v>19</v>
      </c>
      <c r="D19" s="46">
        <v>82925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82925</v>
      </c>
      <c r="O19" s="47">
        <f t="shared" si="2"/>
        <v>6.1695558366192991</v>
      </c>
      <c r="P19" s="9"/>
    </row>
    <row r="20" spans="1:16">
      <c r="A20" s="12"/>
      <c r="B20" s="25">
        <v>324.62</v>
      </c>
      <c r="C20" s="20" t="s">
        <v>20</v>
      </c>
      <c r="D20" s="46">
        <v>36506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36506</v>
      </c>
      <c r="O20" s="47">
        <f t="shared" si="2"/>
        <v>2.7160181534112047</v>
      </c>
      <c r="P20" s="9"/>
    </row>
    <row r="21" spans="1:16">
      <c r="A21" s="12"/>
      <c r="B21" s="25">
        <v>324.72000000000003</v>
      </c>
      <c r="C21" s="20" t="s">
        <v>124</v>
      </c>
      <c r="D21" s="46">
        <v>19000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19000</v>
      </c>
      <c r="O21" s="47">
        <f t="shared" si="2"/>
        <v>1.4135852987128934</v>
      </c>
      <c r="P21" s="9"/>
    </row>
    <row r="22" spans="1:16">
      <c r="A22" s="12"/>
      <c r="B22" s="25">
        <v>329</v>
      </c>
      <c r="C22" s="20" t="s">
        <v>22</v>
      </c>
      <c r="D22" s="46">
        <v>411104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ref="N22:N44" si="5">SUM(D22:M22)</f>
        <v>411104</v>
      </c>
      <c r="O22" s="47">
        <f t="shared" si="2"/>
        <v>30.585819507477122</v>
      </c>
      <c r="P22" s="9"/>
    </row>
    <row r="23" spans="1:16" ht="15.75">
      <c r="A23" s="29" t="s">
        <v>23</v>
      </c>
      <c r="B23" s="30"/>
      <c r="C23" s="31"/>
      <c r="D23" s="32">
        <f t="shared" ref="D23:M23" si="6">SUM(D24:D33)</f>
        <v>3494079</v>
      </c>
      <c r="E23" s="32">
        <f t="shared" si="6"/>
        <v>0</v>
      </c>
      <c r="F23" s="32">
        <f t="shared" si="6"/>
        <v>0</v>
      </c>
      <c r="G23" s="32">
        <f t="shared" si="6"/>
        <v>0</v>
      </c>
      <c r="H23" s="32">
        <f t="shared" si="6"/>
        <v>0</v>
      </c>
      <c r="I23" s="32">
        <f t="shared" si="6"/>
        <v>0</v>
      </c>
      <c r="J23" s="32">
        <f t="shared" si="6"/>
        <v>0</v>
      </c>
      <c r="K23" s="32">
        <f t="shared" si="6"/>
        <v>0</v>
      </c>
      <c r="L23" s="32">
        <f t="shared" si="6"/>
        <v>0</v>
      </c>
      <c r="M23" s="32">
        <f t="shared" si="6"/>
        <v>0</v>
      </c>
      <c r="N23" s="44">
        <f t="shared" si="5"/>
        <v>3494079</v>
      </c>
      <c r="O23" s="45">
        <f t="shared" si="2"/>
        <v>259.95677404954989</v>
      </c>
      <c r="P23" s="10"/>
    </row>
    <row r="24" spans="1:16">
      <c r="A24" s="12"/>
      <c r="B24" s="25">
        <v>331.35</v>
      </c>
      <c r="C24" s="20" t="s">
        <v>129</v>
      </c>
      <c r="D24" s="46">
        <v>127350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5"/>
        <v>127350</v>
      </c>
      <c r="O24" s="47">
        <f t="shared" si="2"/>
        <v>9.4747414626887885</v>
      </c>
      <c r="P24" s="9"/>
    </row>
    <row r="25" spans="1:16">
      <c r="A25" s="12"/>
      <c r="B25" s="25">
        <v>331.39</v>
      </c>
      <c r="C25" s="20" t="s">
        <v>120</v>
      </c>
      <c r="D25" s="46">
        <v>28634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5"/>
        <v>28634</v>
      </c>
      <c r="O25" s="47">
        <f t="shared" si="2"/>
        <v>2.1303474443865782</v>
      </c>
      <c r="P25" s="9"/>
    </row>
    <row r="26" spans="1:16">
      <c r="A26" s="12"/>
      <c r="B26" s="25">
        <v>334.1</v>
      </c>
      <c r="C26" s="20" t="s">
        <v>71</v>
      </c>
      <c r="D26" s="46">
        <v>576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5"/>
        <v>576</v>
      </c>
      <c r="O26" s="47">
        <f t="shared" si="2"/>
        <v>4.2853954318875086E-2</v>
      </c>
      <c r="P26" s="9"/>
    </row>
    <row r="27" spans="1:16">
      <c r="A27" s="12"/>
      <c r="B27" s="25">
        <v>334.49</v>
      </c>
      <c r="C27" s="20" t="s">
        <v>26</v>
      </c>
      <c r="D27" s="46">
        <v>134593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5"/>
        <v>134593</v>
      </c>
      <c r="O27" s="47">
        <f t="shared" si="2"/>
        <v>10.013615058403392</v>
      </c>
      <c r="P27" s="9"/>
    </row>
    <row r="28" spans="1:16">
      <c r="A28" s="12"/>
      <c r="B28" s="25">
        <v>335.12</v>
      </c>
      <c r="C28" s="20" t="s">
        <v>102</v>
      </c>
      <c r="D28" s="46">
        <v>422641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5"/>
        <v>422641</v>
      </c>
      <c r="O28" s="47">
        <f t="shared" si="2"/>
        <v>31.444163380700839</v>
      </c>
      <c r="P28" s="9"/>
    </row>
    <row r="29" spans="1:16">
      <c r="A29" s="12"/>
      <c r="B29" s="25">
        <v>335.14</v>
      </c>
      <c r="C29" s="20" t="s">
        <v>103</v>
      </c>
      <c r="D29" s="46">
        <v>696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5"/>
        <v>696</v>
      </c>
      <c r="O29" s="47">
        <f t="shared" si="2"/>
        <v>5.1781861468640729E-2</v>
      </c>
      <c r="P29" s="9"/>
    </row>
    <row r="30" spans="1:16">
      <c r="A30" s="12"/>
      <c r="B30" s="25">
        <v>335.15</v>
      </c>
      <c r="C30" s="20" t="s">
        <v>104</v>
      </c>
      <c r="D30" s="46">
        <v>59354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5"/>
        <v>59354</v>
      </c>
      <c r="O30" s="47">
        <f t="shared" si="2"/>
        <v>4.4158916747265833</v>
      </c>
      <c r="P30" s="9"/>
    </row>
    <row r="31" spans="1:16">
      <c r="A31" s="12"/>
      <c r="B31" s="25">
        <v>335.18</v>
      </c>
      <c r="C31" s="20" t="s">
        <v>105</v>
      </c>
      <c r="D31" s="46">
        <v>1376723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5"/>
        <v>1376723</v>
      </c>
      <c r="O31" s="47">
        <f t="shared" si="2"/>
        <v>102.42712595789004</v>
      </c>
      <c r="P31" s="9"/>
    </row>
    <row r="32" spans="1:16">
      <c r="A32" s="12"/>
      <c r="B32" s="25">
        <v>337.7</v>
      </c>
      <c r="C32" s="20" t="s">
        <v>121</v>
      </c>
      <c r="D32" s="46">
        <v>412092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5"/>
        <v>412092</v>
      </c>
      <c r="O32" s="47">
        <f t="shared" si="2"/>
        <v>30.659325943010192</v>
      </c>
      <c r="P32" s="9"/>
    </row>
    <row r="33" spans="1:16">
      <c r="A33" s="12"/>
      <c r="B33" s="25">
        <v>338</v>
      </c>
      <c r="C33" s="20" t="s">
        <v>33</v>
      </c>
      <c r="D33" s="46">
        <v>931420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5"/>
        <v>931420</v>
      </c>
      <c r="O33" s="47">
        <f t="shared" si="2"/>
        <v>69.296927311955955</v>
      </c>
      <c r="P33" s="9"/>
    </row>
    <row r="34" spans="1:16" ht="15.75">
      <c r="A34" s="29" t="s">
        <v>38</v>
      </c>
      <c r="B34" s="30"/>
      <c r="C34" s="31"/>
      <c r="D34" s="32">
        <f t="shared" ref="D34:M34" si="7">SUM(D35:D38)</f>
        <v>587954</v>
      </c>
      <c r="E34" s="32">
        <f t="shared" si="7"/>
        <v>0</v>
      </c>
      <c r="F34" s="32">
        <f t="shared" si="7"/>
        <v>0</v>
      </c>
      <c r="G34" s="32">
        <f t="shared" si="7"/>
        <v>0</v>
      </c>
      <c r="H34" s="32">
        <f t="shared" si="7"/>
        <v>0</v>
      </c>
      <c r="I34" s="32">
        <f t="shared" si="7"/>
        <v>0</v>
      </c>
      <c r="J34" s="32">
        <f t="shared" si="7"/>
        <v>0</v>
      </c>
      <c r="K34" s="32">
        <f t="shared" si="7"/>
        <v>0</v>
      </c>
      <c r="L34" s="32">
        <f t="shared" si="7"/>
        <v>0</v>
      </c>
      <c r="M34" s="32">
        <f t="shared" si="7"/>
        <v>0</v>
      </c>
      <c r="N34" s="32">
        <f t="shared" si="5"/>
        <v>587954</v>
      </c>
      <c r="O34" s="45">
        <f t="shared" si="2"/>
        <v>43.74332266944424</v>
      </c>
      <c r="P34" s="10"/>
    </row>
    <row r="35" spans="1:16">
      <c r="A35" s="12"/>
      <c r="B35" s="25">
        <v>341.9</v>
      </c>
      <c r="C35" s="20" t="s">
        <v>106</v>
      </c>
      <c r="D35" s="46">
        <v>198690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5"/>
        <v>198690</v>
      </c>
      <c r="O35" s="47">
        <f t="shared" si="2"/>
        <v>14.782382263224463</v>
      </c>
      <c r="P35" s="9"/>
    </row>
    <row r="36" spans="1:16">
      <c r="A36" s="12"/>
      <c r="B36" s="25">
        <v>347.1</v>
      </c>
      <c r="C36" s="20" t="s">
        <v>42</v>
      </c>
      <c r="D36" s="46">
        <v>9829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5"/>
        <v>9829</v>
      </c>
      <c r="O36" s="47">
        <f t="shared" si="2"/>
        <v>0.73126999479205412</v>
      </c>
      <c r="P36" s="9"/>
    </row>
    <row r="37" spans="1:16">
      <c r="A37" s="12"/>
      <c r="B37" s="25">
        <v>347.2</v>
      </c>
      <c r="C37" s="20" t="s">
        <v>43</v>
      </c>
      <c r="D37" s="46">
        <v>9381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5"/>
        <v>9381</v>
      </c>
      <c r="O37" s="47">
        <f t="shared" ref="O37:O55" si="8">(N37/O$57)</f>
        <v>0.69793914143292912</v>
      </c>
      <c r="P37" s="9"/>
    </row>
    <row r="38" spans="1:16">
      <c r="A38" s="12"/>
      <c r="B38" s="25">
        <v>347.5</v>
      </c>
      <c r="C38" s="20" t="s">
        <v>44</v>
      </c>
      <c r="D38" s="46">
        <v>370054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5"/>
        <v>370054</v>
      </c>
      <c r="O38" s="47">
        <f t="shared" si="8"/>
        <v>27.531731269994793</v>
      </c>
      <c r="P38" s="9"/>
    </row>
    <row r="39" spans="1:16" ht="15.75">
      <c r="A39" s="29" t="s">
        <v>39</v>
      </c>
      <c r="B39" s="30"/>
      <c r="C39" s="31"/>
      <c r="D39" s="32">
        <f t="shared" ref="D39:M39" si="9">SUM(D40:D42)</f>
        <v>28982</v>
      </c>
      <c r="E39" s="32">
        <f t="shared" si="9"/>
        <v>0</v>
      </c>
      <c r="F39" s="32">
        <f t="shared" si="9"/>
        <v>0</v>
      </c>
      <c r="G39" s="32">
        <f t="shared" si="9"/>
        <v>0</v>
      </c>
      <c r="H39" s="32">
        <f t="shared" si="9"/>
        <v>0</v>
      </c>
      <c r="I39" s="32">
        <f t="shared" si="9"/>
        <v>0</v>
      </c>
      <c r="J39" s="32">
        <f t="shared" si="9"/>
        <v>0</v>
      </c>
      <c r="K39" s="32">
        <f t="shared" si="9"/>
        <v>0</v>
      </c>
      <c r="L39" s="32">
        <f t="shared" si="9"/>
        <v>0</v>
      </c>
      <c r="M39" s="32">
        <f t="shared" si="9"/>
        <v>0</v>
      </c>
      <c r="N39" s="32">
        <f t="shared" si="5"/>
        <v>28982</v>
      </c>
      <c r="O39" s="45">
        <f t="shared" si="8"/>
        <v>2.1562383751208989</v>
      </c>
      <c r="P39" s="10"/>
    </row>
    <row r="40" spans="1:16">
      <c r="A40" s="13"/>
      <c r="B40" s="39">
        <v>351.5</v>
      </c>
      <c r="C40" s="21" t="s">
        <v>79</v>
      </c>
      <c r="D40" s="46">
        <v>21948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5"/>
        <v>21948</v>
      </c>
      <c r="O40" s="47">
        <f t="shared" si="8"/>
        <v>1.6329142176921361</v>
      </c>
      <c r="P40" s="9"/>
    </row>
    <row r="41" spans="1:16">
      <c r="A41" s="13"/>
      <c r="B41" s="39">
        <v>352</v>
      </c>
      <c r="C41" s="21" t="s">
        <v>48</v>
      </c>
      <c r="D41" s="46">
        <v>3127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5"/>
        <v>3127</v>
      </c>
      <c r="O41" s="47">
        <f t="shared" si="8"/>
        <v>0.23264638047764302</v>
      </c>
      <c r="P41" s="9"/>
    </row>
    <row r="42" spans="1:16">
      <c r="A42" s="13"/>
      <c r="B42" s="39">
        <v>354</v>
      </c>
      <c r="C42" s="21" t="s">
        <v>49</v>
      </c>
      <c r="D42" s="46">
        <v>3907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5"/>
        <v>3907</v>
      </c>
      <c r="O42" s="47">
        <f t="shared" si="8"/>
        <v>0.29067777695111968</v>
      </c>
      <c r="P42" s="9"/>
    </row>
    <row r="43" spans="1:16" ht="15.75">
      <c r="A43" s="29" t="s">
        <v>3</v>
      </c>
      <c r="B43" s="30"/>
      <c r="C43" s="31"/>
      <c r="D43" s="32">
        <f t="shared" ref="D43:M43" si="10">SUM(D44:D52)</f>
        <v>567594</v>
      </c>
      <c r="E43" s="32">
        <f t="shared" si="10"/>
        <v>868</v>
      </c>
      <c r="F43" s="32">
        <f t="shared" si="10"/>
        <v>1480</v>
      </c>
      <c r="G43" s="32">
        <f t="shared" si="10"/>
        <v>124</v>
      </c>
      <c r="H43" s="32">
        <f t="shared" si="10"/>
        <v>0</v>
      </c>
      <c r="I43" s="32">
        <f t="shared" si="10"/>
        <v>0</v>
      </c>
      <c r="J43" s="32">
        <f t="shared" si="10"/>
        <v>0</v>
      </c>
      <c r="K43" s="32">
        <f t="shared" si="10"/>
        <v>495483</v>
      </c>
      <c r="L43" s="32">
        <f t="shared" si="10"/>
        <v>0</v>
      </c>
      <c r="M43" s="32">
        <f t="shared" si="10"/>
        <v>0</v>
      </c>
      <c r="N43" s="32">
        <f t="shared" si="5"/>
        <v>1065549</v>
      </c>
      <c r="O43" s="45">
        <f t="shared" si="8"/>
        <v>79.276021129380254</v>
      </c>
      <c r="P43" s="10"/>
    </row>
    <row r="44" spans="1:16">
      <c r="A44" s="12"/>
      <c r="B44" s="25">
        <v>361.1</v>
      </c>
      <c r="C44" s="20" t="s">
        <v>50</v>
      </c>
      <c r="D44" s="46">
        <v>280616</v>
      </c>
      <c r="E44" s="46">
        <v>868</v>
      </c>
      <c r="F44" s="46">
        <v>1480</v>
      </c>
      <c r="G44" s="46">
        <v>124</v>
      </c>
      <c r="H44" s="46">
        <v>0</v>
      </c>
      <c r="I44" s="46">
        <v>0</v>
      </c>
      <c r="J44" s="46">
        <v>0</v>
      </c>
      <c r="K44" s="46">
        <v>2502</v>
      </c>
      <c r="L44" s="46">
        <v>0</v>
      </c>
      <c r="M44" s="46">
        <v>0</v>
      </c>
      <c r="N44" s="46">
        <f t="shared" si="5"/>
        <v>285590</v>
      </c>
      <c r="O44" s="47">
        <f t="shared" si="8"/>
        <v>21.247675024179749</v>
      </c>
      <c r="P44" s="9"/>
    </row>
    <row r="45" spans="1:16">
      <c r="A45" s="12"/>
      <c r="B45" s="25">
        <v>361.2</v>
      </c>
      <c r="C45" s="20" t="s">
        <v>89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110257</v>
      </c>
      <c r="L45" s="46">
        <v>0</v>
      </c>
      <c r="M45" s="46">
        <v>0</v>
      </c>
      <c r="N45" s="46">
        <f t="shared" ref="N45:N52" si="11">SUM(D45:M45)</f>
        <v>110257</v>
      </c>
      <c r="O45" s="47">
        <f t="shared" si="8"/>
        <v>8.2030354884309205</v>
      </c>
      <c r="P45" s="9"/>
    </row>
    <row r="46" spans="1:16">
      <c r="A46" s="12"/>
      <c r="B46" s="25">
        <v>361.3</v>
      </c>
      <c r="C46" s="20" t="s">
        <v>73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-304676</v>
      </c>
      <c r="L46" s="46">
        <v>0</v>
      </c>
      <c r="M46" s="46">
        <v>0</v>
      </c>
      <c r="N46" s="46">
        <f t="shared" si="11"/>
        <v>-304676</v>
      </c>
      <c r="O46" s="47">
        <f t="shared" si="8"/>
        <v>-22.667658656349975</v>
      </c>
      <c r="P46" s="9"/>
    </row>
    <row r="47" spans="1:16">
      <c r="A47" s="12"/>
      <c r="B47" s="25">
        <v>361.4</v>
      </c>
      <c r="C47" s="20" t="s">
        <v>107</v>
      </c>
      <c r="D47" s="46">
        <v>252775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310747</v>
      </c>
      <c r="L47" s="46">
        <v>0</v>
      </c>
      <c r="M47" s="46">
        <v>0</v>
      </c>
      <c r="N47" s="46">
        <f t="shared" si="11"/>
        <v>563522</v>
      </c>
      <c r="O47" s="47">
        <f t="shared" si="8"/>
        <v>41.925600773751952</v>
      </c>
      <c r="P47" s="9"/>
    </row>
    <row r="48" spans="1:16">
      <c r="A48" s="12"/>
      <c r="B48" s="25">
        <v>362</v>
      </c>
      <c r="C48" s="20" t="s">
        <v>52</v>
      </c>
      <c r="D48" s="46">
        <v>22448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1"/>
        <v>22448</v>
      </c>
      <c r="O48" s="47">
        <f t="shared" si="8"/>
        <v>1.6701138308161596</v>
      </c>
      <c r="P48" s="9"/>
    </row>
    <row r="49" spans="1:119">
      <c r="A49" s="12"/>
      <c r="B49" s="25">
        <v>365</v>
      </c>
      <c r="C49" s="20" t="s">
        <v>113</v>
      </c>
      <c r="D49" s="46">
        <v>460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1"/>
        <v>460</v>
      </c>
      <c r="O49" s="47">
        <f t="shared" si="8"/>
        <v>3.4223644074101632E-2</v>
      </c>
      <c r="P49" s="9"/>
    </row>
    <row r="50" spans="1:119">
      <c r="A50" s="12"/>
      <c r="B50" s="25">
        <v>366</v>
      </c>
      <c r="C50" s="20" t="s">
        <v>54</v>
      </c>
      <c r="D50" s="46">
        <v>6871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1"/>
        <v>6871</v>
      </c>
      <c r="O50" s="47">
        <f t="shared" si="8"/>
        <v>0.51119708355033111</v>
      </c>
      <c r="P50" s="9"/>
    </row>
    <row r="51" spans="1:119">
      <c r="A51" s="12"/>
      <c r="B51" s="25">
        <v>368</v>
      </c>
      <c r="C51" s="20" t="s">
        <v>55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376653</v>
      </c>
      <c r="L51" s="46">
        <v>0</v>
      </c>
      <c r="M51" s="46">
        <v>0</v>
      </c>
      <c r="N51" s="46">
        <f t="shared" si="11"/>
        <v>376653</v>
      </c>
      <c r="O51" s="47">
        <f t="shared" si="8"/>
        <v>28.022691764005653</v>
      </c>
      <c r="P51" s="9"/>
    </row>
    <row r="52" spans="1:119">
      <c r="A52" s="12"/>
      <c r="B52" s="25">
        <v>369.9</v>
      </c>
      <c r="C52" s="20" t="s">
        <v>56</v>
      </c>
      <c r="D52" s="46">
        <v>4424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1"/>
        <v>4424</v>
      </c>
      <c r="O52" s="47">
        <f t="shared" si="8"/>
        <v>0.32914217692136</v>
      </c>
      <c r="P52" s="9"/>
    </row>
    <row r="53" spans="1:119" ht="15.75">
      <c r="A53" s="29" t="s">
        <v>40</v>
      </c>
      <c r="B53" s="30"/>
      <c r="C53" s="31"/>
      <c r="D53" s="32">
        <f t="shared" ref="D53:M53" si="12">SUM(D54:D54)</f>
        <v>2419006</v>
      </c>
      <c r="E53" s="32">
        <f t="shared" si="12"/>
        <v>0</v>
      </c>
      <c r="F53" s="32">
        <f t="shared" si="12"/>
        <v>1752753</v>
      </c>
      <c r="G53" s="32">
        <f t="shared" si="12"/>
        <v>0</v>
      </c>
      <c r="H53" s="32">
        <f t="shared" si="12"/>
        <v>0</v>
      </c>
      <c r="I53" s="32">
        <f t="shared" si="12"/>
        <v>0</v>
      </c>
      <c r="J53" s="32">
        <f t="shared" si="12"/>
        <v>0</v>
      </c>
      <c r="K53" s="32">
        <f t="shared" si="12"/>
        <v>0</v>
      </c>
      <c r="L53" s="32">
        <f t="shared" si="12"/>
        <v>0</v>
      </c>
      <c r="M53" s="32">
        <f t="shared" si="12"/>
        <v>0</v>
      </c>
      <c r="N53" s="32">
        <f>SUM(D53:M53)</f>
        <v>4171759</v>
      </c>
      <c r="O53" s="45">
        <f t="shared" si="8"/>
        <v>310.37564169332637</v>
      </c>
      <c r="P53" s="9"/>
    </row>
    <row r="54" spans="1:119" ht="15.75" thickBot="1">
      <c r="A54" s="12"/>
      <c r="B54" s="25">
        <v>381</v>
      </c>
      <c r="C54" s="20" t="s">
        <v>57</v>
      </c>
      <c r="D54" s="46">
        <v>2419006</v>
      </c>
      <c r="E54" s="46">
        <v>0</v>
      </c>
      <c r="F54" s="46">
        <v>1752753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>SUM(D54:M54)</f>
        <v>4171759</v>
      </c>
      <c r="O54" s="47">
        <f t="shared" si="8"/>
        <v>310.37564169332637</v>
      </c>
      <c r="P54" s="9"/>
    </row>
    <row r="55" spans="1:119" ht="16.5" thickBot="1">
      <c r="A55" s="14" t="s">
        <v>45</v>
      </c>
      <c r="B55" s="23"/>
      <c r="C55" s="22"/>
      <c r="D55" s="15">
        <f t="shared" ref="D55:M55" si="13">SUM(D5,D12,D23,D34,D39,D43,D53)</f>
        <v>19261041</v>
      </c>
      <c r="E55" s="15">
        <f t="shared" si="13"/>
        <v>1387588</v>
      </c>
      <c r="F55" s="15">
        <f t="shared" si="13"/>
        <v>1754233</v>
      </c>
      <c r="G55" s="15">
        <f t="shared" si="13"/>
        <v>124</v>
      </c>
      <c r="H55" s="15">
        <f t="shared" si="13"/>
        <v>0</v>
      </c>
      <c r="I55" s="15">
        <f t="shared" si="13"/>
        <v>0</v>
      </c>
      <c r="J55" s="15">
        <f t="shared" si="13"/>
        <v>0</v>
      </c>
      <c r="K55" s="15">
        <f t="shared" si="13"/>
        <v>495483</v>
      </c>
      <c r="L55" s="15">
        <f t="shared" si="13"/>
        <v>0</v>
      </c>
      <c r="M55" s="15">
        <f t="shared" si="13"/>
        <v>0</v>
      </c>
      <c r="N55" s="15">
        <f>SUM(D55:M55)</f>
        <v>22898469</v>
      </c>
      <c r="O55" s="38">
        <f t="shared" si="8"/>
        <v>1703.628375864891</v>
      </c>
      <c r="P55" s="6"/>
      <c r="Q55" s="2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  <c r="BV55" s="5"/>
      <c r="BW55" s="5"/>
      <c r="BX55" s="5"/>
      <c r="BY55" s="5"/>
      <c r="BZ55" s="5"/>
      <c r="CA55" s="5"/>
      <c r="CB55" s="5"/>
      <c r="CC55" s="5"/>
      <c r="CD55" s="5"/>
      <c r="CE55" s="5"/>
      <c r="CF55" s="5"/>
      <c r="CG55" s="5"/>
      <c r="CH55" s="5"/>
      <c r="CI55" s="5"/>
      <c r="CJ55" s="5"/>
      <c r="CK55" s="5"/>
      <c r="CL55" s="5"/>
      <c r="CM55" s="5"/>
      <c r="CN55" s="5"/>
      <c r="CO55" s="5"/>
      <c r="CP55" s="5"/>
      <c r="CQ55" s="5"/>
      <c r="CR55" s="5"/>
      <c r="CS55" s="5"/>
      <c r="CT55" s="5"/>
      <c r="CU55" s="5"/>
      <c r="CV55" s="5"/>
      <c r="CW55" s="5"/>
      <c r="CX55" s="5"/>
      <c r="CY55" s="5"/>
      <c r="CZ55" s="5"/>
      <c r="DA55" s="5"/>
      <c r="DB55" s="5"/>
      <c r="DC55" s="5"/>
      <c r="DD55" s="5"/>
      <c r="DE55" s="5"/>
      <c r="DF55" s="5"/>
      <c r="DG55" s="5"/>
      <c r="DH55" s="5"/>
      <c r="DI55" s="5"/>
      <c r="DJ55" s="5"/>
      <c r="DK55" s="5"/>
      <c r="DL55" s="5"/>
      <c r="DM55" s="5"/>
      <c r="DN55" s="5"/>
      <c r="DO55" s="5"/>
    </row>
    <row r="56" spans="1:119">
      <c r="A56" s="16"/>
      <c r="B56" s="18"/>
      <c r="C56" s="18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9"/>
    </row>
    <row r="57" spans="1:119">
      <c r="A57" s="40"/>
      <c r="B57" s="41"/>
      <c r="C57" s="41"/>
      <c r="D57" s="42"/>
      <c r="E57" s="42"/>
      <c r="F57" s="42"/>
      <c r="G57" s="42"/>
      <c r="H57" s="42"/>
      <c r="I57" s="42"/>
      <c r="J57" s="42"/>
      <c r="K57" s="42"/>
      <c r="L57" s="48" t="s">
        <v>130</v>
      </c>
      <c r="M57" s="48"/>
      <c r="N57" s="48"/>
      <c r="O57" s="43">
        <v>13441</v>
      </c>
    </row>
    <row r="58" spans="1:119">
      <c r="A58" s="49"/>
      <c r="B58" s="50"/>
      <c r="C58" s="50"/>
      <c r="D58" s="50"/>
      <c r="E58" s="50"/>
      <c r="F58" s="50"/>
      <c r="G58" s="50"/>
      <c r="H58" s="50"/>
      <c r="I58" s="50"/>
      <c r="J58" s="50"/>
      <c r="K58" s="50"/>
      <c r="L58" s="50"/>
      <c r="M58" s="50"/>
      <c r="N58" s="50"/>
      <c r="O58" s="51"/>
    </row>
    <row r="59" spans="1:119" ht="15.75" customHeight="1" thickBot="1">
      <c r="A59" s="52" t="s">
        <v>75</v>
      </c>
      <c r="B59" s="53"/>
      <c r="C59" s="53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4"/>
    </row>
  </sheetData>
  <mergeCells count="10">
    <mergeCell ref="L57:N57"/>
    <mergeCell ref="A58:O58"/>
    <mergeCell ref="A59:O5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66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126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59</v>
      </c>
      <c r="B3" s="62"/>
      <c r="C3" s="63"/>
      <c r="D3" s="67" t="s">
        <v>34</v>
      </c>
      <c r="E3" s="68"/>
      <c r="F3" s="68"/>
      <c r="G3" s="68"/>
      <c r="H3" s="69"/>
      <c r="I3" s="67" t="s">
        <v>35</v>
      </c>
      <c r="J3" s="69"/>
      <c r="K3" s="67" t="s">
        <v>37</v>
      </c>
      <c r="L3" s="69"/>
      <c r="M3" s="36"/>
      <c r="N3" s="37"/>
      <c r="O3" s="70" t="s">
        <v>64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60</v>
      </c>
      <c r="F4" s="34" t="s">
        <v>61</v>
      </c>
      <c r="G4" s="34" t="s">
        <v>62</v>
      </c>
      <c r="H4" s="34" t="s">
        <v>5</v>
      </c>
      <c r="I4" s="34" t="s">
        <v>6</v>
      </c>
      <c r="J4" s="35" t="s">
        <v>63</v>
      </c>
      <c r="K4" s="35" t="s">
        <v>7</v>
      </c>
      <c r="L4" s="35" t="s">
        <v>8</v>
      </c>
      <c r="M4" s="35" t="s">
        <v>9</v>
      </c>
      <c r="N4" s="35" t="s">
        <v>36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SUM(D6:D11)</f>
        <v>8748761</v>
      </c>
      <c r="E5" s="27">
        <f t="shared" si="0"/>
        <v>1240015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13" si="1">SUM(D5:M5)</f>
        <v>9988776</v>
      </c>
      <c r="O5" s="33">
        <f t="shared" ref="O5:O36" si="2">(N5/O$58)</f>
        <v>751.65746105801793</v>
      </c>
      <c r="P5" s="6"/>
    </row>
    <row r="6" spans="1:133">
      <c r="A6" s="12"/>
      <c r="B6" s="25">
        <v>311</v>
      </c>
      <c r="C6" s="20" t="s">
        <v>2</v>
      </c>
      <c r="D6" s="46">
        <v>6927678</v>
      </c>
      <c r="E6" s="46">
        <v>1240015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8167693</v>
      </c>
      <c r="O6" s="47">
        <f t="shared" si="2"/>
        <v>614.62058845661829</v>
      </c>
      <c r="P6" s="9"/>
    </row>
    <row r="7" spans="1:133">
      <c r="A7" s="12"/>
      <c r="B7" s="25">
        <v>312.41000000000003</v>
      </c>
      <c r="C7" s="20" t="s">
        <v>10</v>
      </c>
      <c r="D7" s="46">
        <v>481136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481136</v>
      </c>
      <c r="O7" s="47">
        <f t="shared" si="2"/>
        <v>36.205583565354807</v>
      </c>
      <c r="P7" s="9"/>
    </row>
    <row r="8" spans="1:133">
      <c r="A8" s="12"/>
      <c r="B8" s="25">
        <v>312.42</v>
      </c>
      <c r="C8" s="20" t="s">
        <v>117</v>
      </c>
      <c r="D8" s="46">
        <v>217873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217873</v>
      </c>
      <c r="O8" s="47">
        <f t="shared" si="2"/>
        <v>16.394988336217924</v>
      </c>
      <c r="P8" s="9"/>
    </row>
    <row r="9" spans="1:133">
      <c r="A9" s="12"/>
      <c r="B9" s="25">
        <v>315</v>
      </c>
      <c r="C9" s="20" t="s">
        <v>100</v>
      </c>
      <c r="D9" s="46">
        <v>970150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970150</v>
      </c>
      <c r="O9" s="47">
        <f t="shared" si="2"/>
        <v>73.003988260967716</v>
      </c>
      <c r="P9" s="9"/>
    </row>
    <row r="10" spans="1:133">
      <c r="A10" s="12"/>
      <c r="B10" s="25">
        <v>316</v>
      </c>
      <c r="C10" s="20" t="s">
        <v>101</v>
      </c>
      <c r="D10" s="46">
        <v>140392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140392</v>
      </c>
      <c r="O10" s="47">
        <f t="shared" si="2"/>
        <v>10.564527052449394</v>
      </c>
      <c r="P10" s="9"/>
    </row>
    <row r="11" spans="1:133">
      <c r="A11" s="12"/>
      <c r="B11" s="25">
        <v>319</v>
      </c>
      <c r="C11" s="20" t="s">
        <v>12</v>
      </c>
      <c r="D11" s="46">
        <v>11532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11532</v>
      </c>
      <c r="O11" s="47">
        <f t="shared" si="2"/>
        <v>0.86778538640981262</v>
      </c>
      <c r="P11" s="9"/>
    </row>
    <row r="12" spans="1:133" ht="15.75">
      <c r="A12" s="29" t="s">
        <v>13</v>
      </c>
      <c r="B12" s="30"/>
      <c r="C12" s="31"/>
      <c r="D12" s="32">
        <f t="shared" ref="D12:M12" si="3">SUM(D13:D22)</f>
        <v>3458606</v>
      </c>
      <c r="E12" s="32">
        <f t="shared" si="3"/>
        <v>0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4">
        <f t="shared" si="1"/>
        <v>3458606</v>
      </c>
      <c r="O12" s="45">
        <f t="shared" si="2"/>
        <v>260.26081721724734</v>
      </c>
      <c r="P12" s="10"/>
    </row>
    <row r="13" spans="1:133">
      <c r="A13" s="12"/>
      <c r="B13" s="25">
        <v>322</v>
      </c>
      <c r="C13" s="20" t="s">
        <v>0</v>
      </c>
      <c r="D13" s="46">
        <v>518522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518522</v>
      </c>
      <c r="O13" s="47">
        <f t="shared" si="2"/>
        <v>39.018887801941453</v>
      </c>
      <c r="P13" s="9"/>
    </row>
    <row r="14" spans="1:133">
      <c r="A14" s="12"/>
      <c r="B14" s="25">
        <v>323.10000000000002</v>
      </c>
      <c r="C14" s="20" t="s">
        <v>14</v>
      </c>
      <c r="D14" s="46">
        <v>1674356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ref="N14:N21" si="4">SUM(D14:M14)</f>
        <v>1674356</v>
      </c>
      <c r="O14" s="47">
        <f t="shared" si="2"/>
        <v>125.99563548799759</v>
      </c>
      <c r="P14" s="9"/>
    </row>
    <row r="15" spans="1:133">
      <c r="A15" s="12"/>
      <c r="B15" s="25">
        <v>323.39999999999998</v>
      </c>
      <c r="C15" s="20" t="s">
        <v>16</v>
      </c>
      <c r="D15" s="46">
        <v>207867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207867</v>
      </c>
      <c r="O15" s="47">
        <f t="shared" si="2"/>
        <v>15.642034765595605</v>
      </c>
      <c r="P15" s="9"/>
    </row>
    <row r="16" spans="1:133">
      <c r="A16" s="12"/>
      <c r="B16" s="25">
        <v>323.7</v>
      </c>
      <c r="C16" s="20" t="s">
        <v>17</v>
      </c>
      <c r="D16" s="46">
        <v>36305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36305</v>
      </c>
      <c r="O16" s="47">
        <f t="shared" si="2"/>
        <v>2.731958762886598</v>
      </c>
      <c r="P16" s="9"/>
    </row>
    <row r="17" spans="1:16">
      <c r="A17" s="12"/>
      <c r="B17" s="25">
        <v>324.12</v>
      </c>
      <c r="C17" s="20" t="s">
        <v>18</v>
      </c>
      <c r="D17" s="46">
        <v>6480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6480</v>
      </c>
      <c r="O17" s="47">
        <f t="shared" si="2"/>
        <v>0.48762134095868764</v>
      </c>
      <c r="P17" s="9"/>
    </row>
    <row r="18" spans="1:16">
      <c r="A18" s="12"/>
      <c r="B18" s="25">
        <v>324.22000000000003</v>
      </c>
      <c r="C18" s="20" t="s">
        <v>68</v>
      </c>
      <c r="D18" s="46">
        <v>46495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46495</v>
      </c>
      <c r="O18" s="47">
        <f t="shared" si="2"/>
        <v>3.4987583715855219</v>
      </c>
      <c r="P18" s="9"/>
    </row>
    <row r="19" spans="1:16">
      <c r="A19" s="12"/>
      <c r="B19" s="25">
        <v>324.32</v>
      </c>
      <c r="C19" s="20" t="s">
        <v>19</v>
      </c>
      <c r="D19" s="46">
        <v>322001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322001</v>
      </c>
      <c r="O19" s="47">
        <f t="shared" si="2"/>
        <v>24.230641884265182</v>
      </c>
      <c r="P19" s="9"/>
    </row>
    <row r="20" spans="1:16">
      <c r="A20" s="12"/>
      <c r="B20" s="25">
        <v>324.62</v>
      </c>
      <c r="C20" s="20" t="s">
        <v>20</v>
      </c>
      <c r="D20" s="46">
        <v>171947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171947</v>
      </c>
      <c r="O20" s="47">
        <f t="shared" si="2"/>
        <v>12.939047332380165</v>
      </c>
      <c r="P20" s="9"/>
    </row>
    <row r="21" spans="1:16">
      <c r="A21" s="12"/>
      <c r="B21" s="25">
        <v>324.72000000000003</v>
      </c>
      <c r="C21" s="20" t="s">
        <v>124</v>
      </c>
      <c r="D21" s="46">
        <v>125000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125000</v>
      </c>
      <c r="O21" s="47">
        <f t="shared" si="2"/>
        <v>9.4062758672586355</v>
      </c>
      <c r="P21" s="9"/>
    </row>
    <row r="22" spans="1:16">
      <c r="A22" s="12"/>
      <c r="B22" s="25">
        <v>329</v>
      </c>
      <c r="C22" s="20" t="s">
        <v>22</v>
      </c>
      <c r="D22" s="46">
        <v>349633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ref="N22:N43" si="5">SUM(D22:M22)</f>
        <v>349633</v>
      </c>
      <c r="O22" s="47">
        <f t="shared" si="2"/>
        <v>26.309955602377908</v>
      </c>
      <c r="P22" s="9"/>
    </row>
    <row r="23" spans="1:16" ht="15.75">
      <c r="A23" s="29" t="s">
        <v>23</v>
      </c>
      <c r="B23" s="30"/>
      <c r="C23" s="31"/>
      <c r="D23" s="32">
        <f t="shared" ref="D23:M23" si="6">SUM(D24:D32)</f>
        <v>2889662</v>
      </c>
      <c r="E23" s="32">
        <f t="shared" si="6"/>
        <v>0</v>
      </c>
      <c r="F23" s="32">
        <f t="shared" si="6"/>
        <v>0</v>
      </c>
      <c r="G23" s="32">
        <f t="shared" si="6"/>
        <v>0</v>
      </c>
      <c r="H23" s="32">
        <f t="shared" si="6"/>
        <v>0</v>
      </c>
      <c r="I23" s="32">
        <f t="shared" si="6"/>
        <v>0</v>
      </c>
      <c r="J23" s="32">
        <f t="shared" si="6"/>
        <v>0</v>
      </c>
      <c r="K23" s="32">
        <f t="shared" si="6"/>
        <v>0</v>
      </c>
      <c r="L23" s="32">
        <f t="shared" si="6"/>
        <v>0</v>
      </c>
      <c r="M23" s="32">
        <f t="shared" si="6"/>
        <v>0</v>
      </c>
      <c r="N23" s="44">
        <f t="shared" si="5"/>
        <v>2889662</v>
      </c>
      <c r="O23" s="45">
        <f t="shared" si="2"/>
        <v>217.44766348107458</v>
      </c>
      <c r="P23" s="10"/>
    </row>
    <row r="24" spans="1:16">
      <c r="A24" s="12"/>
      <c r="B24" s="25">
        <v>331.39</v>
      </c>
      <c r="C24" s="20" t="s">
        <v>120</v>
      </c>
      <c r="D24" s="46">
        <v>581186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5"/>
        <v>581186</v>
      </c>
      <c r="O24" s="47">
        <f t="shared" si="2"/>
        <v>43.734366769508618</v>
      </c>
      <c r="P24" s="9"/>
    </row>
    <row r="25" spans="1:16">
      <c r="A25" s="12"/>
      <c r="B25" s="25">
        <v>334.49</v>
      </c>
      <c r="C25" s="20" t="s">
        <v>26</v>
      </c>
      <c r="D25" s="46">
        <v>162699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5"/>
        <v>162699</v>
      </c>
      <c r="O25" s="47">
        <f t="shared" si="2"/>
        <v>12.243133418616901</v>
      </c>
      <c r="P25" s="9"/>
    </row>
    <row r="26" spans="1:16">
      <c r="A26" s="12"/>
      <c r="B26" s="25">
        <v>335.12</v>
      </c>
      <c r="C26" s="20" t="s">
        <v>102</v>
      </c>
      <c r="D26" s="46">
        <v>399290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5"/>
        <v>399290</v>
      </c>
      <c r="O26" s="47">
        <f t="shared" si="2"/>
        <v>30.046655128301602</v>
      </c>
      <c r="P26" s="9"/>
    </row>
    <row r="27" spans="1:16">
      <c r="A27" s="12"/>
      <c r="B27" s="25">
        <v>335.14</v>
      </c>
      <c r="C27" s="20" t="s">
        <v>103</v>
      </c>
      <c r="D27" s="46">
        <v>1061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5"/>
        <v>1061</v>
      </c>
      <c r="O27" s="47">
        <f t="shared" si="2"/>
        <v>7.9840469561291288E-2</v>
      </c>
      <c r="P27" s="9"/>
    </row>
    <row r="28" spans="1:16">
      <c r="A28" s="12"/>
      <c r="B28" s="25">
        <v>335.15</v>
      </c>
      <c r="C28" s="20" t="s">
        <v>104</v>
      </c>
      <c r="D28" s="46">
        <v>56175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5"/>
        <v>56175</v>
      </c>
      <c r="O28" s="47">
        <f t="shared" si="2"/>
        <v>4.2271803747460304</v>
      </c>
      <c r="P28" s="9"/>
    </row>
    <row r="29" spans="1:16">
      <c r="A29" s="12"/>
      <c r="B29" s="25">
        <v>335.18</v>
      </c>
      <c r="C29" s="20" t="s">
        <v>105</v>
      </c>
      <c r="D29" s="46">
        <v>1281866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5"/>
        <v>1281866</v>
      </c>
      <c r="O29" s="47">
        <f t="shared" si="2"/>
        <v>96.460681766874856</v>
      </c>
      <c r="P29" s="9"/>
    </row>
    <row r="30" spans="1:16">
      <c r="A30" s="12"/>
      <c r="B30" s="25">
        <v>337.3</v>
      </c>
      <c r="C30" s="20" t="s">
        <v>88</v>
      </c>
      <c r="D30" s="46">
        <v>18582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5"/>
        <v>18582</v>
      </c>
      <c r="O30" s="47">
        <f t="shared" si="2"/>
        <v>1.3982993453231995</v>
      </c>
      <c r="P30" s="9"/>
    </row>
    <row r="31" spans="1:16">
      <c r="A31" s="12"/>
      <c r="B31" s="25">
        <v>337.7</v>
      </c>
      <c r="C31" s="20" t="s">
        <v>121</v>
      </c>
      <c r="D31" s="46">
        <v>309977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5"/>
        <v>309977</v>
      </c>
      <c r="O31" s="47">
        <f t="shared" si="2"/>
        <v>23.32583339604184</v>
      </c>
      <c r="P31" s="9"/>
    </row>
    <row r="32" spans="1:16">
      <c r="A32" s="12"/>
      <c r="B32" s="25">
        <v>338</v>
      </c>
      <c r="C32" s="20" t="s">
        <v>33</v>
      </c>
      <c r="D32" s="46">
        <v>78826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5"/>
        <v>78826</v>
      </c>
      <c r="O32" s="47">
        <f t="shared" si="2"/>
        <v>5.9316728121002331</v>
      </c>
      <c r="P32" s="9"/>
    </row>
    <row r="33" spans="1:16" ht="15.75">
      <c r="A33" s="29" t="s">
        <v>38</v>
      </c>
      <c r="B33" s="30"/>
      <c r="C33" s="31"/>
      <c r="D33" s="32">
        <f t="shared" ref="D33:M33" si="7">SUM(D34:D37)</f>
        <v>568635</v>
      </c>
      <c r="E33" s="32">
        <f t="shared" si="7"/>
        <v>0</v>
      </c>
      <c r="F33" s="32">
        <f t="shared" si="7"/>
        <v>0</v>
      </c>
      <c r="G33" s="32">
        <f t="shared" si="7"/>
        <v>0</v>
      </c>
      <c r="H33" s="32">
        <f t="shared" si="7"/>
        <v>0</v>
      </c>
      <c r="I33" s="32">
        <f t="shared" si="7"/>
        <v>0</v>
      </c>
      <c r="J33" s="32">
        <f t="shared" si="7"/>
        <v>0</v>
      </c>
      <c r="K33" s="32">
        <f t="shared" si="7"/>
        <v>0</v>
      </c>
      <c r="L33" s="32">
        <f t="shared" si="7"/>
        <v>0</v>
      </c>
      <c r="M33" s="32">
        <f t="shared" si="7"/>
        <v>0</v>
      </c>
      <c r="N33" s="32">
        <f t="shared" si="5"/>
        <v>568635</v>
      </c>
      <c r="O33" s="45">
        <f t="shared" si="2"/>
        <v>42.789901422228908</v>
      </c>
      <c r="P33" s="10"/>
    </row>
    <row r="34" spans="1:16">
      <c r="A34" s="12"/>
      <c r="B34" s="25">
        <v>341.9</v>
      </c>
      <c r="C34" s="20" t="s">
        <v>106</v>
      </c>
      <c r="D34" s="46">
        <v>169453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5"/>
        <v>169453</v>
      </c>
      <c r="O34" s="47">
        <f t="shared" si="2"/>
        <v>12.75137331627662</v>
      </c>
      <c r="P34" s="9"/>
    </row>
    <row r="35" spans="1:16">
      <c r="A35" s="12"/>
      <c r="B35" s="25">
        <v>347.1</v>
      </c>
      <c r="C35" s="20" t="s">
        <v>42</v>
      </c>
      <c r="D35" s="46">
        <v>10352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5"/>
        <v>10352</v>
      </c>
      <c r="O35" s="47">
        <f t="shared" si="2"/>
        <v>0.77899014222289109</v>
      </c>
      <c r="P35" s="9"/>
    </row>
    <row r="36" spans="1:16">
      <c r="A36" s="12"/>
      <c r="B36" s="25">
        <v>347.2</v>
      </c>
      <c r="C36" s="20" t="s">
        <v>43</v>
      </c>
      <c r="D36" s="46">
        <v>166203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5"/>
        <v>166203</v>
      </c>
      <c r="O36" s="47">
        <f t="shared" si="2"/>
        <v>12.506810143727895</v>
      </c>
      <c r="P36" s="9"/>
    </row>
    <row r="37" spans="1:16">
      <c r="A37" s="12"/>
      <c r="B37" s="25">
        <v>347.5</v>
      </c>
      <c r="C37" s="20" t="s">
        <v>44</v>
      </c>
      <c r="D37" s="46">
        <v>222627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5"/>
        <v>222627</v>
      </c>
      <c r="O37" s="47">
        <f t="shared" ref="O37:O56" si="8">(N37/O$58)</f>
        <v>16.752727820001503</v>
      </c>
      <c r="P37" s="9"/>
    </row>
    <row r="38" spans="1:16" ht="15.75">
      <c r="A38" s="29" t="s">
        <v>39</v>
      </c>
      <c r="B38" s="30"/>
      <c r="C38" s="31"/>
      <c r="D38" s="32">
        <f t="shared" ref="D38:M38" si="9">SUM(D39:D41)</f>
        <v>44278</v>
      </c>
      <c r="E38" s="32">
        <f t="shared" si="9"/>
        <v>0</v>
      </c>
      <c r="F38" s="32">
        <f t="shared" si="9"/>
        <v>0</v>
      </c>
      <c r="G38" s="32">
        <f t="shared" si="9"/>
        <v>0</v>
      </c>
      <c r="H38" s="32">
        <f t="shared" si="9"/>
        <v>0</v>
      </c>
      <c r="I38" s="32">
        <f t="shared" si="9"/>
        <v>0</v>
      </c>
      <c r="J38" s="32">
        <f t="shared" si="9"/>
        <v>0</v>
      </c>
      <c r="K38" s="32">
        <f t="shared" si="9"/>
        <v>0</v>
      </c>
      <c r="L38" s="32">
        <f t="shared" si="9"/>
        <v>0</v>
      </c>
      <c r="M38" s="32">
        <f t="shared" si="9"/>
        <v>0</v>
      </c>
      <c r="N38" s="32">
        <f t="shared" si="5"/>
        <v>44278</v>
      </c>
      <c r="O38" s="45">
        <f t="shared" si="8"/>
        <v>3.3319286628038225</v>
      </c>
      <c r="P38" s="10"/>
    </row>
    <row r="39" spans="1:16">
      <c r="A39" s="13"/>
      <c r="B39" s="39">
        <v>351.5</v>
      </c>
      <c r="C39" s="21" t="s">
        <v>79</v>
      </c>
      <c r="D39" s="46">
        <v>28614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5"/>
        <v>28614</v>
      </c>
      <c r="O39" s="47">
        <f t="shared" si="8"/>
        <v>2.1532094213259088</v>
      </c>
      <c r="P39" s="9"/>
    </row>
    <row r="40" spans="1:16">
      <c r="A40" s="13"/>
      <c r="B40" s="39">
        <v>352</v>
      </c>
      <c r="C40" s="21" t="s">
        <v>48</v>
      </c>
      <c r="D40" s="46">
        <v>3628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5"/>
        <v>3628</v>
      </c>
      <c r="O40" s="47">
        <f t="shared" si="8"/>
        <v>0.27300775077131462</v>
      </c>
      <c r="P40" s="9"/>
    </row>
    <row r="41" spans="1:16">
      <c r="A41" s="13"/>
      <c r="B41" s="39">
        <v>354</v>
      </c>
      <c r="C41" s="21" t="s">
        <v>49</v>
      </c>
      <c r="D41" s="46">
        <v>12036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5"/>
        <v>12036</v>
      </c>
      <c r="O41" s="47">
        <f t="shared" si="8"/>
        <v>0.9057114907065994</v>
      </c>
      <c r="P41" s="9"/>
    </row>
    <row r="42" spans="1:16" ht="15.75">
      <c r="A42" s="29" t="s">
        <v>3</v>
      </c>
      <c r="B42" s="30"/>
      <c r="C42" s="31"/>
      <c r="D42" s="32">
        <f t="shared" ref="D42:M42" si="10">SUM(D43:D52)</f>
        <v>159630</v>
      </c>
      <c r="E42" s="32">
        <f t="shared" si="10"/>
        <v>360</v>
      </c>
      <c r="F42" s="32">
        <f t="shared" si="10"/>
        <v>714</v>
      </c>
      <c r="G42" s="32">
        <f t="shared" si="10"/>
        <v>83</v>
      </c>
      <c r="H42" s="32">
        <f t="shared" si="10"/>
        <v>0</v>
      </c>
      <c r="I42" s="32">
        <f t="shared" si="10"/>
        <v>0</v>
      </c>
      <c r="J42" s="32">
        <f t="shared" si="10"/>
        <v>0</v>
      </c>
      <c r="K42" s="32">
        <f t="shared" si="10"/>
        <v>656242</v>
      </c>
      <c r="L42" s="32">
        <f t="shared" si="10"/>
        <v>0</v>
      </c>
      <c r="M42" s="32">
        <f t="shared" si="10"/>
        <v>0</v>
      </c>
      <c r="N42" s="32">
        <f t="shared" si="5"/>
        <v>817029</v>
      </c>
      <c r="O42" s="45">
        <f t="shared" si="8"/>
        <v>61.481601324403641</v>
      </c>
      <c r="P42" s="10"/>
    </row>
    <row r="43" spans="1:16">
      <c r="A43" s="12"/>
      <c r="B43" s="25">
        <v>361.1</v>
      </c>
      <c r="C43" s="20" t="s">
        <v>50</v>
      </c>
      <c r="D43" s="46">
        <v>34672</v>
      </c>
      <c r="E43" s="46">
        <v>360</v>
      </c>
      <c r="F43" s="46">
        <v>714</v>
      </c>
      <c r="G43" s="46">
        <v>83</v>
      </c>
      <c r="H43" s="46">
        <v>0</v>
      </c>
      <c r="I43" s="46">
        <v>0</v>
      </c>
      <c r="J43" s="46">
        <v>0</v>
      </c>
      <c r="K43" s="46">
        <v>1229</v>
      </c>
      <c r="L43" s="46">
        <v>0</v>
      </c>
      <c r="M43" s="46">
        <v>0</v>
      </c>
      <c r="N43" s="46">
        <f t="shared" si="5"/>
        <v>37058</v>
      </c>
      <c r="O43" s="47">
        <f t="shared" si="8"/>
        <v>2.788622168710964</v>
      </c>
      <c r="P43" s="9"/>
    </row>
    <row r="44" spans="1:16">
      <c r="A44" s="12"/>
      <c r="B44" s="25">
        <v>361.2</v>
      </c>
      <c r="C44" s="20" t="s">
        <v>89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96856</v>
      </c>
      <c r="L44" s="46">
        <v>0</v>
      </c>
      <c r="M44" s="46">
        <v>0</v>
      </c>
      <c r="N44" s="46">
        <f t="shared" ref="N44:N52" si="11">SUM(D44:M44)</f>
        <v>96856</v>
      </c>
      <c r="O44" s="47">
        <f t="shared" si="8"/>
        <v>7.288434043193619</v>
      </c>
      <c r="P44" s="9"/>
    </row>
    <row r="45" spans="1:16">
      <c r="A45" s="12"/>
      <c r="B45" s="25">
        <v>361.3</v>
      </c>
      <c r="C45" s="20" t="s">
        <v>73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14805</v>
      </c>
      <c r="L45" s="46">
        <v>0</v>
      </c>
      <c r="M45" s="46">
        <v>0</v>
      </c>
      <c r="N45" s="46">
        <f t="shared" si="11"/>
        <v>14805</v>
      </c>
      <c r="O45" s="47">
        <f t="shared" si="8"/>
        <v>1.1140793137181126</v>
      </c>
      <c r="P45" s="9"/>
    </row>
    <row r="46" spans="1:16">
      <c r="A46" s="12"/>
      <c r="B46" s="25">
        <v>361.4</v>
      </c>
      <c r="C46" s="20" t="s">
        <v>107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196916</v>
      </c>
      <c r="L46" s="46">
        <v>0</v>
      </c>
      <c r="M46" s="46">
        <v>0</v>
      </c>
      <c r="N46" s="46">
        <f t="shared" si="11"/>
        <v>196916</v>
      </c>
      <c r="O46" s="47">
        <f t="shared" si="8"/>
        <v>14.817969749416811</v>
      </c>
      <c r="P46" s="9"/>
    </row>
    <row r="47" spans="1:16">
      <c r="A47" s="12"/>
      <c r="B47" s="25">
        <v>362</v>
      </c>
      <c r="C47" s="20" t="s">
        <v>52</v>
      </c>
      <c r="D47" s="46">
        <v>8000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1"/>
        <v>8000</v>
      </c>
      <c r="O47" s="47">
        <f t="shared" si="8"/>
        <v>0.60200165550455265</v>
      </c>
      <c r="P47" s="9"/>
    </row>
    <row r="48" spans="1:16">
      <c r="A48" s="12"/>
      <c r="B48" s="25">
        <v>364</v>
      </c>
      <c r="C48" s="20" t="s">
        <v>108</v>
      </c>
      <c r="D48" s="46">
        <v>23118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1"/>
        <v>23118</v>
      </c>
      <c r="O48" s="47">
        <f t="shared" si="8"/>
        <v>1.7396342839942809</v>
      </c>
      <c r="P48" s="9"/>
    </row>
    <row r="49" spans="1:119">
      <c r="A49" s="12"/>
      <c r="B49" s="25">
        <v>365</v>
      </c>
      <c r="C49" s="20" t="s">
        <v>113</v>
      </c>
      <c r="D49" s="46">
        <v>546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1"/>
        <v>546</v>
      </c>
      <c r="O49" s="47">
        <f t="shared" si="8"/>
        <v>4.1086612988185715E-2</v>
      </c>
      <c r="P49" s="9"/>
    </row>
    <row r="50" spans="1:119">
      <c r="A50" s="12"/>
      <c r="B50" s="25">
        <v>366</v>
      </c>
      <c r="C50" s="20" t="s">
        <v>54</v>
      </c>
      <c r="D50" s="46">
        <v>8608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1"/>
        <v>8608</v>
      </c>
      <c r="O50" s="47">
        <f t="shared" si="8"/>
        <v>0.64775378132289863</v>
      </c>
      <c r="P50" s="9"/>
    </row>
    <row r="51" spans="1:119">
      <c r="A51" s="12"/>
      <c r="B51" s="25">
        <v>368</v>
      </c>
      <c r="C51" s="20" t="s">
        <v>55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346436</v>
      </c>
      <c r="L51" s="46">
        <v>0</v>
      </c>
      <c r="M51" s="46">
        <v>0</v>
      </c>
      <c r="N51" s="46">
        <f t="shared" si="11"/>
        <v>346436</v>
      </c>
      <c r="O51" s="47">
        <f t="shared" si="8"/>
        <v>26.069380690796901</v>
      </c>
      <c r="P51" s="9"/>
    </row>
    <row r="52" spans="1:119">
      <c r="A52" s="12"/>
      <c r="B52" s="25">
        <v>369.9</v>
      </c>
      <c r="C52" s="20" t="s">
        <v>56</v>
      </c>
      <c r="D52" s="46">
        <v>84686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1"/>
        <v>84686</v>
      </c>
      <c r="O52" s="47">
        <f t="shared" si="8"/>
        <v>6.3726390247573184</v>
      </c>
      <c r="P52" s="9"/>
    </row>
    <row r="53" spans="1:119" ht="15.75">
      <c r="A53" s="29" t="s">
        <v>40</v>
      </c>
      <c r="B53" s="30"/>
      <c r="C53" s="31"/>
      <c r="D53" s="32">
        <f t="shared" ref="D53:M53" si="12">SUM(D54:D55)</f>
        <v>4641832</v>
      </c>
      <c r="E53" s="32">
        <f t="shared" si="12"/>
        <v>0</v>
      </c>
      <c r="F53" s="32">
        <f t="shared" si="12"/>
        <v>1751659</v>
      </c>
      <c r="G53" s="32">
        <f t="shared" si="12"/>
        <v>0</v>
      </c>
      <c r="H53" s="32">
        <f t="shared" si="12"/>
        <v>0</v>
      </c>
      <c r="I53" s="32">
        <f t="shared" si="12"/>
        <v>0</v>
      </c>
      <c r="J53" s="32">
        <f t="shared" si="12"/>
        <v>0</v>
      </c>
      <c r="K53" s="32">
        <f t="shared" si="12"/>
        <v>0</v>
      </c>
      <c r="L53" s="32">
        <f t="shared" si="12"/>
        <v>0</v>
      </c>
      <c r="M53" s="32">
        <f t="shared" si="12"/>
        <v>0</v>
      </c>
      <c r="N53" s="32">
        <f>SUM(D53:M53)</f>
        <v>6393491</v>
      </c>
      <c r="O53" s="45">
        <f t="shared" si="8"/>
        <v>481.11152080668222</v>
      </c>
      <c r="P53" s="9"/>
    </row>
    <row r="54" spans="1:119">
      <c r="A54" s="12"/>
      <c r="B54" s="25">
        <v>381</v>
      </c>
      <c r="C54" s="20" t="s">
        <v>57</v>
      </c>
      <c r="D54" s="46">
        <v>4591644</v>
      </c>
      <c r="E54" s="46">
        <v>0</v>
      </c>
      <c r="F54" s="46">
        <v>1751659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>SUM(D54:M54)</f>
        <v>6343303</v>
      </c>
      <c r="O54" s="47">
        <f t="shared" si="8"/>
        <v>477.3348634208744</v>
      </c>
      <c r="P54" s="9"/>
    </row>
    <row r="55" spans="1:119" ht="15.75" thickBot="1">
      <c r="A55" s="12"/>
      <c r="B55" s="25">
        <v>383</v>
      </c>
      <c r="C55" s="20" t="s">
        <v>114</v>
      </c>
      <c r="D55" s="46">
        <v>50188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>SUM(D55:M55)</f>
        <v>50188</v>
      </c>
      <c r="O55" s="47">
        <f t="shared" si="8"/>
        <v>3.7766573858078112</v>
      </c>
      <c r="P55" s="9"/>
    </row>
    <row r="56" spans="1:119" ht="16.5" thickBot="1">
      <c r="A56" s="14" t="s">
        <v>45</v>
      </c>
      <c r="B56" s="23"/>
      <c r="C56" s="22"/>
      <c r="D56" s="15">
        <f t="shared" ref="D56:M56" si="13">SUM(D5,D12,D23,D33,D38,D42,D53)</f>
        <v>20511404</v>
      </c>
      <c r="E56" s="15">
        <f t="shared" si="13"/>
        <v>1240375</v>
      </c>
      <c r="F56" s="15">
        <f t="shared" si="13"/>
        <v>1752373</v>
      </c>
      <c r="G56" s="15">
        <f t="shared" si="13"/>
        <v>83</v>
      </c>
      <c r="H56" s="15">
        <f t="shared" si="13"/>
        <v>0</v>
      </c>
      <c r="I56" s="15">
        <f t="shared" si="13"/>
        <v>0</v>
      </c>
      <c r="J56" s="15">
        <f t="shared" si="13"/>
        <v>0</v>
      </c>
      <c r="K56" s="15">
        <f t="shared" si="13"/>
        <v>656242</v>
      </c>
      <c r="L56" s="15">
        <f t="shared" si="13"/>
        <v>0</v>
      </c>
      <c r="M56" s="15">
        <f t="shared" si="13"/>
        <v>0</v>
      </c>
      <c r="N56" s="15">
        <f>SUM(D56:M56)</f>
        <v>24160477</v>
      </c>
      <c r="O56" s="38">
        <f t="shared" si="8"/>
        <v>1818.0808939724584</v>
      </c>
      <c r="P56" s="6"/>
      <c r="Q56" s="2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  <c r="BV56" s="5"/>
      <c r="BW56" s="5"/>
      <c r="BX56" s="5"/>
      <c r="BY56" s="5"/>
      <c r="BZ56" s="5"/>
      <c r="CA56" s="5"/>
      <c r="CB56" s="5"/>
      <c r="CC56" s="5"/>
      <c r="CD56" s="5"/>
      <c r="CE56" s="5"/>
      <c r="CF56" s="5"/>
      <c r="CG56" s="5"/>
      <c r="CH56" s="5"/>
      <c r="CI56" s="5"/>
      <c r="CJ56" s="5"/>
      <c r="CK56" s="5"/>
      <c r="CL56" s="5"/>
      <c r="CM56" s="5"/>
      <c r="CN56" s="5"/>
      <c r="CO56" s="5"/>
      <c r="CP56" s="5"/>
      <c r="CQ56" s="5"/>
      <c r="CR56" s="5"/>
      <c r="CS56" s="5"/>
      <c r="CT56" s="5"/>
      <c r="CU56" s="5"/>
      <c r="CV56" s="5"/>
      <c r="CW56" s="5"/>
      <c r="CX56" s="5"/>
      <c r="CY56" s="5"/>
      <c r="CZ56" s="5"/>
      <c r="DA56" s="5"/>
      <c r="DB56" s="5"/>
      <c r="DC56" s="5"/>
      <c r="DD56" s="5"/>
      <c r="DE56" s="5"/>
      <c r="DF56" s="5"/>
      <c r="DG56" s="5"/>
      <c r="DH56" s="5"/>
      <c r="DI56" s="5"/>
      <c r="DJ56" s="5"/>
      <c r="DK56" s="5"/>
      <c r="DL56" s="5"/>
      <c r="DM56" s="5"/>
      <c r="DN56" s="5"/>
      <c r="DO56" s="5"/>
    </row>
    <row r="57" spans="1:119">
      <c r="A57" s="16"/>
      <c r="B57" s="18"/>
      <c r="C57" s="18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9"/>
    </row>
    <row r="58" spans="1:119">
      <c r="A58" s="40"/>
      <c r="B58" s="41"/>
      <c r="C58" s="41"/>
      <c r="D58" s="42"/>
      <c r="E58" s="42"/>
      <c r="F58" s="42"/>
      <c r="G58" s="42"/>
      <c r="H58" s="42"/>
      <c r="I58" s="42"/>
      <c r="J58" s="42"/>
      <c r="K58" s="42"/>
      <c r="L58" s="48" t="s">
        <v>127</v>
      </c>
      <c r="M58" s="48"/>
      <c r="N58" s="48"/>
      <c r="O58" s="43">
        <v>13289</v>
      </c>
    </row>
    <row r="59" spans="1:119">
      <c r="A59" s="49"/>
      <c r="B59" s="50"/>
      <c r="C59" s="50"/>
      <c r="D59" s="50"/>
      <c r="E59" s="50"/>
      <c r="F59" s="50"/>
      <c r="G59" s="50"/>
      <c r="H59" s="50"/>
      <c r="I59" s="50"/>
      <c r="J59" s="50"/>
      <c r="K59" s="50"/>
      <c r="L59" s="50"/>
      <c r="M59" s="50"/>
      <c r="N59" s="50"/>
      <c r="O59" s="51"/>
    </row>
    <row r="60" spans="1:119" ht="15.75" customHeight="1" thickBot="1">
      <c r="A60" s="52" t="s">
        <v>75</v>
      </c>
      <c r="B60" s="53"/>
      <c r="C60" s="53"/>
      <c r="D60" s="53"/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4"/>
    </row>
  </sheetData>
  <mergeCells count="10">
    <mergeCell ref="L58:N58"/>
    <mergeCell ref="A59:O59"/>
    <mergeCell ref="A60:O6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66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123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59</v>
      </c>
      <c r="B3" s="62"/>
      <c r="C3" s="63"/>
      <c r="D3" s="67" t="s">
        <v>34</v>
      </c>
      <c r="E3" s="68"/>
      <c r="F3" s="68"/>
      <c r="G3" s="68"/>
      <c r="H3" s="69"/>
      <c r="I3" s="67" t="s">
        <v>35</v>
      </c>
      <c r="J3" s="69"/>
      <c r="K3" s="67" t="s">
        <v>37</v>
      </c>
      <c r="L3" s="69"/>
      <c r="M3" s="36"/>
      <c r="N3" s="37"/>
      <c r="O3" s="70" t="s">
        <v>64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60</v>
      </c>
      <c r="F4" s="34" t="s">
        <v>61</v>
      </c>
      <c r="G4" s="34" t="s">
        <v>62</v>
      </c>
      <c r="H4" s="34" t="s">
        <v>5</v>
      </c>
      <c r="I4" s="34" t="s">
        <v>6</v>
      </c>
      <c r="J4" s="35" t="s">
        <v>63</v>
      </c>
      <c r="K4" s="35" t="s">
        <v>7</v>
      </c>
      <c r="L4" s="35" t="s">
        <v>8</v>
      </c>
      <c r="M4" s="35" t="s">
        <v>9</v>
      </c>
      <c r="N4" s="35" t="s">
        <v>36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SUM(D6:D11)</f>
        <v>8364571</v>
      </c>
      <c r="E5" s="27">
        <f t="shared" si="0"/>
        <v>1163073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13" si="1">SUM(D5:M5)</f>
        <v>9527644</v>
      </c>
      <c r="O5" s="33">
        <f t="shared" ref="O5:O36" si="2">(N5/O$60)</f>
        <v>726.41384568465992</v>
      </c>
      <c r="P5" s="6"/>
    </row>
    <row r="6" spans="1:133">
      <c r="A6" s="12"/>
      <c r="B6" s="25">
        <v>311</v>
      </c>
      <c r="C6" s="20" t="s">
        <v>2</v>
      </c>
      <c r="D6" s="46">
        <v>6567466</v>
      </c>
      <c r="E6" s="46">
        <v>1163073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7730539</v>
      </c>
      <c r="O6" s="47">
        <f t="shared" si="2"/>
        <v>589.39760597743214</v>
      </c>
      <c r="P6" s="9"/>
    </row>
    <row r="7" spans="1:133">
      <c r="A7" s="12"/>
      <c r="B7" s="25">
        <v>312.41000000000003</v>
      </c>
      <c r="C7" s="20" t="s">
        <v>10</v>
      </c>
      <c r="D7" s="46">
        <v>462118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462118</v>
      </c>
      <c r="O7" s="47">
        <f t="shared" si="2"/>
        <v>35.233150350716684</v>
      </c>
      <c r="P7" s="9"/>
    </row>
    <row r="8" spans="1:133">
      <c r="A8" s="12"/>
      <c r="B8" s="25">
        <v>312.42</v>
      </c>
      <c r="C8" s="20" t="s">
        <v>117</v>
      </c>
      <c r="D8" s="46">
        <v>208043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208043</v>
      </c>
      <c r="O8" s="47">
        <f t="shared" si="2"/>
        <v>15.861771881671242</v>
      </c>
      <c r="P8" s="9"/>
    </row>
    <row r="9" spans="1:133">
      <c r="A9" s="12"/>
      <c r="B9" s="25">
        <v>315</v>
      </c>
      <c r="C9" s="20" t="s">
        <v>100</v>
      </c>
      <c r="D9" s="46">
        <v>953100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953100</v>
      </c>
      <c r="O9" s="47">
        <f t="shared" si="2"/>
        <v>72.666971637694417</v>
      </c>
      <c r="P9" s="9"/>
    </row>
    <row r="10" spans="1:133">
      <c r="A10" s="12"/>
      <c r="B10" s="25">
        <v>316</v>
      </c>
      <c r="C10" s="20" t="s">
        <v>101</v>
      </c>
      <c r="D10" s="46">
        <v>143231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143231</v>
      </c>
      <c r="O10" s="47">
        <f t="shared" si="2"/>
        <v>10.920326318999695</v>
      </c>
      <c r="P10" s="9"/>
    </row>
    <row r="11" spans="1:133">
      <c r="A11" s="12"/>
      <c r="B11" s="25">
        <v>319</v>
      </c>
      <c r="C11" s="20" t="s">
        <v>12</v>
      </c>
      <c r="D11" s="46">
        <v>30613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30613</v>
      </c>
      <c r="O11" s="47">
        <f t="shared" si="2"/>
        <v>2.3340195181457761</v>
      </c>
      <c r="P11" s="9"/>
    </row>
    <row r="12" spans="1:133" ht="15.75">
      <c r="A12" s="29" t="s">
        <v>13</v>
      </c>
      <c r="B12" s="30"/>
      <c r="C12" s="31"/>
      <c r="D12" s="32">
        <f t="shared" ref="D12:M12" si="3">SUM(D13:D24)</f>
        <v>3395990</v>
      </c>
      <c r="E12" s="32">
        <f t="shared" si="3"/>
        <v>0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4">
        <f t="shared" si="1"/>
        <v>3395990</v>
      </c>
      <c r="O12" s="45">
        <f t="shared" si="2"/>
        <v>258.91964013418726</v>
      </c>
      <c r="P12" s="10"/>
    </row>
    <row r="13" spans="1:133">
      <c r="A13" s="12"/>
      <c r="B13" s="25">
        <v>322</v>
      </c>
      <c r="C13" s="20" t="s">
        <v>0</v>
      </c>
      <c r="D13" s="46">
        <v>600145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600145</v>
      </c>
      <c r="O13" s="47">
        <f t="shared" si="2"/>
        <v>45.75670936261055</v>
      </c>
      <c r="P13" s="9"/>
    </row>
    <row r="14" spans="1:133">
      <c r="A14" s="12"/>
      <c r="B14" s="25">
        <v>323.10000000000002</v>
      </c>
      <c r="C14" s="20" t="s">
        <v>14</v>
      </c>
      <c r="D14" s="46">
        <v>1606876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ref="N14:N23" si="4">SUM(D14:M14)</f>
        <v>1606876</v>
      </c>
      <c r="O14" s="47">
        <f t="shared" si="2"/>
        <v>122.51265629765172</v>
      </c>
      <c r="P14" s="9"/>
    </row>
    <row r="15" spans="1:133">
      <c r="A15" s="12"/>
      <c r="B15" s="25">
        <v>323.39999999999998</v>
      </c>
      <c r="C15" s="20" t="s">
        <v>16</v>
      </c>
      <c r="D15" s="46">
        <v>165845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165845</v>
      </c>
      <c r="O15" s="47">
        <f t="shared" si="2"/>
        <v>12.644480024397682</v>
      </c>
      <c r="P15" s="9"/>
    </row>
    <row r="16" spans="1:133">
      <c r="A16" s="12"/>
      <c r="B16" s="25">
        <v>323.7</v>
      </c>
      <c r="C16" s="20" t="s">
        <v>17</v>
      </c>
      <c r="D16" s="46">
        <v>34888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34888</v>
      </c>
      <c r="O16" s="47">
        <f t="shared" si="2"/>
        <v>2.6599573040561149</v>
      </c>
      <c r="P16" s="9"/>
    </row>
    <row r="17" spans="1:16">
      <c r="A17" s="12"/>
      <c r="B17" s="25">
        <v>324.12</v>
      </c>
      <c r="C17" s="20" t="s">
        <v>18</v>
      </c>
      <c r="D17" s="46">
        <v>5491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5491</v>
      </c>
      <c r="O17" s="47">
        <f t="shared" si="2"/>
        <v>0.41864897834705705</v>
      </c>
      <c r="P17" s="9"/>
    </row>
    <row r="18" spans="1:16">
      <c r="A18" s="12"/>
      <c r="B18" s="25">
        <v>324.22000000000003</v>
      </c>
      <c r="C18" s="20" t="s">
        <v>68</v>
      </c>
      <c r="D18" s="46">
        <v>61761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61761</v>
      </c>
      <c r="O18" s="47">
        <f t="shared" si="2"/>
        <v>4.7088289112534305</v>
      </c>
      <c r="P18" s="9"/>
    </row>
    <row r="19" spans="1:16">
      <c r="A19" s="12"/>
      <c r="B19" s="25">
        <v>324.32</v>
      </c>
      <c r="C19" s="20" t="s">
        <v>19</v>
      </c>
      <c r="D19" s="46">
        <v>328685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328685</v>
      </c>
      <c r="O19" s="47">
        <f t="shared" si="2"/>
        <v>25.059850564196402</v>
      </c>
      <c r="P19" s="9"/>
    </row>
    <row r="20" spans="1:16">
      <c r="A20" s="12"/>
      <c r="B20" s="25">
        <v>324.62</v>
      </c>
      <c r="C20" s="20" t="s">
        <v>20</v>
      </c>
      <c r="D20" s="46">
        <v>90488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90488</v>
      </c>
      <c r="O20" s="47">
        <f t="shared" si="2"/>
        <v>6.8990545898139679</v>
      </c>
      <c r="P20" s="9"/>
    </row>
    <row r="21" spans="1:16">
      <c r="A21" s="12"/>
      <c r="B21" s="25">
        <v>324.72000000000003</v>
      </c>
      <c r="C21" s="20" t="s">
        <v>124</v>
      </c>
      <c r="D21" s="46">
        <v>315000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315000</v>
      </c>
      <c r="O21" s="47">
        <f t="shared" si="2"/>
        <v>24.016468435498627</v>
      </c>
      <c r="P21" s="9"/>
    </row>
    <row r="22" spans="1:16">
      <c r="A22" s="12"/>
      <c r="B22" s="25">
        <v>325.10000000000002</v>
      </c>
      <c r="C22" s="20" t="s">
        <v>21</v>
      </c>
      <c r="D22" s="46">
        <v>791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791</v>
      </c>
      <c r="O22" s="47">
        <f t="shared" si="2"/>
        <v>6.0308020738029884E-2</v>
      </c>
      <c r="P22" s="9"/>
    </row>
    <row r="23" spans="1:16">
      <c r="A23" s="12"/>
      <c r="B23" s="25">
        <v>325.2</v>
      </c>
      <c r="C23" s="20" t="s">
        <v>94</v>
      </c>
      <c r="D23" s="46">
        <v>18060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18060</v>
      </c>
      <c r="O23" s="47">
        <f t="shared" si="2"/>
        <v>1.3769441903019213</v>
      </c>
      <c r="P23" s="9"/>
    </row>
    <row r="24" spans="1:16">
      <c r="A24" s="12"/>
      <c r="B24" s="25">
        <v>329</v>
      </c>
      <c r="C24" s="20" t="s">
        <v>22</v>
      </c>
      <c r="D24" s="46">
        <v>167960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ref="N24:N45" si="5">SUM(D24:M24)</f>
        <v>167960</v>
      </c>
      <c r="O24" s="47">
        <f t="shared" si="2"/>
        <v>12.805733455321745</v>
      </c>
      <c r="P24" s="9"/>
    </row>
    <row r="25" spans="1:16" ht="15.75">
      <c r="A25" s="29" t="s">
        <v>23</v>
      </c>
      <c r="B25" s="30"/>
      <c r="C25" s="31"/>
      <c r="D25" s="32">
        <f t="shared" ref="D25:M25" si="6">SUM(D26:D34)</f>
        <v>3733940</v>
      </c>
      <c r="E25" s="32">
        <f t="shared" si="6"/>
        <v>0</v>
      </c>
      <c r="F25" s="32">
        <f t="shared" si="6"/>
        <v>0</v>
      </c>
      <c r="G25" s="32">
        <f t="shared" si="6"/>
        <v>0</v>
      </c>
      <c r="H25" s="32">
        <f t="shared" si="6"/>
        <v>0</v>
      </c>
      <c r="I25" s="32">
        <f t="shared" si="6"/>
        <v>0</v>
      </c>
      <c r="J25" s="32">
        <f t="shared" si="6"/>
        <v>0</v>
      </c>
      <c r="K25" s="32">
        <f t="shared" si="6"/>
        <v>0</v>
      </c>
      <c r="L25" s="32">
        <f t="shared" si="6"/>
        <v>0</v>
      </c>
      <c r="M25" s="32">
        <f t="shared" si="6"/>
        <v>0</v>
      </c>
      <c r="N25" s="44">
        <f t="shared" si="5"/>
        <v>3733940</v>
      </c>
      <c r="O25" s="45">
        <f t="shared" si="2"/>
        <v>284.68587984141504</v>
      </c>
      <c r="P25" s="10"/>
    </row>
    <row r="26" spans="1:16">
      <c r="A26" s="12"/>
      <c r="B26" s="25">
        <v>331.39</v>
      </c>
      <c r="C26" s="20" t="s">
        <v>120</v>
      </c>
      <c r="D26" s="46">
        <v>1500371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5"/>
        <v>1500371</v>
      </c>
      <c r="O26" s="47">
        <f t="shared" si="2"/>
        <v>114.39242146996035</v>
      </c>
      <c r="P26" s="9"/>
    </row>
    <row r="27" spans="1:16">
      <c r="A27" s="12"/>
      <c r="B27" s="25">
        <v>334.49</v>
      </c>
      <c r="C27" s="20" t="s">
        <v>26</v>
      </c>
      <c r="D27" s="46">
        <v>183173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5"/>
        <v>183173</v>
      </c>
      <c r="O27" s="47">
        <f t="shared" si="2"/>
        <v>13.965614516620921</v>
      </c>
      <c r="P27" s="9"/>
    </row>
    <row r="28" spans="1:16">
      <c r="A28" s="12"/>
      <c r="B28" s="25">
        <v>335.12</v>
      </c>
      <c r="C28" s="20" t="s">
        <v>102</v>
      </c>
      <c r="D28" s="46">
        <v>378401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5"/>
        <v>378401</v>
      </c>
      <c r="O28" s="47">
        <f t="shared" si="2"/>
        <v>28.850335468130528</v>
      </c>
      <c r="P28" s="9"/>
    </row>
    <row r="29" spans="1:16">
      <c r="A29" s="12"/>
      <c r="B29" s="25">
        <v>335.14</v>
      </c>
      <c r="C29" s="20" t="s">
        <v>103</v>
      </c>
      <c r="D29" s="46">
        <v>955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5"/>
        <v>955</v>
      </c>
      <c r="O29" s="47">
        <f t="shared" si="2"/>
        <v>7.2811832875876795E-2</v>
      </c>
      <c r="P29" s="9"/>
    </row>
    <row r="30" spans="1:16">
      <c r="A30" s="12"/>
      <c r="B30" s="25">
        <v>335.15</v>
      </c>
      <c r="C30" s="20" t="s">
        <v>104</v>
      </c>
      <c r="D30" s="46">
        <v>57049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5"/>
        <v>57049</v>
      </c>
      <c r="O30" s="47">
        <f t="shared" si="2"/>
        <v>4.3495730405611468</v>
      </c>
      <c r="P30" s="9"/>
    </row>
    <row r="31" spans="1:16">
      <c r="A31" s="12"/>
      <c r="B31" s="25">
        <v>335.18</v>
      </c>
      <c r="C31" s="20" t="s">
        <v>105</v>
      </c>
      <c r="D31" s="46">
        <v>1205035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5"/>
        <v>1205035</v>
      </c>
      <c r="O31" s="47">
        <f t="shared" si="2"/>
        <v>91.875190606892346</v>
      </c>
      <c r="P31" s="9"/>
    </row>
    <row r="32" spans="1:16">
      <c r="A32" s="12"/>
      <c r="B32" s="25">
        <v>337.3</v>
      </c>
      <c r="C32" s="20" t="s">
        <v>88</v>
      </c>
      <c r="D32" s="46">
        <v>39576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5"/>
        <v>39576</v>
      </c>
      <c r="O32" s="47">
        <f t="shared" si="2"/>
        <v>3.0173833485818848</v>
      </c>
      <c r="P32" s="9"/>
    </row>
    <row r="33" spans="1:16">
      <c r="A33" s="12"/>
      <c r="B33" s="25">
        <v>337.7</v>
      </c>
      <c r="C33" s="20" t="s">
        <v>121</v>
      </c>
      <c r="D33" s="46">
        <v>294633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5"/>
        <v>294633</v>
      </c>
      <c r="O33" s="47">
        <f t="shared" si="2"/>
        <v>22.463632204940531</v>
      </c>
      <c r="P33" s="9"/>
    </row>
    <row r="34" spans="1:16">
      <c r="A34" s="12"/>
      <c r="B34" s="25">
        <v>338</v>
      </c>
      <c r="C34" s="20" t="s">
        <v>33</v>
      </c>
      <c r="D34" s="46">
        <v>74747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5"/>
        <v>74747</v>
      </c>
      <c r="O34" s="47">
        <f t="shared" si="2"/>
        <v>5.6989173528514794</v>
      </c>
      <c r="P34" s="9"/>
    </row>
    <row r="35" spans="1:16" ht="15.75">
      <c r="A35" s="29" t="s">
        <v>38</v>
      </c>
      <c r="B35" s="30"/>
      <c r="C35" s="31"/>
      <c r="D35" s="32">
        <f t="shared" ref="D35:M35" si="7">SUM(D36:D39)</f>
        <v>525861</v>
      </c>
      <c r="E35" s="32">
        <f t="shared" si="7"/>
        <v>0</v>
      </c>
      <c r="F35" s="32">
        <f t="shared" si="7"/>
        <v>0</v>
      </c>
      <c r="G35" s="32">
        <f t="shared" si="7"/>
        <v>0</v>
      </c>
      <c r="H35" s="32">
        <f t="shared" si="7"/>
        <v>0</v>
      </c>
      <c r="I35" s="32">
        <f t="shared" si="7"/>
        <v>0</v>
      </c>
      <c r="J35" s="32">
        <f t="shared" si="7"/>
        <v>0</v>
      </c>
      <c r="K35" s="32">
        <f t="shared" si="7"/>
        <v>0</v>
      </c>
      <c r="L35" s="32">
        <f t="shared" si="7"/>
        <v>0</v>
      </c>
      <c r="M35" s="32">
        <f t="shared" si="7"/>
        <v>0</v>
      </c>
      <c r="N35" s="32">
        <f t="shared" si="5"/>
        <v>525861</v>
      </c>
      <c r="O35" s="45">
        <f t="shared" si="2"/>
        <v>40.093092406221409</v>
      </c>
      <c r="P35" s="10"/>
    </row>
    <row r="36" spans="1:16">
      <c r="A36" s="12"/>
      <c r="B36" s="25">
        <v>341.9</v>
      </c>
      <c r="C36" s="20" t="s">
        <v>106</v>
      </c>
      <c r="D36" s="46">
        <v>130023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5"/>
        <v>130023</v>
      </c>
      <c r="O36" s="47">
        <f t="shared" si="2"/>
        <v>9.9133119853613909</v>
      </c>
      <c r="P36" s="9"/>
    </row>
    <row r="37" spans="1:16">
      <c r="A37" s="12"/>
      <c r="B37" s="25">
        <v>347.1</v>
      </c>
      <c r="C37" s="20" t="s">
        <v>42</v>
      </c>
      <c r="D37" s="46">
        <v>10943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5"/>
        <v>10943</v>
      </c>
      <c r="O37" s="47">
        <f t="shared" ref="O37:O58" si="8">(N37/O$60)</f>
        <v>0.83432448917352853</v>
      </c>
      <c r="P37" s="9"/>
    </row>
    <row r="38" spans="1:16">
      <c r="A38" s="12"/>
      <c r="B38" s="25">
        <v>347.2</v>
      </c>
      <c r="C38" s="20" t="s">
        <v>43</v>
      </c>
      <c r="D38" s="46">
        <v>169784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5"/>
        <v>169784</v>
      </c>
      <c r="O38" s="47">
        <f t="shared" si="8"/>
        <v>12.944800243976822</v>
      </c>
      <c r="P38" s="9"/>
    </row>
    <row r="39" spans="1:16">
      <c r="A39" s="12"/>
      <c r="B39" s="25">
        <v>347.5</v>
      </c>
      <c r="C39" s="20" t="s">
        <v>44</v>
      </c>
      <c r="D39" s="46">
        <v>215111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5"/>
        <v>215111</v>
      </c>
      <c r="O39" s="47">
        <f t="shared" si="8"/>
        <v>16.400655687709669</v>
      </c>
      <c r="P39" s="9"/>
    </row>
    <row r="40" spans="1:16" ht="15.75">
      <c r="A40" s="29" t="s">
        <v>39</v>
      </c>
      <c r="B40" s="30"/>
      <c r="C40" s="31"/>
      <c r="D40" s="32">
        <f t="shared" ref="D40:M40" si="9">SUM(D41:D43)</f>
        <v>46811</v>
      </c>
      <c r="E40" s="32">
        <f t="shared" si="9"/>
        <v>0</v>
      </c>
      <c r="F40" s="32">
        <f t="shared" si="9"/>
        <v>0</v>
      </c>
      <c r="G40" s="32">
        <f t="shared" si="9"/>
        <v>0</v>
      </c>
      <c r="H40" s="32">
        <f t="shared" si="9"/>
        <v>0</v>
      </c>
      <c r="I40" s="32">
        <f t="shared" si="9"/>
        <v>0</v>
      </c>
      <c r="J40" s="32">
        <f t="shared" si="9"/>
        <v>0</v>
      </c>
      <c r="K40" s="32">
        <f t="shared" si="9"/>
        <v>0</v>
      </c>
      <c r="L40" s="32">
        <f t="shared" si="9"/>
        <v>0</v>
      </c>
      <c r="M40" s="32">
        <f t="shared" si="9"/>
        <v>0</v>
      </c>
      <c r="N40" s="32">
        <f t="shared" si="5"/>
        <v>46811</v>
      </c>
      <c r="O40" s="45">
        <f t="shared" si="8"/>
        <v>3.5689996950289724</v>
      </c>
      <c r="P40" s="10"/>
    </row>
    <row r="41" spans="1:16">
      <c r="A41" s="13"/>
      <c r="B41" s="39">
        <v>351.5</v>
      </c>
      <c r="C41" s="21" t="s">
        <v>79</v>
      </c>
      <c r="D41" s="46">
        <v>39549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5"/>
        <v>39549</v>
      </c>
      <c r="O41" s="47">
        <f t="shared" si="8"/>
        <v>3.0153247941445565</v>
      </c>
      <c r="P41" s="9"/>
    </row>
    <row r="42" spans="1:16">
      <c r="A42" s="13"/>
      <c r="B42" s="39">
        <v>352</v>
      </c>
      <c r="C42" s="21" t="s">
        <v>48</v>
      </c>
      <c r="D42" s="46">
        <v>4512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5"/>
        <v>4512</v>
      </c>
      <c r="O42" s="47">
        <f t="shared" si="8"/>
        <v>0.34400731930466605</v>
      </c>
      <c r="P42" s="9"/>
    </row>
    <row r="43" spans="1:16">
      <c r="A43" s="13"/>
      <c r="B43" s="39">
        <v>354</v>
      </c>
      <c r="C43" s="21" t="s">
        <v>49</v>
      </c>
      <c r="D43" s="46">
        <v>2750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5"/>
        <v>2750</v>
      </c>
      <c r="O43" s="47">
        <f t="shared" si="8"/>
        <v>0.20966758157974993</v>
      </c>
      <c r="P43" s="9"/>
    </row>
    <row r="44" spans="1:16" ht="15.75">
      <c r="A44" s="29" t="s">
        <v>3</v>
      </c>
      <c r="B44" s="30"/>
      <c r="C44" s="31"/>
      <c r="D44" s="32">
        <f t="shared" ref="D44:M44" si="10">SUM(D45:D54)</f>
        <v>253189</v>
      </c>
      <c r="E44" s="32">
        <f t="shared" si="10"/>
        <v>318</v>
      </c>
      <c r="F44" s="32">
        <f t="shared" si="10"/>
        <v>681</v>
      </c>
      <c r="G44" s="32">
        <f t="shared" si="10"/>
        <v>82</v>
      </c>
      <c r="H44" s="32">
        <f t="shared" si="10"/>
        <v>0</v>
      </c>
      <c r="I44" s="32">
        <f t="shared" si="10"/>
        <v>0</v>
      </c>
      <c r="J44" s="32">
        <f t="shared" si="10"/>
        <v>0</v>
      </c>
      <c r="K44" s="32">
        <f t="shared" si="10"/>
        <v>909704</v>
      </c>
      <c r="L44" s="32">
        <f t="shared" si="10"/>
        <v>0</v>
      </c>
      <c r="M44" s="32">
        <f t="shared" si="10"/>
        <v>0</v>
      </c>
      <c r="N44" s="32">
        <f t="shared" si="5"/>
        <v>1163974</v>
      </c>
      <c r="O44" s="45">
        <f t="shared" si="8"/>
        <v>88.744586764257392</v>
      </c>
      <c r="P44" s="10"/>
    </row>
    <row r="45" spans="1:16">
      <c r="A45" s="12"/>
      <c r="B45" s="25">
        <v>361.1</v>
      </c>
      <c r="C45" s="20" t="s">
        <v>50</v>
      </c>
      <c r="D45" s="46">
        <v>72962</v>
      </c>
      <c r="E45" s="46">
        <v>318</v>
      </c>
      <c r="F45" s="46">
        <v>681</v>
      </c>
      <c r="G45" s="46">
        <v>82</v>
      </c>
      <c r="H45" s="46">
        <v>0</v>
      </c>
      <c r="I45" s="46">
        <v>0</v>
      </c>
      <c r="J45" s="46">
        <v>0</v>
      </c>
      <c r="K45" s="46">
        <v>312</v>
      </c>
      <c r="L45" s="46">
        <v>0</v>
      </c>
      <c r="M45" s="46">
        <v>0</v>
      </c>
      <c r="N45" s="46">
        <f t="shared" si="5"/>
        <v>74355</v>
      </c>
      <c r="O45" s="47">
        <f t="shared" si="8"/>
        <v>5.6690301921317472</v>
      </c>
      <c r="P45" s="9"/>
    </row>
    <row r="46" spans="1:16">
      <c r="A46" s="12"/>
      <c r="B46" s="25">
        <v>361.2</v>
      </c>
      <c r="C46" s="20" t="s">
        <v>89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99669</v>
      </c>
      <c r="L46" s="46">
        <v>0</v>
      </c>
      <c r="M46" s="46">
        <v>0</v>
      </c>
      <c r="N46" s="46">
        <f t="shared" ref="N46:N54" si="11">SUM(D46:M46)</f>
        <v>99669</v>
      </c>
      <c r="O46" s="47">
        <f t="shared" si="8"/>
        <v>7.5990393412625803</v>
      </c>
      <c r="P46" s="9"/>
    </row>
    <row r="47" spans="1:16">
      <c r="A47" s="12"/>
      <c r="B47" s="25">
        <v>361.3</v>
      </c>
      <c r="C47" s="20" t="s">
        <v>73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305558</v>
      </c>
      <c r="L47" s="46">
        <v>0</v>
      </c>
      <c r="M47" s="46">
        <v>0</v>
      </c>
      <c r="N47" s="46">
        <f t="shared" si="11"/>
        <v>305558</v>
      </c>
      <c r="O47" s="47">
        <f t="shared" si="8"/>
        <v>23.296584324489174</v>
      </c>
      <c r="P47" s="9"/>
    </row>
    <row r="48" spans="1:16">
      <c r="A48" s="12"/>
      <c r="B48" s="25">
        <v>361.4</v>
      </c>
      <c r="C48" s="20" t="s">
        <v>107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189326</v>
      </c>
      <c r="L48" s="46">
        <v>0</v>
      </c>
      <c r="M48" s="46">
        <v>0</v>
      </c>
      <c r="N48" s="46">
        <f t="shared" si="11"/>
        <v>189326</v>
      </c>
      <c r="O48" s="47">
        <f t="shared" si="8"/>
        <v>14.434736200060994</v>
      </c>
      <c r="P48" s="9"/>
    </row>
    <row r="49" spans="1:119">
      <c r="A49" s="12"/>
      <c r="B49" s="25">
        <v>362</v>
      </c>
      <c r="C49" s="20" t="s">
        <v>52</v>
      </c>
      <c r="D49" s="46">
        <v>9600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1"/>
        <v>9600</v>
      </c>
      <c r="O49" s="47">
        <f t="shared" si="8"/>
        <v>0.73193046660567251</v>
      </c>
      <c r="P49" s="9"/>
    </row>
    <row r="50" spans="1:119">
      <c r="A50" s="12"/>
      <c r="B50" s="25">
        <v>364</v>
      </c>
      <c r="C50" s="20" t="s">
        <v>108</v>
      </c>
      <c r="D50" s="46">
        <v>18287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1"/>
        <v>18287</v>
      </c>
      <c r="O50" s="47">
        <f t="shared" si="8"/>
        <v>1.394251296126868</v>
      </c>
      <c r="P50" s="9"/>
    </row>
    <row r="51" spans="1:119">
      <c r="A51" s="12"/>
      <c r="B51" s="25">
        <v>365</v>
      </c>
      <c r="C51" s="20" t="s">
        <v>113</v>
      </c>
      <c r="D51" s="46">
        <v>44186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1"/>
        <v>44186</v>
      </c>
      <c r="O51" s="47">
        <f t="shared" si="8"/>
        <v>3.3688624580664839</v>
      </c>
      <c r="P51" s="9"/>
    </row>
    <row r="52" spans="1:119">
      <c r="A52" s="12"/>
      <c r="B52" s="25">
        <v>366</v>
      </c>
      <c r="C52" s="20" t="s">
        <v>54</v>
      </c>
      <c r="D52" s="46">
        <v>24772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1"/>
        <v>24772</v>
      </c>
      <c r="O52" s="47">
        <f t="shared" si="8"/>
        <v>1.8886855748703872</v>
      </c>
      <c r="P52" s="9"/>
    </row>
    <row r="53" spans="1:119">
      <c r="A53" s="12"/>
      <c r="B53" s="25">
        <v>368</v>
      </c>
      <c r="C53" s="20" t="s">
        <v>55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314839</v>
      </c>
      <c r="L53" s="46">
        <v>0</v>
      </c>
      <c r="M53" s="46">
        <v>0</v>
      </c>
      <c r="N53" s="46">
        <f t="shared" si="11"/>
        <v>314839</v>
      </c>
      <c r="O53" s="47">
        <f t="shared" si="8"/>
        <v>24.004193351631596</v>
      </c>
      <c r="P53" s="9"/>
    </row>
    <row r="54" spans="1:119">
      <c r="A54" s="12"/>
      <c r="B54" s="25">
        <v>369.9</v>
      </c>
      <c r="C54" s="20" t="s">
        <v>56</v>
      </c>
      <c r="D54" s="46">
        <v>83382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1"/>
        <v>83382</v>
      </c>
      <c r="O54" s="47">
        <f t="shared" si="8"/>
        <v>6.3572735590118938</v>
      </c>
      <c r="P54" s="9"/>
    </row>
    <row r="55" spans="1:119" ht="15.75">
      <c r="A55" s="29" t="s">
        <v>40</v>
      </c>
      <c r="B55" s="30"/>
      <c r="C55" s="31"/>
      <c r="D55" s="32">
        <f t="shared" ref="D55:M55" si="12">SUM(D56:D57)</f>
        <v>2469060</v>
      </c>
      <c r="E55" s="32">
        <f t="shared" si="12"/>
        <v>0</v>
      </c>
      <c r="F55" s="32">
        <f t="shared" si="12"/>
        <v>1742419</v>
      </c>
      <c r="G55" s="32">
        <f t="shared" si="12"/>
        <v>0</v>
      </c>
      <c r="H55" s="32">
        <f t="shared" si="12"/>
        <v>0</v>
      </c>
      <c r="I55" s="32">
        <f t="shared" si="12"/>
        <v>0</v>
      </c>
      <c r="J55" s="32">
        <f t="shared" si="12"/>
        <v>0</v>
      </c>
      <c r="K55" s="32">
        <f t="shared" si="12"/>
        <v>0</v>
      </c>
      <c r="L55" s="32">
        <f t="shared" si="12"/>
        <v>0</v>
      </c>
      <c r="M55" s="32">
        <f t="shared" si="12"/>
        <v>0</v>
      </c>
      <c r="N55" s="32">
        <f>SUM(D55:M55)</f>
        <v>4211479</v>
      </c>
      <c r="O55" s="45">
        <f t="shared" si="8"/>
        <v>321.09476974687402</v>
      </c>
      <c r="P55" s="9"/>
    </row>
    <row r="56" spans="1:119">
      <c r="A56" s="12"/>
      <c r="B56" s="25">
        <v>381</v>
      </c>
      <c r="C56" s="20" t="s">
        <v>57</v>
      </c>
      <c r="D56" s="46">
        <v>2165069</v>
      </c>
      <c r="E56" s="46">
        <v>0</v>
      </c>
      <c r="F56" s="46">
        <v>1742419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>SUM(D56:M56)</f>
        <v>3907488</v>
      </c>
      <c r="O56" s="47">
        <f t="shared" si="8"/>
        <v>297.91765782250684</v>
      </c>
      <c r="P56" s="9"/>
    </row>
    <row r="57" spans="1:119" ht="15.75" thickBot="1">
      <c r="A57" s="12"/>
      <c r="B57" s="25">
        <v>383</v>
      </c>
      <c r="C57" s="20" t="s">
        <v>114</v>
      </c>
      <c r="D57" s="46">
        <v>303991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>SUM(D57:M57)</f>
        <v>303991</v>
      </c>
      <c r="O57" s="47">
        <f t="shared" si="8"/>
        <v>23.177111924367185</v>
      </c>
      <c r="P57" s="9"/>
    </row>
    <row r="58" spans="1:119" ht="16.5" thickBot="1">
      <c r="A58" s="14" t="s">
        <v>45</v>
      </c>
      <c r="B58" s="23"/>
      <c r="C58" s="22"/>
      <c r="D58" s="15">
        <f t="shared" ref="D58:M58" si="13">SUM(D5,D12,D25,D35,D40,D44,D55)</f>
        <v>18789422</v>
      </c>
      <c r="E58" s="15">
        <f t="shared" si="13"/>
        <v>1163391</v>
      </c>
      <c r="F58" s="15">
        <f t="shared" si="13"/>
        <v>1743100</v>
      </c>
      <c r="G58" s="15">
        <f t="shared" si="13"/>
        <v>82</v>
      </c>
      <c r="H58" s="15">
        <f t="shared" si="13"/>
        <v>0</v>
      </c>
      <c r="I58" s="15">
        <f t="shared" si="13"/>
        <v>0</v>
      </c>
      <c r="J58" s="15">
        <f t="shared" si="13"/>
        <v>0</v>
      </c>
      <c r="K58" s="15">
        <f t="shared" si="13"/>
        <v>909704</v>
      </c>
      <c r="L58" s="15">
        <f t="shared" si="13"/>
        <v>0</v>
      </c>
      <c r="M58" s="15">
        <f t="shared" si="13"/>
        <v>0</v>
      </c>
      <c r="N58" s="15">
        <f>SUM(D58:M58)</f>
        <v>22605699</v>
      </c>
      <c r="O58" s="38">
        <f t="shared" si="8"/>
        <v>1723.5208142726442</v>
      </c>
      <c r="P58" s="6"/>
      <c r="Q58" s="2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  <c r="CE58" s="5"/>
      <c r="CF58" s="5"/>
      <c r="CG58" s="5"/>
      <c r="CH58" s="5"/>
      <c r="CI58" s="5"/>
      <c r="CJ58" s="5"/>
      <c r="CK58" s="5"/>
      <c r="CL58" s="5"/>
      <c r="CM58" s="5"/>
      <c r="CN58" s="5"/>
      <c r="CO58" s="5"/>
      <c r="CP58" s="5"/>
      <c r="CQ58" s="5"/>
      <c r="CR58" s="5"/>
      <c r="CS58" s="5"/>
      <c r="CT58" s="5"/>
      <c r="CU58" s="5"/>
      <c r="CV58" s="5"/>
      <c r="CW58" s="5"/>
      <c r="CX58" s="5"/>
      <c r="CY58" s="5"/>
      <c r="CZ58" s="5"/>
      <c r="DA58" s="5"/>
      <c r="DB58" s="5"/>
      <c r="DC58" s="5"/>
      <c r="DD58" s="5"/>
      <c r="DE58" s="5"/>
      <c r="DF58" s="5"/>
      <c r="DG58" s="5"/>
      <c r="DH58" s="5"/>
      <c r="DI58" s="5"/>
      <c r="DJ58" s="5"/>
      <c r="DK58" s="5"/>
      <c r="DL58" s="5"/>
      <c r="DM58" s="5"/>
      <c r="DN58" s="5"/>
      <c r="DO58" s="5"/>
    </row>
    <row r="59" spans="1:119">
      <c r="A59" s="16"/>
      <c r="B59" s="18"/>
      <c r="C59" s="18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9"/>
    </row>
    <row r="60" spans="1:119">
      <c r="A60" s="40"/>
      <c r="B60" s="41"/>
      <c r="C60" s="41"/>
      <c r="D60" s="42"/>
      <c r="E60" s="42"/>
      <c r="F60" s="42"/>
      <c r="G60" s="42"/>
      <c r="H60" s="42"/>
      <c r="I60" s="42"/>
      <c r="J60" s="42"/>
      <c r="K60" s="42"/>
      <c r="L60" s="48" t="s">
        <v>125</v>
      </c>
      <c r="M60" s="48"/>
      <c r="N60" s="48"/>
      <c r="O60" s="43">
        <v>13116</v>
      </c>
    </row>
    <row r="61" spans="1:119">
      <c r="A61" s="49"/>
      <c r="B61" s="50"/>
      <c r="C61" s="50"/>
      <c r="D61" s="50"/>
      <c r="E61" s="50"/>
      <c r="F61" s="50"/>
      <c r="G61" s="50"/>
      <c r="H61" s="50"/>
      <c r="I61" s="50"/>
      <c r="J61" s="50"/>
      <c r="K61" s="50"/>
      <c r="L61" s="50"/>
      <c r="M61" s="50"/>
      <c r="N61" s="50"/>
      <c r="O61" s="51"/>
    </row>
    <row r="62" spans="1:119" ht="15.75" customHeight="1" thickBot="1">
      <c r="A62" s="52" t="s">
        <v>75</v>
      </c>
      <c r="B62" s="53"/>
      <c r="C62" s="53"/>
      <c r="D62" s="53"/>
      <c r="E62" s="53"/>
      <c r="F62" s="53"/>
      <c r="G62" s="53"/>
      <c r="H62" s="53"/>
      <c r="I62" s="53"/>
      <c r="J62" s="53"/>
      <c r="K62" s="53"/>
      <c r="L62" s="53"/>
      <c r="M62" s="53"/>
      <c r="N62" s="53"/>
      <c r="O62" s="54"/>
    </row>
  </sheetData>
  <mergeCells count="10">
    <mergeCell ref="L60:N60"/>
    <mergeCell ref="A61:O61"/>
    <mergeCell ref="A62:O6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66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119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59</v>
      </c>
      <c r="B3" s="62"/>
      <c r="C3" s="63"/>
      <c r="D3" s="67" t="s">
        <v>34</v>
      </c>
      <c r="E3" s="68"/>
      <c r="F3" s="68"/>
      <c r="G3" s="68"/>
      <c r="H3" s="69"/>
      <c r="I3" s="67" t="s">
        <v>35</v>
      </c>
      <c r="J3" s="69"/>
      <c r="K3" s="67" t="s">
        <v>37</v>
      </c>
      <c r="L3" s="69"/>
      <c r="M3" s="36"/>
      <c r="N3" s="37"/>
      <c r="O3" s="70" t="s">
        <v>64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60</v>
      </c>
      <c r="F4" s="34" t="s">
        <v>61</v>
      </c>
      <c r="G4" s="34" t="s">
        <v>62</v>
      </c>
      <c r="H4" s="34" t="s">
        <v>5</v>
      </c>
      <c r="I4" s="34" t="s">
        <v>6</v>
      </c>
      <c r="J4" s="35" t="s">
        <v>63</v>
      </c>
      <c r="K4" s="35" t="s">
        <v>7</v>
      </c>
      <c r="L4" s="35" t="s">
        <v>8</v>
      </c>
      <c r="M4" s="35" t="s">
        <v>9</v>
      </c>
      <c r="N4" s="35" t="s">
        <v>36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SUM(D6:D11)</f>
        <v>7572825</v>
      </c>
      <c r="E5" s="27">
        <f t="shared" si="0"/>
        <v>1022300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13" si="1">SUM(D5:M5)</f>
        <v>8595125</v>
      </c>
      <c r="O5" s="33">
        <f t="shared" ref="O5:O36" si="2">(N5/O$61)</f>
        <v>666.39207629089776</v>
      </c>
      <c r="P5" s="6"/>
    </row>
    <row r="6" spans="1:133">
      <c r="A6" s="12"/>
      <c r="B6" s="25">
        <v>311</v>
      </c>
      <c r="C6" s="20" t="s">
        <v>2</v>
      </c>
      <c r="D6" s="46">
        <v>5810789</v>
      </c>
      <c r="E6" s="46">
        <v>1022300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6833089</v>
      </c>
      <c r="O6" s="47">
        <f t="shared" si="2"/>
        <v>529.77895797798112</v>
      </c>
      <c r="P6" s="9"/>
    </row>
    <row r="7" spans="1:133">
      <c r="A7" s="12"/>
      <c r="B7" s="25">
        <v>312.41000000000003</v>
      </c>
      <c r="C7" s="20" t="s">
        <v>10</v>
      </c>
      <c r="D7" s="46">
        <v>457389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457389</v>
      </c>
      <c r="O7" s="47">
        <f t="shared" si="2"/>
        <v>35.462009613893628</v>
      </c>
      <c r="P7" s="9"/>
    </row>
    <row r="8" spans="1:133">
      <c r="A8" s="12"/>
      <c r="B8" s="25">
        <v>312.42</v>
      </c>
      <c r="C8" s="20" t="s">
        <v>117</v>
      </c>
      <c r="D8" s="46">
        <v>207809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207809</v>
      </c>
      <c r="O8" s="47">
        <f t="shared" si="2"/>
        <v>16.111722747712825</v>
      </c>
      <c r="P8" s="9"/>
    </row>
    <row r="9" spans="1:133">
      <c r="A9" s="12"/>
      <c r="B9" s="25">
        <v>315</v>
      </c>
      <c r="C9" s="20" t="s">
        <v>100</v>
      </c>
      <c r="D9" s="46">
        <v>918616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918616</v>
      </c>
      <c r="O9" s="47">
        <f t="shared" si="2"/>
        <v>71.221584741820436</v>
      </c>
      <c r="P9" s="9"/>
    </row>
    <row r="10" spans="1:133">
      <c r="A10" s="12"/>
      <c r="B10" s="25">
        <v>316</v>
      </c>
      <c r="C10" s="20" t="s">
        <v>101</v>
      </c>
      <c r="D10" s="46">
        <v>166317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166317</v>
      </c>
      <c r="O10" s="47">
        <f t="shared" si="2"/>
        <v>12.894789889905411</v>
      </c>
      <c r="P10" s="9"/>
    </row>
    <row r="11" spans="1:133">
      <c r="A11" s="12"/>
      <c r="B11" s="25">
        <v>319</v>
      </c>
      <c r="C11" s="20" t="s">
        <v>12</v>
      </c>
      <c r="D11" s="46">
        <v>11905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11905</v>
      </c>
      <c r="O11" s="47">
        <f t="shared" si="2"/>
        <v>0.92301131958443172</v>
      </c>
      <c r="P11" s="9"/>
    </row>
    <row r="12" spans="1:133" ht="15.75">
      <c r="A12" s="29" t="s">
        <v>13</v>
      </c>
      <c r="B12" s="30"/>
      <c r="C12" s="31"/>
      <c r="D12" s="32">
        <f t="shared" ref="D12:M12" si="3">SUM(D13:D22)</f>
        <v>3054636</v>
      </c>
      <c r="E12" s="32">
        <f t="shared" si="3"/>
        <v>0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4">
        <f t="shared" si="1"/>
        <v>3054636</v>
      </c>
      <c r="O12" s="45">
        <f t="shared" si="2"/>
        <v>236.83020623352456</v>
      </c>
      <c r="P12" s="10"/>
    </row>
    <row r="13" spans="1:133">
      <c r="A13" s="12"/>
      <c r="B13" s="25">
        <v>322</v>
      </c>
      <c r="C13" s="20" t="s">
        <v>0</v>
      </c>
      <c r="D13" s="46">
        <v>479156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479156</v>
      </c>
      <c r="O13" s="47">
        <f t="shared" si="2"/>
        <v>37.149635602418982</v>
      </c>
      <c r="P13" s="9"/>
    </row>
    <row r="14" spans="1:133">
      <c r="A14" s="12"/>
      <c r="B14" s="25">
        <v>323.10000000000002</v>
      </c>
      <c r="C14" s="20" t="s">
        <v>14</v>
      </c>
      <c r="D14" s="46">
        <v>1693465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ref="N14:N21" si="4">SUM(D14:M14)</f>
        <v>1693465</v>
      </c>
      <c r="O14" s="47">
        <f t="shared" si="2"/>
        <v>131.29671266863079</v>
      </c>
      <c r="P14" s="9"/>
    </row>
    <row r="15" spans="1:133">
      <c r="A15" s="12"/>
      <c r="B15" s="25">
        <v>323.39999999999998</v>
      </c>
      <c r="C15" s="20" t="s">
        <v>16</v>
      </c>
      <c r="D15" s="46">
        <v>159004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159004</v>
      </c>
      <c r="O15" s="47">
        <f t="shared" si="2"/>
        <v>12.327802760117848</v>
      </c>
      <c r="P15" s="9"/>
    </row>
    <row r="16" spans="1:133">
      <c r="A16" s="12"/>
      <c r="B16" s="25">
        <v>323.7</v>
      </c>
      <c r="C16" s="20" t="s">
        <v>17</v>
      </c>
      <c r="D16" s="46">
        <v>35679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35679</v>
      </c>
      <c r="O16" s="47">
        <f t="shared" si="2"/>
        <v>2.7662428283454799</v>
      </c>
      <c r="P16" s="9"/>
    </row>
    <row r="17" spans="1:16">
      <c r="A17" s="12"/>
      <c r="B17" s="25">
        <v>324.12</v>
      </c>
      <c r="C17" s="20" t="s">
        <v>18</v>
      </c>
      <c r="D17" s="46">
        <v>4321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4321</v>
      </c>
      <c r="O17" s="47">
        <f t="shared" si="2"/>
        <v>0.3350131803380369</v>
      </c>
      <c r="P17" s="9"/>
    </row>
    <row r="18" spans="1:16">
      <c r="A18" s="12"/>
      <c r="B18" s="25">
        <v>324.22000000000003</v>
      </c>
      <c r="C18" s="20" t="s">
        <v>68</v>
      </c>
      <c r="D18" s="46">
        <v>9200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9200</v>
      </c>
      <c r="O18" s="47">
        <f t="shared" si="2"/>
        <v>0.71328888199720886</v>
      </c>
      <c r="P18" s="9"/>
    </row>
    <row r="19" spans="1:16">
      <c r="A19" s="12"/>
      <c r="B19" s="25">
        <v>324.32</v>
      </c>
      <c r="C19" s="20" t="s">
        <v>19</v>
      </c>
      <c r="D19" s="46">
        <v>339675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339675</v>
      </c>
      <c r="O19" s="47">
        <f t="shared" si="2"/>
        <v>26.335478368739338</v>
      </c>
      <c r="P19" s="9"/>
    </row>
    <row r="20" spans="1:16">
      <c r="A20" s="12"/>
      <c r="B20" s="25">
        <v>324.62</v>
      </c>
      <c r="C20" s="20" t="s">
        <v>20</v>
      </c>
      <c r="D20" s="46">
        <v>93740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93740</v>
      </c>
      <c r="O20" s="47">
        <f t="shared" si="2"/>
        <v>7.2677934563498221</v>
      </c>
      <c r="P20" s="9"/>
    </row>
    <row r="21" spans="1:16">
      <c r="A21" s="12"/>
      <c r="B21" s="25">
        <v>325.10000000000002</v>
      </c>
      <c r="C21" s="20" t="s">
        <v>21</v>
      </c>
      <c r="D21" s="46">
        <v>85500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85500</v>
      </c>
      <c r="O21" s="47">
        <f t="shared" si="2"/>
        <v>6.628934718561017</v>
      </c>
      <c r="P21" s="9"/>
    </row>
    <row r="22" spans="1:16">
      <c r="A22" s="12"/>
      <c r="B22" s="25">
        <v>329</v>
      </c>
      <c r="C22" s="20" t="s">
        <v>22</v>
      </c>
      <c r="D22" s="46">
        <v>154896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>SUM(D22:M22)</f>
        <v>154896</v>
      </c>
      <c r="O22" s="47">
        <f t="shared" si="2"/>
        <v>12.009303768026051</v>
      </c>
      <c r="P22" s="9"/>
    </row>
    <row r="23" spans="1:16" ht="15.75">
      <c r="A23" s="29" t="s">
        <v>23</v>
      </c>
      <c r="B23" s="30"/>
      <c r="C23" s="31"/>
      <c r="D23" s="32">
        <f t="shared" ref="D23:M23" si="5">SUM(D24:D36)</f>
        <v>3232463</v>
      </c>
      <c r="E23" s="32">
        <f t="shared" si="5"/>
        <v>0</v>
      </c>
      <c r="F23" s="32">
        <f t="shared" si="5"/>
        <v>0</v>
      </c>
      <c r="G23" s="32">
        <f t="shared" si="5"/>
        <v>0</v>
      </c>
      <c r="H23" s="32">
        <f t="shared" si="5"/>
        <v>0</v>
      </c>
      <c r="I23" s="32">
        <f t="shared" si="5"/>
        <v>0</v>
      </c>
      <c r="J23" s="32">
        <f t="shared" si="5"/>
        <v>0</v>
      </c>
      <c r="K23" s="32">
        <f t="shared" si="5"/>
        <v>0</v>
      </c>
      <c r="L23" s="32">
        <f t="shared" si="5"/>
        <v>0</v>
      </c>
      <c r="M23" s="32">
        <f t="shared" si="5"/>
        <v>0</v>
      </c>
      <c r="N23" s="44">
        <f>SUM(D23:M23)</f>
        <v>3232463</v>
      </c>
      <c r="O23" s="45">
        <f t="shared" si="2"/>
        <v>250.61738253992868</v>
      </c>
      <c r="P23" s="10"/>
    </row>
    <row r="24" spans="1:16">
      <c r="A24" s="12"/>
      <c r="B24" s="25">
        <v>331.39</v>
      </c>
      <c r="C24" s="20" t="s">
        <v>120</v>
      </c>
      <c r="D24" s="46">
        <v>221698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221698</v>
      </c>
      <c r="O24" s="47">
        <f t="shared" si="2"/>
        <v>17.188556365327958</v>
      </c>
      <c r="P24" s="9"/>
    </row>
    <row r="25" spans="1:16">
      <c r="A25" s="12"/>
      <c r="B25" s="25">
        <v>331.5</v>
      </c>
      <c r="C25" s="20" t="s">
        <v>24</v>
      </c>
      <c r="D25" s="46">
        <v>-16194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>SUM(D25:M25)</f>
        <v>-16194</v>
      </c>
      <c r="O25" s="47">
        <f t="shared" si="2"/>
        <v>-1.2555434951155218</v>
      </c>
      <c r="P25" s="9"/>
    </row>
    <row r="26" spans="1:16">
      <c r="A26" s="12"/>
      <c r="B26" s="25">
        <v>334.1</v>
      </c>
      <c r="C26" s="20" t="s">
        <v>71</v>
      </c>
      <c r="D26" s="46">
        <v>500000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>SUM(D26:M26)</f>
        <v>500000</v>
      </c>
      <c r="O26" s="47">
        <f t="shared" si="2"/>
        <v>38.76570010854396</v>
      </c>
      <c r="P26" s="9"/>
    </row>
    <row r="27" spans="1:16">
      <c r="A27" s="12"/>
      <c r="B27" s="25">
        <v>334.39</v>
      </c>
      <c r="C27" s="20" t="s">
        <v>25</v>
      </c>
      <c r="D27" s="46">
        <v>-2699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ref="N27:N32" si="6">SUM(D27:M27)</f>
        <v>-2699</v>
      </c>
      <c r="O27" s="47">
        <f t="shared" si="2"/>
        <v>-0.20925724918592029</v>
      </c>
      <c r="P27" s="9"/>
    </row>
    <row r="28" spans="1:16">
      <c r="A28" s="12"/>
      <c r="B28" s="25">
        <v>334.49</v>
      </c>
      <c r="C28" s="20" t="s">
        <v>26</v>
      </c>
      <c r="D28" s="46">
        <v>528882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528882</v>
      </c>
      <c r="O28" s="47">
        <f t="shared" si="2"/>
        <v>41.004962009613891</v>
      </c>
      <c r="P28" s="9"/>
    </row>
    <row r="29" spans="1:16">
      <c r="A29" s="12"/>
      <c r="B29" s="25">
        <v>335.12</v>
      </c>
      <c r="C29" s="20" t="s">
        <v>102</v>
      </c>
      <c r="D29" s="46">
        <v>354768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354768</v>
      </c>
      <c r="O29" s="47">
        <f t="shared" si="2"/>
        <v>27.505659792215848</v>
      </c>
      <c r="P29" s="9"/>
    </row>
    <row r="30" spans="1:16">
      <c r="A30" s="12"/>
      <c r="B30" s="25">
        <v>335.14</v>
      </c>
      <c r="C30" s="20" t="s">
        <v>103</v>
      </c>
      <c r="D30" s="46">
        <v>1196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1196</v>
      </c>
      <c r="O30" s="47">
        <f t="shared" si="2"/>
        <v>9.2727554659637154E-2</v>
      </c>
      <c r="P30" s="9"/>
    </row>
    <row r="31" spans="1:16">
      <c r="A31" s="12"/>
      <c r="B31" s="25">
        <v>335.15</v>
      </c>
      <c r="C31" s="20" t="s">
        <v>104</v>
      </c>
      <c r="D31" s="46">
        <v>53634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53634</v>
      </c>
      <c r="O31" s="47">
        <f t="shared" si="2"/>
        <v>4.1583191192432931</v>
      </c>
      <c r="P31" s="9"/>
    </row>
    <row r="32" spans="1:16">
      <c r="A32" s="12"/>
      <c r="B32" s="25">
        <v>335.18</v>
      </c>
      <c r="C32" s="20" t="s">
        <v>105</v>
      </c>
      <c r="D32" s="46">
        <v>1145257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1145257</v>
      </c>
      <c r="O32" s="47">
        <f t="shared" si="2"/>
        <v>88.793378818421459</v>
      </c>
      <c r="P32" s="9"/>
    </row>
    <row r="33" spans="1:16">
      <c r="A33" s="12"/>
      <c r="B33" s="25">
        <v>337.1</v>
      </c>
      <c r="C33" s="20" t="s">
        <v>78</v>
      </c>
      <c r="D33" s="46">
        <v>23793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ref="N33:N47" si="7">SUM(D33:M33)</f>
        <v>23793</v>
      </c>
      <c r="O33" s="47">
        <f t="shared" si="2"/>
        <v>1.844704605365173</v>
      </c>
      <c r="P33" s="9"/>
    </row>
    <row r="34" spans="1:16">
      <c r="A34" s="12"/>
      <c r="B34" s="25">
        <v>337.3</v>
      </c>
      <c r="C34" s="20" t="s">
        <v>88</v>
      </c>
      <c r="D34" s="46">
        <v>30429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30429</v>
      </c>
      <c r="O34" s="47">
        <f t="shared" si="2"/>
        <v>2.3592029772057685</v>
      </c>
      <c r="P34" s="9"/>
    </row>
    <row r="35" spans="1:16">
      <c r="A35" s="12"/>
      <c r="B35" s="25">
        <v>337.7</v>
      </c>
      <c r="C35" s="20" t="s">
        <v>121</v>
      </c>
      <c r="D35" s="46">
        <v>322314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322314</v>
      </c>
      <c r="O35" s="47">
        <f t="shared" si="2"/>
        <v>24.989455729570476</v>
      </c>
      <c r="P35" s="9"/>
    </row>
    <row r="36" spans="1:16">
      <c r="A36" s="12"/>
      <c r="B36" s="25">
        <v>338</v>
      </c>
      <c r="C36" s="20" t="s">
        <v>33</v>
      </c>
      <c r="D36" s="46">
        <v>69385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69385</v>
      </c>
      <c r="O36" s="47">
        <f t="shared" si="2"/>
        <v>5.3795162040626456</v>
      </c>
      <c r="P36" s="9"/>
    </row>
    <row r="37" spans="1:16" ht="15.75">
      <c r="A37" s="29" t="s">
        <v>38</v>
      </c>
      <c r="B37" s="30"/>
      <c r="C37" s="31"/>
      <c r="D37" s="32">
        <f t="shared" ref="D37:M37" si="8">SUM(D38:D41)</f>
        <v>568017</v>
      </c>
      <c r="E37" s="32">
        <f t="shared" si="8"/>
        <v>0</v>
      </c>
      <c r="F37" s="32">
        <f t="shared" si="8"/>
        <v>0</v>
      </c>
      <c r="G37" s="32">
        <f t="shared" si="8"/>
        <v>0</v>
      </c>
      <c r="H37" s="32">
        <f t="shared" si="8"/>
        <v>0</v>
      </c>
      <c r="I37" s="32">
        <f t="shared" si="8"/>
        <v>0</v>
      </c>
      <c r="J37" s="32">
        <f t="shared" si="8"/>
        <v>0</v>
      </c>
      <c r="K37" s="32">
        <f t="shared" si="8"/>
        <v>0</v>
      </c>
      <c r="L37" s="32">
        <f t="shared" si="8"/>
        <v>0</v>
      </c>
      <c r="M37" s="32">
        <f t="shared" si="8"/>
        <v>0</v>
      </c>
      <c r="N37" s="32">
        <f t="shared" si="7"/>
        <v>568017</v>
      </c>
      <c r="O37" s="45">
        <f t="shared" ref="O37:O59" si="9">(N37/O$61)</f>
        <v>44.039153357109626</v>
      </c>
      <c r="P37" s="10"/>
    </row>
    <row r="38" spans="1:16">
      <c r="A38" s="12"/>
      <c r="B38" s="25">
        <v>341.9</v>
      </c>
      <c r="C38" s="20" t="s">
        <v>106</v>
      </c>
      <c r="D38" s="46">
        <v>118587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118587</v>
      </c>
      <c r="O38" s="47">
        <f t="shared" si="9"/>
        <v>9.1942161575438046</v>
      </c>
      <c r="P38" s="9"/>
    </row>
    <row r="39" spans="1:16">
      <c r="A39" s="12"/>
      <c r="B39" s="25">
        <v>347.1</v>
      </c>
      <c r="C39" s="20" t="s">
        <v>42</v>
      </c>
      <c r="D39" s="46">
        <v>12749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12749</v>
      </c>
      <c r="O39" s="47">
        <f t="shared" si="9"/>
        <v>0.98844782136765386</v>
      </c>
      <c r="P39" s="9"/>
    </row>
    <row r="40" spans="1:16">
      <c r="A40" s="12"/>
      <c r="B40" s="25">
        <v>347.2</v>
      </c>
      <c r="C40" s="20" t="s">
        <v>43</v>
      </c>
      <c r="D40" s="46">
        <v>190322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7"/>
        <v>190322</v>
      </c>
      <c r="O40" s="47">
        <f t="shared" si="9"/>
        <v>14.755931152116608</v>
      </c>
      <c r="P40" s="9"/>
    </row>
    <row r="41" spans="1:16">
      <c r="A41" s="12"/>
      <c r="B41" s="25">
        <v>347.5</v>
      </c>
      <c r="C41" s="20" t="s">
        <v>44</v>
      </c>
      <c r="D41" s="46">
        <v>246359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7"/>
        <v>246359</v>
      </c>
      <c r="O41" s="47">
        <f t="shared" si="9"/>
        <v>19.100558226081564</v>
      </c>
      <c r="P41" s="9"/>
    </row>
    <row r="42" spans="1:16" ht="15.75">
      <c r="A42" s="29" t="s">
        <v>39</v>
      </c>
      <c r="B42" s="30"/>
      <c r="C42" s="31"/>
      <c r="D42" s="32">
        <f t="shared" ref="D42:M42" si="10">SUM(D43:D45)</f>
        <v>47239</v>
      </c>
      <c r="E42" s="32">
        <f t="shared" si="10"/>
        <v>0</v>
      </c>
      <c r="F42" s="32">
        <f t="shared" si="10"/>
        <v>0</v>
      </c>
      <c r="G42" s="32">
        <f t="shared" si="10"/>
        <v>0</v>
      </c>
      <c r="H42" s="32">
        <f t="shared" si="10"/>
        <v>0</v>
      </c>
      <c r="I42" s="32">
        <f t="shared" si="10"/>
        <v>0</v>
      </c>
      <c r="J42" s="32">
        <f t="shared" si="10"/>
        <v>0</v>
      </c>
      <c r="K42" s="32">
        <f t="shared" si="10"/>
        <v>0</v>
      </c>
      <c r="L42" s="32">
        <f t="shared" si="10"/>
        <v>0</v>
      </c>
      <c r="M42" s="32">
        <f t="shared" si="10"/>
        <v>0</v>
      </c>
      <c r="N42" s="32">
        <f t="shared" si="7"/>
        <v>47239</v>
      </c>
      <c r="O42" s="45">
        <f t="shared" si="9"/>
        <v>3.6625058148550163</v>
      </c>
      <c r="P42" s="10"/>
    </row>
    <row r="43" spans="1:16">
      <c r="A43" s="13"/>
      <c r="B43" s="39">
        <v>351.5</v>
      </c>
      <c r="C43" s="21" t="s">
        <v>79</v>
      </c>
      <c r="D43" s="46">
        <v>41326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7"/>
        <v>41326</v>
      </c>
      <c r="O43" s="47">
        <f t="shared" si="9"/>
        <v>3.2040626453713754</v>
      </c>
      <c r="P43" s="9"/>
    </row>
    <row r="44" spans="1:16">
      <c r="A44" s="13"/>
      <c r="B44" s="39">
        <v>352</v>
      </c>
      <c r="C44" s="21" t="s">
        <v>48</v>
      </c>
      <c r="D44" s="46">
        <v>5413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7"/>
        <v>5413</v>
      </c>
      <c r="O44" s="47">
        <f t="shared" si="9"/>
        <v>0.41967746937509692</v>
      </c>
      <c r="P44" s="9"/>
    </row>
    <row r="45" spans="1:16">
      <c r="A45" s="13"/>
      <c r="B45" s="39">
        <v>354</v>
      </c>
      <c r="C45" s="21" t="s">
        <v>49</v>
      </c>
      <c r="D45" s="46">
        <v>500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7"/>
        <v>500</v>
      </c>
      <c r="O45" s="47">
        <f t="shared" si="9"/>
        <v>3.8765700108543959E-2</v>
      </c>
      <c r="P45" s="9"/>
    </row>
    <row r="46" spans="1:16" ht="15.75">
      <c r="A46" s="29" t="s">
        <v>3</v>
      </c>
      <c r="B46" s="30"/>
      <c r="C46" s="31"/>
      <c r="D46" s="32">
        <f t="shared" ref="D46:M46" si="11">SUM(D47:D56)</f>
        <v>419863</v>
      </c>
      <c r="E46" s="32">
        <f t="shared" si="11"/>
        <v>346</v>
      </c>
      <c r="F46" s="32">
        <f t="shared" si="11"/>
        <v>802</v>
      </c>
      <c r="G46" s="32">
        <f t="shared" si="11"/>
        <v>83</v>
      </c>
      <c r="H46" s="32">
        <f t="shared" si="11"/>
        <v>0</v>
      </c>
      <c r="I46" s="32">
        <f t="shared" si="11"/>
        <v>0</v>
      </c>
      <c r="J46" s="32">
        <f t="shared" si="11"/>
        <v>0</v>
      </c>
      <c r="K46" s="32">
        <f t="shared" si="11"/>
        <v>835157</v>
      </c>
      <c r="L46" s="32">
        <f t="shared" si="11"/>
        <v>0</v>
      </c>
      <c r="M46" s="32">
        <f t="shared" si="11"/>
        <v>0</v>
      </c>
      <c r="N46" s="32">
        <f t="shared" si="7"/>
        <v>1256251</v>
      </c>
      <c r="O46" s="45">
        <f t="shared" si="9"/>
        <v>97.398899054116924</v>
      </c>
      <c r="P46" s="10"/>
    </row>
    <row r="47" spans="1:16">
      <c r="A47" s="12"/>
      <c r="B47" s="25">
        <v>361.1</v>
      </c>
      <c r="C47" s="20" t="s">
        <v>50</v>
      </c>
      <c r="D47" s="46">
        <v>266480</v>
      </c>
      <c r="E47" s="46">
        <v>346</v>
      </c>
      <c r="F47" s="46">
        <v>802</v>
      </c>
      <c r="G47" s="46">
        <v>83</v>
      </c>
      <c r="H47" s="46">
        <v>0</v>
      </c>
      <c r="I47" s="46">
        <v>0</v>
      </c>
      <c r="J47" s="46">
        <v>0</v>
      </c>
      <c r="K47" s="46">
        <v>97</v>
      </c>
      <c r="L47" s="46">
        <v>0</v>
      </c>
      <c r="M47" s="46">
        <v>0</v>
      </c>
      <c r="N47" s="46">
        <f t="shared" si="7"/>
        <v>267808</v>
      </c>
      <c r="O47" s="47">
        <f t="shared" si="9"/>
        <v>20.76352922933788</v>
      </c>
      <c r="P47" s="9"/>
    </row>
    <row r="48" spans="1:16">
      <c r="A48" s="12"/>
      <c r="B48" s="25">
        <v>361.2</v>
      </c>
      <c r="C48" s="20" t="s">
        <v>89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95616</v>
      </c>
      <c r="L48" s="46">
        <v>0</v>
      </c>
      <c r="M48" s="46">
        <v>0</v>
      </c>
      <c r="N48" s="46">
        <f t="shared" ref="N48:N56" si="12">SUM(D48:M48)</f>
        <v>95616</v>
      </c>
      <c r="O48" s="47">
        <f t="shared" si="9"/>
        <v>7.413242363157079</v>
      </c>
      <c r="P48" s="9"/>
    </row>
    <row r="49" spans="1:119">
      <c r="A49" s="12"/>
      <c r="B49" s="25">
        <v>361.3</v>
      </c>
      <c r="C49" s="20" t="s">
        <v>73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284511</v>
      </c>
      <c r="L49" s="46">
        <v>0</v>
      </c>
      <c r="M49" s="46">
        <v>0</v>
      </c>
      <c r="N49" s="46">
        <f t="shared" si="12"/>
        <v>284511</v>
      </c>
      <c r="O49" s="47">
        <f t="shared" si="9"/>
        <v>22.0585362071639</v>
      </c>
      <c r="P49" s="9"/>
    </row>
    <row r="50" spans="1:119">
      <c r="A50" s="12"/>
      <c r="B50" s="25">
        <v>361.4</v>
      </c>
      <c r="C50" s="20" t="s">
        <v>107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138116</v>
      </c>
      <c r="L50" s="46">
        <v>0</v>
      </c>
      <c r="M50" s="46">
        <v>0</v>
      </c>
      <c r="N50" s="46">
        <f t="shared" si="12"/>
        <v>138116</v>
      </c>
      <c r="O50" s="47">
        <f t="shared" si="9"/>
        <v>10.708326872383315</v>
      </c>
      <c r="P50" s="9"/>
    </row>
    <row r="51" spans="1:119">
      <c r="A51" s="12"/>
      <c r="B51" s="25">
        <v>362</v>
      </c>
      <c r="C51" s="20" t="s">
        <v>52</v>
      </c>
      <c r="D51" s="46">
        <v>5600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2"/>
        <v>5600</v>
      </c>
      <c r="O51" s="47">
        <f t="shared" si="9"/>
        <v>0.43417584121569236</v>
      </c>
      <c r="P51" s="9"/>
    </row>
    <row r="52" spans="1:119">
      <c r="A52" s="12"/>
      <c r="B52" s="25">
        <v>364</v>
      </c>
      <c r="C52" s="20" t="s">
        <v>108</v>
      </c>
      <c r="D52" s="46">
        <v>9689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2"/>
        <v>9689</v>
      </c>
      <c r="O52" s="47">
        <f t="shared" si="9"/>
        <v>0.75120173670336488</v>
      </c>
      <c r="P52" s="9"/>
    </row>
    <row r="53" spans="1:119">
      <c r="A53" s="12"/>
      <c r="B53" s="25">
        <v>365</v>
      </c>
      <c r="C53" s="20" t="s">
        <v>113</v>
      </c>
      <c r="D53" s="46">
        <v>16507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2"/>
        <v>16507</v>
      </c>
      <c r="O53" s="47">
        <f t="shared" si="9"/>
        <v>1.2798108233834704</v>
      </c>
      <c r="P53" s="9"/>
    </row>
    <row r="54" spans="1:119">
      <c r="A54" s="12"/>
      <c r="B54" s="25">
        <v>366</v>
      </c>
      <c r="C54" s="20" t="s">
        <v>54</v>
      </c>
      <c r="D54" s="46">
        <v>22848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2"/>
        <v>22848</v>
      </c>
      <c r="O54" s="47">
        <f t="shared" si="9"/>
        <v>1.7714374321600248</v>
      </c>
      <c r="P54" s="9"/>
    </row>
    <row r="55" spans="1:119">
      <c r="A55" s="12"/>
      <c r="B55" s="25">
        <v>368</v>
      </c>
      <c r="C55" s="20" t="s">
        <v>55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316817</v>
      </c>
      <c r="L55" s="46">
        <v>0</v>
      </c>
      <c r="M55" s="46">
        <v>0</v>
      </c>
      <c r="N55" s="46">
        <f t="shared" si="12"/>
        <v>316817</v>
      </c>
      <c r="O55" s="47">
        <f t="shared" si="9"/>
        <v>24.563265622577145</v>
      </c>
      <c r="P55" s="9"/>
    </row>
    <row r="56" spans="1:119">
      <c r="A56" s="12"/>
      <c r="B56" s="25">
        <v>369.9</v>
      </c>
      <c r="C56" s="20" t="s">
        <v>56</v>
      </c>
      <c r="D56" s="46">
        <v>98739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2"/>
        <v>98739</v>
      </c>
      <c r="O56" s="47">
        <f t="shared" si="9"/>
        <v>7.655372926035044</v>
      </c>
      <c r="P56" s="9"/>
    </row>
    <row r="57" spans="1:119" ht="15.75">
      <c r="A57" s="29" t="s">
        <v>40</v>
      </c>
      <c r="B57" s="30"/>
      <c r="C57" s="31"/>
      <c r="D57" s="32">
        <f t="shared" ref="D57:M57" si="13">SUM(D58:D58)</f>
        <v>1376000</v>
      </c>
      <c r="E57" s="32">
        <f t="shared" si="13"/>
        <v>0</v>
      </c>
      <c r="F57" s="32">
        <f t="shared" si="13"/>
        <v>1595389</v>
      </c>
      <c r="G57" s="32">
        <f t="shared" si="13"/>
        <v>0</v>
      </c>
      <c r="H57" s="32">
        <f t="shared" si="13"/>
        <v>0</v>
      </c>
      <c r="I57" s="32">
        <f t="shared" si="13"/>
        <v>0</v>
      </c>
      <c r="J57" s="32">
        <f t="shared" si="13"/>
        <v>0</v>
      </c>
      <c r="K57" s="32">
        <f t="shared" si="13"/>
        <v>0</v>
      </c>
      <c r="L57" s="32">
        <f t="shared" si="13"/>
        <v>0</v>
      </c>
      <c r="M57" s="32">
        <f t="shared" si="13"/>
        <v>0</v>
      </c>
      <c r="N57" s="32">
        <f>SUM(D57:M57)</f>
        <v>2971389</v>
      </c>
      <c r="O57" s="45">
        <f t="shared" si="9"/>
        <v>230.37594975965266</v>
      </c>
      <c r="P57" s="9"/>
    </row>
    <row r="58" spans="1:119" ht="15.75" thickBot="1">
      <c r="A58" s="12"/>
      <c r="B58" s="25">
        <v>381</v>
      </c>
      <c r="C58" s="20" t="s">
        <v>57</v>
      </c>
      <c r="D58" s="46">
        <v>1376000</v>
      </c>
      <c r="E58" s="46">
        <v>0</v>
      </c>
      <c r="F58" s="46">
        <v>1595389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>SUM(D58:M58)</f>
        <v>2971389</v>
      </c>
      <c r="O58" s="47">
        <f t="shared" si="9"/>
        <v>230.37594975965266</v>
      </c>
      <c r="P58" s="9"/>
    </row>
    <row r="59" spans="1:119" ht="16.5" thickBot="1">
      <c r="A59" s="14" t="s">
        <v>45</v>
      </c>
      <c r="B59" s="23"/>
      <c r="C59" s="22"/>
      <c r="D59" s="15">
        <f t="shared" ref="D59:M59" si="14">SUM(D5,D12,D23,D37,D42,D46,D57)</f>
        <v>16271043</v>
      </c>
      <c r="E59" s="15">
        <f t="shared" si="14"/>
        <v>1022646</v>
      </c>
      <c r="F59" s="15">
        <f t="shared" si="14"/>
        <v>1596191</v>
      </c>
      <c r="G59" s="15">
        <f t="shared" si="14"/>
        <v>83</v>
      </c>
      <c r="H59" s="15">
        <f t="shared" si="14"/>
        <v>0</v>
      </c>
      <c r="I59" s="15">
        <f t="shared" si="14"/>
        <v>0</v>
      </c>
      <c r="J59" s="15">
        <f t="shared" si="14"/>
        <v>0</v>
      </c>
      <c r="K59" s="15">
        <f t="shared" si="14"/>
        <v>835157</v>
      </c>
      <c r="L59" s="15">
        <f t="shared" si="14"/>
        <v>0</v>
      </c>
      <c r="M59" s="15">
        <f t="shared" si="14"/>
        <v>0</v>
      </c>
      <c r="N59" s="15">
        <f>SUM(D59:M59)</f>
        <v>19725120</v>
      </c>
      <c r="O59" s="38">
        <f t="shared" si="9"/>
        <v>1529.3161730500854</v>
      </c>
      <c r="P59" s="6"/>
      <c r="Q59" s="2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5"/>
      <c r="BR59" s="5"/>
      <c r="BS59" s="5"/>
      <c r="BT59" s="5"/>
      <c r="BU59" s="5"/>
      <c r="BV59" s="5"/>
      <c r="BW59" s="5"/>
      <c r="BX59" s="5"/>
      <c r="BY59" s="5"/>
      <c r="BZ59" s="5"/>
      <c r="CA59" s="5"/>
      <c r="CB59" s="5"/>
      <c r="CC59" s="5"/>
      <c r="CD59" s="5"/>
      <c r="CE59" s="5"/>
      <c r="CF59" s="5"/>
      <c r="CG59" s="5"/>
      <c r="CH59" s="5"/>
      <c r="CI59" s="5"/>
      <c r="CJ59" s="5"/>
      <c r="CK59" s="5"/>
      <c r="CL59" s="5"/>
      <c r="CM59" s="5"/>
      <c r="CN59" s="5"/>
      <c r="CO59" s="5"/>
      <c r="CP59" s="5"/>
      <c r="CQ59" s="5"/>
      <c r="CR59" s="5"/>
      <c r="CS59" s="5"/>
      <c r="CT59" s="5"/>
      <c r="CU59" s="5"/>
      <c r="CV59" s="5"/>
      <c r="CW59" s="5"/>
      <c r="CX59" s="5"/>
      <c r="CY59" s="5"/>
      <c r="CZ59" s="5"/>
      <c r="DA59" s="5"/>
      <c r="DB59" s="5"/>
      <c r="DC59" s="5"/>
      <c r="DD59" s="5"/>
      <c r="DE59" s="5"/>
      <c r="DF59" s="5"/>
      <c r="DG59" s="5"/>
      <c r="DH59" s="5"/>
      <c r="DI59" s="5"/>
      <c r="DJ59" s="5"/>
      <c r="DK59" s="5"/>
      <c r="DL59" s="5"/>
      <c r="DM59" s="5"/>
      <c r="DN59" s="5"/>
      <c r="DO59" s="5"/>
    </row>
    <row r="60" spans="1:119">
      <c r="A60" s="16"/>
      <c r="B60" s="18"/>
      <c r="C60" s="18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9"/>
    </row>
    <row r="61" spans="1:119">
      <c r="A61" s="40"/>
      <c r="B61" s="41"/>
      <c r="C61" s="41"/>
      <c r="D61" s="42"/>
      <c r="E61" s="42"/>
      <c r="F61" s="42"/>
      <c r="G61" s="42"/>
      <c r="H61" s="42"/>
      <c r="I61" s="42"/>
      <c r="J61" s="42"/>
      <c r="K61" s="42"/>
      <c r="L61" s="48" t="s">
        <v>122</v>
      </c>
      <c r="M61" s="48"/>
      <c r="N61" s="48"/>
      <c r="O61" s="43">
        <v>12898</v>
      </c>
    </row>
    <row r="62" spans="1:119">
      <c r="A62" s="49"/>
      <c r="B62" s="50"/>
      <c r="C62" s="50"/>
      <c r="D62" s="50"/>
      <c r="E62" s="50"/>
      <c r="F62" s="50"/>
      <c r="G62" s="50"/>
      <c r="H62" s="50"/>
      <c r="I62" s="50"/>
      <c r="J62" s="50"/>
      <c r="K62" s="50"/>
      <c r="L62" s="50"/>
      <c r="M62" s="50"/>
      <c r="N62" s="50"/>
      <c r="O62" s="51"/>
    </row>
    <row r="63" spans="1:119" ht="15.75" customHeight="1" thickBot="1">
      <c r="A63" s="52" t="s">
        <v>75</v>
      </c>
      <c r="B63" s="53"/>
      <c r="C63" s="53"/>
      <c r="D63" s="53"/>
      <c r="E63" s="53"/>
      <c r="F63" s="53"/>
      <c r="G63" s="53"/>
      <c r="H63" s="53"/>
      <c r="I63" s="53"/>
      <c r="J63" s="53"/>
      <c r="K63" s="53"/>
      <c r="L63" s="53"/>
      <c r="M63" s="53"/>
      <c r="N63" s="53"/>
      <c r="O63" s="54"/>
    </row>
  </sheetData>
  <mergeCells count="10">
    <mergeCell ref="L61:N61"/>
    <mergeCell ref="A62:O62"/>
    <mergeCell ref="A63:O6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5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66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116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59</v>
      </c>
      <c r="B3" s="62"/>
      <c r="C3" s="63"/>
      <c r="D3" s="67" t="s">
        <v>34</v>
      </c>
      <c r="E3" s="68"/>
      <c r="F3" s="68"/>
      <c r="G3" s="68"/>
      <c r="H3" s="69"/>
      <c r="I3" s="67" t="s">
        <v>35</v>
      </c>
      <c r="J3" s="69"/>
      <c r="K3" s="67" t="s">
        <v>37</v>
      </c>
      <c r="L3" s="69"/>
      <c r="M3" s="36"/>
      <c r="N3" s="37"/>
      <c r="O3" s="70" t="s">
        <v>64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60</v>
      </c>
      <c r="F4" s="34" t="s">
        <v>61</v>
      </c>
      <c r="G4" s="34" t="s">
        <v>62</v>
      </c>
      <c r="H4" s="34" t="s">
        <v>5</v>
      </c>
      <c r="I4" s="34" t="s">
        <v>6</v>
      </c>
      <c r="J4" s="35" t="s">
        <v>63</v>
      </c>
      <c r="K4" s="35" t="s">
        <v>7</v>
      </c>
      <c r="L4" s="35" t="s">
        <v>8</v>
      </c>
      <c r="M4" s="35" t="s">
        <v>9</v>
      </c>
      <c r="N4" s="35" t="s">
        <v>36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SUM(D6:D11)</f>
        <v>7200031</v>
      </c>
      <c r="E5" s="27">
        <f t="shared" si="0"/>
        <v>944514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13" si="1">SUM(D5:M5)</f>
        <v>8144545</v>
      </c>
      <c r="O5" s="33">
        <f t="shared" ref="O5:O36" si="2">(N5/O$57)</f>
        <v>639.7914375490966</v>
      </c>
      <c r="P5" s="6"/>
    </row>
    <row r="6" spans="1:133">
      <c r="A6" s="12"/>
      <c r="B6" s="25">
        <v>311</v>
      </c>
      <c r="C6" s="20" t="s">
        <v>2</v>
      </c>
      <c r="D6" s="46">
        <v>5478941</v>
      </c>
      <c r="E6" s="46">
        <v>944514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6423455</v>
      </c>
      <c r="O6" s="47">
        <f t="shared" si="2"/>
        <v>504.59190887666927</v>
      </c>
      <c r="P6" s="9"/>
    </row>
    <row r="7" spans="1:133">
      <c r="A7" s="12"/>
      <c r="B7" s="25">
        <v>312.41000000000003</v>
      </c>
      <c r="C7" s="20" t="s">
        <v>10</v>
      </c>
      <c r="D7" s="46">
        <v>436925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436925</v>
      </c>
      <c r="O7" s="47">
        <f t="shared" si="2"/>
        <v>34.322466614296935</v>
      </c>
      <c r="P7" s="9"/>
    </row>
    <row r="8" spans="1:133">
      <c r="A8" s="12"/>
      <c r="B8" s="25">
        <v>312.42</v>
      </c>
      <c r="C8" s="20" t="s">
        <v>117</v>
      </c>
      <c r="D8" s="46">
        <v>198415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198415</v>
      </c>
      <c r="O8" s="47">
        <f t="shared" si="2"/>
        <v>15.586410054988217</v>
      </c>
      <c r="P8" s="9"/>
    </row>
    <row r="9" spans="1:133">
      <c r="A9" s="12"/>
      <c r="B9" s="25">
        <v>315</v>
      </c>
      <c r="C9" s="20" t="s">
        <v>100</v>
      </c>
      <c r="D9" s="46">
        <v>895152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895152</v>
      </c>
      <c r="O9" s="47">
        <f t="shared" si="2"/>
        <v>70.318303220738414</v>
      </c>
      <c r="P9" s="9"/>
    </row>
    <row r="10" spans="1:133">
      <c r="A10" s="12"/>
      <c r="B10" s="25">
        <v>316</v>
      </c>
      <c r="C10" s="20" t="s">
        <v>101</v>
      </c>
      <c r="D10" s="46">
        <v>170457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170457</v>
      </c>
      <c r="O10" s="47">
        <f t="shared" si="2"/>
        <v>13.390180675569521</v>
      </c>
      <c r="P10" s="9"/>
    </row>
    <row r="11" spans="1:133">
      <c r="A11" s="12"/>
      <c r="B11" s="25">
        <v>319</v>
      </c>
      <c r="C11" s="20" t="s">
        <v>12</v>
      </c>
      <c r="D11" s="46">
        <v>20141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20141</v>
      </c>
      <c r="O11" s="47">
        <f t="shared" si="2"/>
        <v>1.5821681068342499</v>
      </c>
      <c r="P11" s="9"/>
    </row>
    <row r="12" spans="1:133" ht="15.75">
      <c r="A12" s="29" t="s">
        <v>13</v>
      </c>
      <c r="B12" s="30"/>
      <c r="C12" s="31"/>
      <c r="D12" s="32">
        <f t="shared" ref="D12:M12" si="3">SUM(D13:D22)</f>
        <v>2701315</v>
      </c>
      <c r="E12" s="32">
        <f t="shared" si="3"/>
        <v>0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4">
        <f t="shared" si="1"/>
        <v>2701315</v>
      </c>
      <c r="O12" s="45">
        <f t="shared" si="2"/>
        <v>212.200706991359</v>
      </c>
      <c r="P12" s="10"/>
    </row>
    <row r="13" spans="1:133">
      <c r="A13" s="12"/>
      <c r="B13" s="25">
        <v>322</v>
      </c>
      <c r="C13" s="20" t="s">
        <v>0</v>
      </c>
      <c r="D13" s="46">
        <v>472530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472530</v>
      </c>
      <c r="O13" s="47">
        <f t="shared" si="2"/>
        <v>37.119402985074629</v>
      </c>
      <c r="P13" s="9"/>
    </row>
    <row r="14" spans="1:133">
      <c r="A14" s="12"/>
      <c r="B14" s="25">
        <v>323.10000000000002</v>
      </c>
      <c r="C14" s="20" t="s">
        <v>14</v>
      </c>
      <c r="D14" s="46">
        <v>1701076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ref="N14:N21" si="4">SUM(D14:M14)</f>
        <v>1701076</v>
      </c>
      <c r="O14" s="47">
        <f t="shared" si="2"/>
        <v>133.62733699921446</v>
      </c>
      <c r="P14" s="9"/>
    </row>
    <row r="15" spans="1:133">
      <c r="A15" s="12"/>
      <c r="B15" s="25">
        <v>323.39999999999998</v>
      </c>
      <c r="C15" s="20" t="s">
        <v>16</v>
      </c>
      <c r="D15" s="46">
        <v>180710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180710</v>
      </c>
      <c r="O15" s="47">
        <f t="shared" si="2"/>
        <v>14.195600942655146</v>
      </c>
      <c r="P15" s="9"/>
    </row>
    <row r="16" spans="1:133">
      <c r="A16" s="12"/>
      <c r="B16" s="25">
        <v>323.7</v>
      </c>
      <c r="C16" s="20" t="s">
        <v>17</v>
      </c>
      <c r="D16" s="46">
        <v>35361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35361</v>
      </c>
      <c r="O16" s="47">
        <f t="shared" si="2"/>
        <v>2.777769049489395</v>
      </c>
      <c r="P16" s="9"/>
    </row>
    <row r="17" spans="1:16">
      <c r="A17" s="12"/>
      <c r="B17" s="25">
        <v>324.12</v>
      </c>
      <c r="C17" s="20" t="s">
        <v>18</v>
      </c>
      <c r="D17" s="46">
        <v>3567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3567</v>
      </c>
      <c r="O17" s="47">
        <f t="shared" si="2"/>
        <v>0.28020424194815396</v>
      </c>
      <c r="P17" s="9"/>
    </row>
    <row r="18" spans="1:16">
      <c r="A18" s="12"/>
      <c r="B18" s="25">
        <v>324.22000000000003</v>
      </c>
      <c r="C18" s="20" t="s">
        <v>68</v>
      </c>
      <c r="D18" s="46">
        <v>19823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19823</v>
      </c>
      <c r="O18" s="47">
        <f t="shared" si="2"/>
        <v>1.5571877454831107</v>
      </c>
      <c r="P18" s="9"/>
    </row>
    <row r="19" spans="1:16">
      <c r="A19" s="12"/>
      <c r="B19" s="25">
        <v>324.32</v>
      </c>
      <c r="C19" s="20" t="s">
        <v>19</v>
      </c>
      <c r="D19" s="46">
        <v>219906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219906</v>
      </c>
      <c r="O19" s="47">
        <f t="shared" si="2"/>
        <v>17.274626865671642</v>
      </c>
      <c r="P19" s="9"/>
    </row>
    <row r="20" spans="1:16">
      <c r="A20" s="12"/>
      <c r="B20" s="25">
        <v>324.62</v>
      </c>
      <c r="C20" s="20" t="s">
        <v>20</v>
      </c>
      <c r="D20" s="46">
        <v>37198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37198</v>
      </c>
      <c r="O20" s="47">
        <f t="shared" si="2"/>
        <v>2.9220738413197171</v>
      </c>
      <c r="P20" s="9"/>
    </row>
    <row r="21" spans="1:16">
      <c r="A21" s="12"/>
      <c r="B21" s="25">
        <v>325.10000000000002</v>
      </c>
      <c r="C21" s="20" t="s">
        <v>21</v>
      </c>
      <c r="D21" s="46">
        <v>1680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1680</v>
      </c>
      <c r="O21" s="47">
        <f t="shared" si="2"/>
        <v>0.13197172034564023</v>
      </c>
      <c r="P21" s="9"/>
    </row>
    <row r="22" spans="1:16">
      <c r="A22" s="12"/>
      <c r="B22" s="25">
        <v>329</v>
      </c>
      <c r="C22" s="20" t="s">
        <v>22</v>
      </c>
      <c r="D22" s="46">
        <v>29464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>SUM(D22:M22)</f>
        <v>29464</v>
      </c>
      <c r="O22" s="47">
        <f t="shared" si="2"/>
        <v>2.3145326001571092</v>
      </c>
      <c r="P22" s="9"/>
    </row>
    <row r="23" spans="1:16" ht="15.75">
      <c r="A23" s="29" t="s">
        <v>23</v>
      </c>
      <c r="B23" s="30"/>
      <c r="C23" s="31"/>
      <c r="D23" s="32">
        <f t="shared" ref="D23:M23" si="5">SUM(D24:D33)</f>
        <v>1819020</v>
      </c>
      <c r="E23" s="32">
        <f t="shared" si="5"/>
        <v>0</v>
      </c>
      <c r="F23" s="32">
        <f t="shared" si="5"/>
        <v>0</v>
      </c>
      <c r="G23" s="32">
        <f t="shared" si="5"/>
        <v>0</v>
      </c>
      <c r="H23" s="32">
        <f t="shared" si="5"/>
        <v>0</v>
      </c>
      <c r="I23" s="32">
        <f t="shared" si="5"/>
        <v>0</v>
      </c>
      <c r="J23" s="32">
        <f t="shared" si="5"/>
        <v>0</v>
      </c>
      <c r="K23" s="32">
        <f t="shared" si="5"/>
        <v>0</v>
      </c>
      <c r="L23" s="32">
        <f t="shared" si="5"/>
        <v>0</v>
      </c>
      <c r="M23" s="32">
        <f t="shared" si="5"/>
        <v>0</v>
      </c>
      <c r="N23" s="44">
        <f>SUM(D23:M23)</f>
        <v>1819020</v>
      </c>
      <c r="O23" s="45">
        <f t="shared" si="2"/>
        <v>142.89238020424196</v>
      </c>
      <c r="P23" s="10"/>
    </row>
    <row r="24" spans="1:16">
      <c r="A24" s="12"/>
      <c r="B24" s="25">
        <v>331.5</v>
      </c>
      <c r="C24" s="20" t="s">
        <v>24</v>
      </c>
      <c r="D24" s="46">
        <v>91811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91811</v>
      </c>
      <c r="O24" s="47">
        <f t="shared" si="2"/>
        <v>7.2121759622937942</v>
      </c>
      <c r="P24" s="9"/>
    </row>
    <row r="25" spans="1:16">
      <c r="A25" s="12"/>
      <c r="B25" s="25">
        <v>334.49</v>
      </c>
      <c r="C25" s="20" t="s">
        <v>26</v>
      </c>
      <c r="D25" s="46">
        <v>85188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ref="N25:N30" si="6">SUM(D25:M25)</f>
        <v>85188</v>
      </c>
      <c r="O25" s="47">
        <f t="shared" si="2"/>
        <v>6.6919088766692854</v>
      </c>
      <c r="P25" s="9"/>
    </row>
    <row r="26" spans="1:16">
      <c r="A26" s="12"/>
      <c r="B26" s="25">
        <v>334.5</v>
      </c>
      <c r="C26" s="20" t="s">
        <v>77</v>
      </c>
      <c r="D26" s="46">
        <v>10325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10325</v>
      </c>
      <c r="O26" s="47">
        <f t="shared" si="2"/>
        <v>0.81107619795758057</v>
      </c>
      <c r="P26" s="9"/>
    </row>
    <row r="27" spans="1:16">
      <c r="A27" s="12"/>
      <c r="B27" s="25">
        <v>335.12</v>
      </c>
      <c r="C27" s="20" t="s">
        <v>102</v>
      </c>
      <c r="D27" s="46">
        <v>345941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345941</v>
      </c>
      <c r="O27" s="47">
        <f t="shared" si="2"/>
        <v>27.175255302435193</v>
      </c>
      <c r="P27" s="9"/>
    </row>
    <row r="28" spans="1:16">
      <c r="A28" s="12"/>
      <c r="B28" s="25">
        <v>335.14</v>
      </c>
      <c r="C28" s="20" t="s">
        <v>103</v>
      </c>
      <c r="D28" s="46">
        <v>1250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1250</v>
      </c>
      <c r="O28" s="47">
        <f t="shared" si="2"/>
        <v>9.819324430479183E-2</v>
      </c>
      <c r="P28" s="9"/>
    </row>
    <row r="29" spans="1:16">
      <c r="A29" s="12"/>
      <c r="B29" s="25">
        <v>335.15</v>
      </c>
      <c r="C29" s="20" t="s">
        <v>104</v>
      </c>
      <c r="D29" s="46">
        <v>56647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56647</v>
      </c>
      <c r="O29" s="47">
        <f t="shared" si="2"/>
        <v>4.4498821681068339</v>
      </c>
      <c r="P29" s="9"/>
    </row>
    <row r="30" spans="1:16">
      <c r="A30" s="12"/>
      <c r="B30" s="25">
        <v>335.18</v>
      </c>
      <c r="C30" s="20" t="s">
        <v>105</v>
      </c>
      <c r="D30" s="46">
        <v>1084500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1084500</v>
      </c>
      <c r="O30" s="47">
        <f t="shared" si="2"/>
        <v>85.19245875883739</v>
      </c>
      <c r="P30" s="9"/>
    </row>
    <row r="31" spans="1:16">
      <c r="A31" s="12"/>
      <c r="B31" s="25">
        <v>337.1</v>
      </c>
      <c r="C31" s="20" t="s">
        <v>78</v>
      </c>
      <c r="D31" s="46">
        <v>900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ref="N31:N44" si="7">SUM(D31:M31)</f>
        <v>900</v>
      </c>
      <c r="O31" s="47">
        <f t="shared" si="2"/>
        <v>7.0699135899450122E-2</v>
      </c>
      <c r="P31" s="9"/>
    </row>
    <row r="32" spans="1:16">
      <c r="A32" s="12"/>
      <c r="B32" s="25">
        <v>337.3</v>
      </c>
      <c r="C32" s="20" t="s">
        <v>88</v>
      </c>
      <c r="D32" s="46">
        <v>70654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70654</v>
      </c>
      <c r="O32" s="47">
        <f t="shared" si="2"/>
        <v>5.5501963864886097</v>
      </c>
      <c r="P32" s="9"/>
    </row>
    <row r="33" spans="1:16">
      <c r="A33" s="12"/>
      <c r="B33" s="25">
        <v>338</v>
      </c>
      <c r="C33" s="20" t="s">
        <v>33</v>
      </c>
      <c r="D33" s="46">
        <v>71804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71804</v>
      </c>
      <c r="O33" s="47">
        <f t="shared" si="2"/>
        <v>5.6405341712490182</v>
      </c>
      <c r="P33" s="9"/>
    </row>
    <row r="34" spans="1:16" ht="15.75">
      <c r="A34" s="29" t="s">
        <v>38</v>
      </c>
      <c r="B34" s="30"/>
      <c r="C34" s="31"/>
      <c r="D34" s="32">
        <f t="shared" ref="D34:M34" si="8">SUM(D35:D38)</f>
        <v>509159</v>
      </c>
      <c r="E34" s="32">
        <f t="shared" si="8"/>
        <v>0</v>
      </c>
      <c r="F34" s="32">
        <f t="shared" si="8"/>
        <v>0</v>
      </c>
      <c r="G34" s="32">
        <f t="shared" si="8"/>
        <v>0</v>
      </c>
      <c r="H34" s="32">
        <f t="shared" si="8"/>
        <v>0</v>
      </c>
      <c r="I34" s="32">
        <f t="shared" si="8"/>
        <v>0</v>
      </c>
      <c r="J34" s="32">
        <f t="shared" si="8"/>
        <v>0</v>
      </c>
      <c r="K34" s="32">
        <f t="shared" si="8"/>
        <v>0</v>
      </c>
      <c r="L34" s="32">
        <f t="shared" si="8"/>
        <v>0</v>
      </c>
      <c r="M34" s="32">
        <f t="shared" si="8"/>
        <v>0</v>
      </c>
      <c r="N34" s="32">
        <f t="shared" si="7"/>
        <v>509159</v>
      </c>
      <c r="O34" s="45">
        <f t="shared" si="2"/>
        <v>39.996779261586802</v>
      </c>
      <c r="P34" s="10"/>
    </row>
    <row r="35" spans="1:16">
      <c r="A35" s="12"/>
      <c r="B35" s="25">
        <v>341.9</v>
      </c>
      <c r="C35" s="20" t="s">
        <v>106</v>
      </c>
      <c r="D35" s="46">
        <v>95057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95057</v>
      </c>
      <c r="O35" s="47">
        <f t="shared" si="2"/>
        <v>7.4671641791044774</v>
      </c>
      <c r="P35" s="9"/>
    </row>
    <row r="36" spans="1:16">
      <c r="A36" s="12"/>
      <c r="B36" s="25">
        <v>347.1</v>
      </c>
      <c r="C36" s="20" t="s">
        <v>42</v>
      </c>
      <c r="D36" s="46">
        <v>12017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12017</v>
      </c>
      <c r="O36" s="47">
        <f t="shared" si="2"/>
        <v>0.94399057344854675</v>
      </c>
      <c r="P36" s="9"/>
    </row>
    <row r="37" spans="1:16">
      <c r="A37" s="12"/>
      <c r="B37" s="25">
        <v>347.2</v>
      </c>
      <c r="C37" s="20" t="s">
        <v>43</v>
      </c>
      <c r="D37" s="46">
        <v>182144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182144</v>
      </c>
      <c r="O37" s="47">
        <f t="shared" ref="O37:O55" si="9">(N37/O$57)</f>
        <v>14.308248232521603</v>
      </c>
      <c r="P37" s="9"/>
    </row>
    <row r="38" spans="1:16">
      <c r="A38" s="12"/>
      <c r="B38" s="25">
        <v>347.5</v>
      </c>
      <c r="C38" s="20" t="s">
        <v>44</v>
      </c>
      <c r="D38" s="46">
        <v>219941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219941</v>
      </c>
      <c r="O38" s="47">
        <f t="shared" si="9"/>
        <v>17.277376276512175</v>
      </c>
      <c r="P38" s="9"/>
    </row>
    <row r="39" spans="1:16" ht="15.75">
      <c r="A39" s="29" t="s">
        <v>39</v>
      </c>
      <c r="B39" s="30"/>
      <c r="C39" s="31"/>
      <c r="D39" s="32">
        <f t="shared" ref="D39:M39" si="10">SUM(D40:D42)</f>
        <v>114111</v>
      </c>
      <c r="E39" s="32">
        <f t="shared" si="10"/>
        <v>0</v>
      </c>
      <c r="F39" s="32">
        <f t="shared" si="10"/>
        <v>0</v>
      </c>
      <c r="G39" s="32">
        <f t="shared" si="10"/>
        <v>0</v>
      </c>
      <c r="H39" s="32">
        <f t="shared" si="10"/>
        <v>0</v>
      </c>
      <c r="I39" s="32">
        <f t="shared" si="10"/>
        <v>0</v>
      </c>
      <c r="J39" s="32">
        <f t="shared" si="10"/>
        <v>0</v>
      </c>
      <c r="K39" s="32">
        <f t="shared" si="10"/>
        <v>0</v>
      </c>
      <c r="L39" s="32">
        <f t="shared" si="10"/>
        <v>0</v>
      </c>
      <c r="M39" s="32">
        <f t="shared" si="10"/>
        <v>0</v>
      </c>
      <c r="N39" s="32">
        <f t="shared" si="7"/>
        <v>114111</v>
      </c>
      <c r="O39" s="45">
        <f t="shared" si="9"/>
        <v>8.9639434406912812</v>
      </c>
      <c r="P39" s="10"/>
    </row>
    <row r="40" spans="1:16">
      <c r="A40" s="13"/>
      <c r="B40" s="39">
        <v>351.5</v>
      </c>
      <c r="C40" s="21" t="s">
        <v>79</v>
      </c>
      <c r="D40" s="46">
        <v>108287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7"/>
        <v>108287</v>
      </c>
      <c r="O40" s="47">
        <f t="shared" si="9"/>
        <v>8.5064414768263941</v>
      </c>
      <c r="P40" s="9"/>
    </row>
    <row r="41" spans="1:16">
      <c r="A41" s="13"/>
      <c r="B41" s="39">
        <v>352</v>
      </c>
      <c r="C41" s="21" t="s">
        <v>48</v>
      </c>
      <c r="D41" s="46">
        <v>5474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7"/>
        <v>5474</v>
      </c>
      <c r="O41" s="47">
        <f t="shared" si="9"/>
        <v>0.4300078554595444</v>
      </c>
      <c r="P41" s="9"/>
    </row>
    <row r="42" spans="1:16">
      <c r="A42" s="13"/>
      <c r="B42" s="39">
        <v>354</v>
      </c>
      <c r="C42" s="21" t="s">
        <v>49</v>
      </c>
      <c r="D42" s="46">
        <v>350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7"/>
        <v>350</v>
      </c>
      <c r="O42" s="47">
        <f t="shared" si="9"/>
        <v>2.7494108405341711E-2</v>
      </c>
      <c r="P42" s="9"/>
    </row>
    <row r="43" spans="1:16" ht="15.75">
      <c r="A43" s="29" t="s">
        <v>3</v>
      </c>
      <c r="B43" s="30"/>
      <c r="C43" s="31"/>
      <c r="D43" s="32">
        <f t="shared" ref="D43:M43" si="11">SUM(D44:D51)</f>
        <v>279761</v>
      </c>
      <c r="E43" s="32">
        <f t="shared" si="11"/>
        <v>591</v>
      </c>
      <c r="F43" s="32">
        <f t="shared" si="11"/>
        <v>1005</v>
      </c>
      <c r="G43" s="32">
        <f t="shared" si="11"/>
        <v>3823</v>
      </c>
      <c r="H43" s="32">
        <f t="shared" si="11"/>
        <v>0</v>
      </c>
      <c r="I43" s="32">
        <f t="shared" si="11"/>
        <v>0</v>
      </c>
      <c r="J43" s="32">
        <f t="shared" si="11"/>
        <v>34724</v>
      </c>
      <c r="K43" s="32">
        <f t="shared" si="11"/>
        <v>190775</v>
      </c>
      <c r="L43" s="32">
        <f t="shared" si="11"/>
        <v>0</v>
      </c>
      <c r="M43" s="32">
        <f t="shared" si="11"/>
        <v>0</v>
      </c>
      <c r="N43" s="32">
        <f t="shared" si="7"/>
        <v>510679</v>
      </c>
      <c r="O43" s="45">
        <f t="shared" si="9"/>
        <v>40.116182246661431</v>
      </c>
      <c r="P43" s="10"/>
    </row>
    <row r="44" spans="1:16">
      <c r="A44" s="12"/>
      <c r="B44" s="25">
        <v>361.1</v>
      </c>
      <c r="C44" s="20" t="s">
        <v>50</v>
      </c>
      <c r="D44" s="46">
        <v>231301</v>
      </c>
      <c r="E44" s="46">
        <v>591</v>
      </c>
      <c r="F44" s="46">
        <v>1005</v>
      </c>
      <c r="G44" s="46">
        <v>3823</v>
      </c>
      <c r="H44" s="46">
        <v>0</v>
      </c>
      <c r="I44" s="46">
        <v>0</v>
      </c>
      <c r="J44" s="46">
        <v>0</v>
      </c>
      <c r="K44" s="46">
        <v>65</v>
      </c>
      <c r="L44" s="46">
        <v>0</v>
      </c>
      <c r="M44" s="46">
        <v>0</v>
      </c>
      <c r="N44" s="46">
        <f t="shared" si="7"/>
        <v>236785</v>
      </c>
      <c r="O44" s="47">
        <f t="shared" si="9"/>
        <v>18.600549882168107</v>
      </c>
      <c r="P44" s="9"/>
    </row>
    <row r="45" spans="1:16">
      <c r="A45" s="12"/>
      <c r="B45" s="25">
        <v>361.2</v>
      </c>
      <c r="C45" s="20" t="s">
        <v>89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99682</v>
      </c>
      <c r="L45" s="46">
        <v>0</v>
      </c>
      <c r="M45" s="46">
        <v>0</v>
      </c>
      <c r="N45" s="46">
        <f t="shared" ref="N45:N51" si="12">SUM(D45:M45)</f>
        <v>99682</v>
      </c>
      <c r="O45" s="47">
        <f t="shared" si="9"/>
        <v>7.8304791830322076</v>
      </c>
      <c r="P45" s="9"/>
    </row>
    <row r="46" spans="1:16">
      <c r="A46" s="12"/>
      <c r="B46" s="25">
        <v>361.3</v>
      </c>
      <c r="C46" s="20" t="s">
        <v>73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-412500</v>
      </c>
      <c r="L46" s="46">
        <v>0</v>
      </c>
      <c r="M46" s="46">
        <v>0</v>
      </c>
      <c r="N46" s="46">
        <f t="shared" si="12"/>
        <v>-412500</v>
      </c>
      <c r="O46" s="47">
        <f t="shared" si="9"/>
        <v>-32.403770620581305</v>
      </c>
      <c r="P46" s="9"/>
    </row>
    <row r="47" spans="1:16">
      <c r="A47" s="12"/>
      <c r="B47" s="25">
        <v>361.4</v>
      </c>
      <c r="C47" s="20" t="s">
        <v>107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180353</v>
      </c>
      <c r="L47" s="46">
        <v>0</v>
      </c>
      <c r="M47" s="46">
        <v>0</v>
      </c>
      <c r="N47" s="46">
        <f t="shared" si="12"/>
        <v>180353</v>
      </c>
      <c r="O47" s="47">
        <f t="shared" si="9"/>
        <v>14.167556952081696</v>
      </c>
      <c r="P47" s="9"/>
    </row>
    <row r="48" spans="1:16">
      <c r="A48" s="12"/>
      <c r="B48" s="25">
        <v>364</v>
      </c>
      <c r="C48" s="20" t="s">
        <v>108</v>
      </c>
      <c r="D48" s="46">
        <v>13621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2"/>
        <v>13621</v>
      </c>
      <c r="O48" s="47">
        <f t="shared" si="9"/>
        <v>1.0699921445404557</v>
      </c>
      <c r="P48" s="9"/>
    </row>
    <row r="49" spans="1:119">
      <c r="A49" s="12"/>
      <c r="B49" s="25">
        <v>366</v>
      </c>
      <c r="C49" s="20" t="s">
        <v>54</v>
      </c>
      <c r="D49" s="46">
        <v>34839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2"/>
        <v>34839</v>
      </c>
      <c r="O49" s="47">
        <f t="shared" si="9"/>
        <v>2.7367635506677139</v>
      </c>
      <c r="P49" s="9"/>
    </row>
    <row r="50" spans="1:119">
      <c r="A50" s="12"/>
      <c r="B50" s="25">
        <v>368</v>
      </c>
      <c r="C50" s="20" t="s">
        <v>55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323175</v>
      </c>
      <c r="L50" s="46">
        <v>0</v>
      </c>
      <c r="M50" s="46">
        <v>0</v>
      </c>
      <c r="N50" s="46">
        <f t="shared" si="12"/>
        <v>323175</v>
      </c>
      <c r="O50" s="47">
        <f t="shared" si="9"/>
        <v>25.38688138256088</v>
      </c>
      <c r="P50" s="9"/>
    </row>
    <row r="51" spans="1:119">
      <c r="A51" s="12"/>
      <c r="B51" s="25">
        <v>369.9</v>
      </c>
      <c r="C51" s="20" t="s">
        <v>56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34724</v>
      </c>
      <c r="K51" s="46">
        <v>0</v>
      </c>
      <c r="L51" s="46">
        <v>0</v>
      </c>
      <c r="M51" s="46">
        <v>0</v>
      </c>
      <c r="N51" s="46">
        <f t="shared" si="12"/>
        <v>34724</v>
      </c>
      <c r="O51" s="47">
        <f t="shared" si="9"/>
        <v>2.7277297721916733</v>
      </c>
      <c r="P51" s="9"/>
    </row>
    <row r="52" spans="1:119" ht="15.75">
      <c r="A52" s="29" t="s">
        <v>40</v>
      </c>
      <c r="B52" s="30"/>
      <c r="C52" s="31"/>
      <c r="D52" s="32">
        <f t="shared" ref="D52:M52" si="13">SUM(D53:D54)</f>
        <v>5427000</v>
      </c>
      <c r="E52" s="32">
        <f t="shared" si="13"/>
        <v>0</v>
      </c>
      <c r="F52" s="32">
        <f t="shared" si="13"/>
        <v>1563616</v>
      </c>
      <c r="G52" s="32">
        <f t="shared" si="13"/>
        <v>0</v>
      </c>
      <c r="H52" s="32">
        <f t="shared" si="13"/>
        <v>0</v>
      </c>
      <c r="I52" s="32">
        <f t="shared" si="13"/>
        <v>0</v>
      </c>
      <c r="J52" s="32">
        <f t="shared" si="13"/>
        <v>0</v>
      </c>
      <c r="K52" s="32">
        <f t="shared" si="13"/>
        <v>0</v>
      </c>
      <c r="L52" s="32">
        <f t="shared" si="13"/>
        <v>0</v>
      </c>
      <c r="M52" s="32">
        <f t="shared" si="13"/>
        <v>0</v>
      </c>
      <c r="N52" s="32">
        <f>SUM(D52:M52)</f>
        <v>6990616</v>
      </c>
      <c r="O52" s="45">
        <f t="shared" si="9"/>
        <v>549.14501178318926</v>
      </c>
      <c r="P52" s="9"/>
    </row>
    <row r="53" spans="1:119">
      <c r="A53" s="12"/>
      <c r="B53" s="25">
        <v>381</v>
      </c>
      <c r="C53" s="20" t="s">
        <v>57</v>
      </c>
      <c r="D53" s="46">
        <v>0</v>
      </c>
      <c r="E53" s="46">
        <v>0</v>
      </c>
      <c r="F53" s="46">
        <v>1563616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>SUM(D53:M53)</f>
        <v>1563616</v>
      </c>
      <c r="O53" s="47">
        <f t="shared" si="9"/>
        <v>122.82922230950511</v>
      </c>
      <c r="P53" s="9"/>
    </row>
    <row r="54" spans="1:119" ht="15.75" thickBot="1">
      <c r="A54" s="12"/>
      <c r="B54" s="25">
        <v>385</v>
      </c>
      <c r="C54" s="20" t="s">
        <v>97</v>
      </c>
      <c r="D54" s="46">
        <v>5427000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>SUM(D54:M54)</f>
        <v>5427000</v>
      </c>
      <c r="O54" s="47">
        <f t="shared" si="9"/>
        <v>426.31578947368422</v>
      </c>
      <c r="P54" s="9"/>
    </row>
    <row r="55" spans="1:119" ht="16.5" thickBot="1">
      <c r="A55" s="14" t="s">
        <v>45</v>
      </c>
      <c r="B55" s="23"/>
      <c r="C55" s="22"/>
      <c r="D55" s="15">
        <f t="shared" ref="D55:M55" si="14">SUM(D5,D12,D23,D34,D39,D43,D52)</f>
        <v>18050397</v>
      </c>
      <c r="E55" s="15">
        <f t="shared" si="14"/>
        <v>945105</v>
      </c>
      <c r="F55" s="15">
        <f t="shared" si="14"/>
        <v>1564621</v>
      </c>
      <c r="G55" s="15">
        <f t="shared" si="14"/>
        <v>3823</v>
      </c>
      <c r="H55" s="15">
        <f t="shared" si="14"/>
        <v>0</v>
      </c>
      <c r="I55" s="15">
        <f t="shared" si="14"/>
        <v>0</v>
      </c>
      <c r="J55" s="15">
        <f t="shared" si="14"/>
        <v>34724</v>
      </c>
      <c r="K55" s="15">
        <f t="shared" si="14"/>
        <v>190775</v>
      </c>
      <c r="L55" s="15">
        <f t="shared" si="14"/>
        <v>0</v>
      </c>
      <c r="M55" s="15">
        <f t="shared" si="14"/>
        <v>0</v>
      </c>
      <c r="N55" s="15">
        <f>SUM(D55:M55)</f>
        <v>20789445</v>
      </c>
      <c r="O55" s="38">
        <f t="shared" si="9"/>
        <v>1633.1064414768264</v>
      </c>
      <c r="P55" s="6"/>
      <c r="Q55" s="2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  <c r="BV55" s="5"/>
      <c r="BW55" s="5"/>
      <c r="BX55" s="5"/>
      <c r="BY55" s="5"/>
      <c r="BZ55" s="5"/>
      <c r="CA55" s="5"/>
      <c r="CB55" s="5"/>
      <c r="CC55" s="5"/>
      <c r="CD55" s="5"/>
      <c r="CE55" s="5"/>
      <c r="CF55" s="5"/>
      <c r="CG55" s="5"/>
      <c r="CH55" s="5"/>
      <c r="CI55" s="5"/>
      <c r="CJ55" s="5"/>
      <c r="CK55" s="5"/>
      <c r="CL55" s="5"/>
      <c r="CM55" s="5"/>
      <c r="CN55" s="5"/>
      <c r="CO55" s="5"/>
      <c r="CP55" s="5"/>
      <c r="CQ55" s="5"/>
      <c r="CR55" s="5"/>
      <c r="CS55" s="5"/>
      <c r="CT55" s="5"/>
      <c r="CU55" s="5"/>
      <c r="CV55" s="5"/>
      <c r="CW55" s="5"/>
      <c r="CX55" s="5"/>
      <c r="CY55" s="5"/>
      <c r="CZ55" s="5"/>
      <c r="DA55" s="5"/>
      <c r="DB55" s="5"/>
      <c r="DC55" s="5"/>
      <c r="DD55" s="5"/>
      <c r="DE55" s="5"/>
      <c r="DF55" s="5"/>
      <c r="DG55" s="5"/>
      <c r="DH55" s="5"/>
      <c r="DI55" s="5"/>
      <c r="DJ55" s="5"/>
      <c r="DK55" s="5"/>
      <c r="DL55" s="5"/>
      <c r="DM55" s="5"/>
      <c r="DN55" s="5"/>
      <c r="DO55" s="5"/>
    </row>
    <row r="56" spans="1:119">
      <c r="A56" s="16"/>
      <c r="B56" s="18"/>
      <c r="C56" s="18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9"/>
    </row>
    <row r="57" spans="1:119">
      <c r="A57" s="40"/>
      <c r="B57" s="41"/>
      <c r="C57" s="41"/>
      <c r="D57" s="42"/>
      <c r="E57" s="42"/>
      <c r="F57" s="42"/>
      <c r="G57" s="42"/>
      <c r="H57" s="42"/>
      <c r="I57" s="42"/>
      <c r="J57" s="42"/>
      <c r="K57" s="42"/>
      <c r="L57" s="48" t="s">
        <v>118</v>
      </c>
      <c r="M57" s="48"/>
      <c r="N57" s="48"/>
      <c r="O57" s="43">
        <v>12730</v>
      </c>
    </row>
    <row r="58" spans="1:119">
      <c r="A58" s="49"/>
      <c r="B58" s="50"/>
      <c r="C58" s="50"/>
      <c r="D58" s="50"/>
      <c r="E58" s="50"/>
      <c r="F58" s="50"/>
      <c r="G58" s="50"/>
      <c r="H58" s="50"/>
      <c r="I58" s="50"/>
      <c r="J58" s="50"/>
      <c r="K58" s="50"/>
      <c r="L58" s="50"/>
      <c r="M58" s="50"/>
      <c r="N58" s="50"/>
      <c r="O58" s="51"/>
    </row>
    <row r="59" spans="1:119" ht="15.75" customHeight="1" thickBot="1">
      <c r="A59" s="52" t="s">
        <v>75</v>
      </c>
      <c r="B59" s="53"/>
      <c r="C59" s="53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4"/>
    </row>
  </sheetData>
  <mergeCells count="10">
    <mergeCell ref="L57:N57"/>
    <mergeCell ref="A58:O58"/>
    <mergeCell ref="A59:O5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32</vt:i4>
      </vt:variant>
    </vt:vector>
  </HeadingPairs>
  <TitlesOfParts>
    <vt:vector size="48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2024-05-22T16:20:20Z</cp:lastPrinted>
  <dcterms:created xsi:type="dcterms:W3CDTF">2000-08-31T21:26:31Z</dcterms:created>
  <dcterms:modified xsi:type="dcterms:W3CDTF">2024-08-22T19:49:52Z</dcterms:modified>
</cp:coreProperties>
</file>