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'2007'!$A$1:$O$41</definedName>
    <definedName name="_xlnm.Print_Area" localSheetId="15">'2008'!$A$1:$O$41</definedName>
    <definedName name="_xlnm.Print_Area" localSheetId="14">'2009'!$A$1:$O$40</definedName>
    <definedName name="_xlnm.Print_Area" localSheetId="13">'2010'!$A$1:$O$38</definedName>
    <definedName name="_xlnm.Print_Area" localSheetId="12">'2011'!$A$1:$O$38</definedName>
    <definedName name="_xlnm.Print_Area" localSheetId="11">'2012'!$A$1:$O$38</definedName>
    <definedName name="_xlnm.Print_Area" localSheetId="10">'2013'!$A$1:$O$37</definedName>
    <definedName name="_xlnm.Print_Area" localSheetId="9">'2014'!$A$1:$O$38</definedName>
    <definedName name="_xlnm.Print_Area" localSheetId="8">'2015'!$A$1:$O$38</definedName>
    <definedName name="_xlnm.Print_Area" localSheetId="7">'2016'!$A$1:$O$37</definedName>
    <definedName name="_xlnm.Print_Area" localSheetId="6">'2017'!$A$1:$O$38</definedName>
    <definedName name="_xlnm.Print_Area" localSheetId="5">'2018'!$A$1:$O$37</definedName>
    <definedName name="_xlnm.Print_Area" localSheetId="4">'2019'!$A$1:$O$36</definedName>
    <definedName name="_xlnm.Print_Area" localSheetId="3">'2020'!$A$2:$O$40</definedName>
    <definedName name="_xlnm.Print_Area" localSheetId="2">'2021'!$A$1:$P$39</definedName>
    <definedName name="_xlnm.Print_Area" localSheetId="1">'2022'!$A$1:$P$41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D21" i="49"/>
  <c r="D24" i="49"/>
  <c r="O35" i="49" l="1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34" i="49"/>
  <c r="P34" i="49" s="1"/>
  <c r="O29" i="49"/>
  <c r="P29" i="49" s="1"/>
  <c r="O27" i="49"/>
  <c r="P27" i="49" s="1"/>
  <c r="O21" i="49"/>
  <c r="P21" i="49" s="1"/>
  <c r="O18" i="49"/>
  <c r="P18" i="49" s="1"/>
  <c r="O14" i="49"/>
  <c r="P14" i="49" s="1"/>
  <c r="O5" i="49"/>
  <c r="P5" i="49" s="1"/>
  <c r="E37" i="48"/>
  <c r="F37" i="48"/>
  <c r="G37" i="48"/>
  <c r="H37" i="48"/>
  <c r="I37" i="48"/>
  <c r="J37" i="48"/>
  <c r="K37" i="48"/>
  <c r="L37" i="48"/>
  <c r="M37" i="48"/>
  <c r="N37" i="48"/>
  <c r="D37" i="48"/>
  <c r="O36" i="49" l="1"/>
  <c r="P36" i="49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8" l="1"/>
  <c r="P35" i="48" s="1"/>
  <c r="O30" i="48"/>
  <c r="P30" i="48" s="1"/>
  <c r="O28" i="48"/>
  <c r="P28" i="48" s="1"/>
  <c r="O25" i="48"/>
  <c r="P25" i="48" s="1"/>
  <c r="O22" i="48"/>
  <c r="P22" i="48" s="1"/>
  <c r="O14" i="48"/>
  <c r="P14" i="48" s="1"/>
  <c r="O5" i="48"/>
  <c r="P5" i="48" s="1"/>
  <c r="O18" i="48"/>
  <c r="P18" i="48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3" i="47" s="1"/>
  <c r="P33" i="47" s="1"/>
  <c r="O32" i="47"/>
  <c r="P32" i="47"/>
  <c r="O31" i="47"/>
  <c r="P31" i="47" s="1"/>
  <c r="O30" i="47"/>
  <c r="P30" i="47" s="1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O26" i="47" s="1"/>
  <c r="P26" i="47" s="1"/>
  <c r="K26" i="47"/>
  <c r="J26" i="47"/>
  <c r="I26" i="47"/>
  <c r="H26" i="47"/>
  <c r="G26" i="47"/>
  <c r="F26" i="47"/>
  <c r="E26" i="47"/>
  <c r="D26" i="47"/>
  <c r="O25" i="47"/>
  <c r="P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3" i="47" s="1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O18" i="47" s="1"/>
  <c r="P18" i="47" s="1"/>
  <c r="F18" i="47"/>
  <c r="F35" i="47" s="1"/>
  <c r="E18" i="47"/>
  <c r="D18" i="47"/>
  <c r="O17" i="47"/>
  <c r="P17" i="47" s="1"/>
  <c r="O16" i="47"/>
  <c r="P16" i="47" s="1"/>
  <c r="O15" i="47"/>
  <c r="P15" i="47" s="1"/>
  <c r="N14" i="47"/>
  <c r="N35" i="47" s="1"/>
  <c r="M14" i="47"/>
  <c r="L14" i="47"/>
  <c r="O14" i="47" s="1"/>
  <c r="P14" i="47" s="1"/>
  <c r="K14" i="47"/>
  <c r="J14" i="47"/>
  <c r="I14" i="47"/>
  <c r="H14" i="47"/>
  <c r="G14" i="47"/>
  <c r="F14" i="47"/>
  <c r="E14" i="47"/>
  <c r="D14" i="47"/>
  <c r="O13" i="47"/>
  <c r="P13" i="47"/>
  <c r="O12" i="47"/>
  <c r="P12" i="47"/>
  <c r="O11" i="47"/>
  <c r="P11" i="47"/>
  <c r="O10" i="47"/>
  <c r="P10" i="47" s="1"/>
  <c r="O9" i="47"/>
  <c r="P9" i="47" s="1"/>
  <c r="O8" i="47"/>
  <c r="P8" i="47"/>
  <c r="O7" i="47"/>
  <c r="P7" i="47"/>
  <c r="O6" i="47"/>
  <c r="P6" i="47"/>
  <c r="N5" i="47"/>
  <c r="M5" i="47"/>
  <c r="M35" i="47" s="1"/>
  <c r="L5" i="47"/>
  <c r="K5" i="47"/>
  <c r="J5" i="47"/>
  <c r="J35" i="47" s="1"/>
  <c r="I5" i="47"/>
  <c r="I35" i="47" s="1"/>
  <c r="H5" i="47"/>
  <c r="H35" i="47" s="1"/>
  <c r="G5" i="47"/>
  <c r="G35" i="47" s="1"/>
  <c r="F5" i="47"/>
  <c r="E5" i="47"/>
  <c r="E35" i="47" s="1"/>
  <c r="D5" i="47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4" i="46" s="1"/>
  <c r="O34" i="46" s="1"/>
  <c r="N33" i="46"/>
  <c r="O33" i="46" s="1"/>
  <c r="N32" i="46"/>
  <c r="O32" i="46" s="1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L36" i="46" s="1"/>
  <c r="K26" i="46"/>
  <c r="N26" i="46" s="1"/>
  <c r="O26" i="46" s="1"/>
  <c r="J26" i="46"/>
  <c r="I26" i="46"/>
  <c r="H26" i="46"/>
  <c r="G26" i="46"/>
  <c r="F26" i="46"/>
  <c r="E26" i="46"/>
  <c r="D26" i="46"/>
  <c r="N25" i="46"/>
  <c r="O25" i="46" s="1"/>
  <c r="N24" i="46"/>
  <c r="O24" i="46"/>
  <c r="M23" i="46"/>
  <c r="N23" i="46" s="1"/>
  <c r="O23" i="46" s="1"/>
  <c r="L23" i="46"/>
  <c r="K23" i="46"/>
  <c r="J23" i="46"/>
  <c r="I23" i="46"/>
  <c r="H23" i="46"/>
  <c r="G23" i="46"/>
  <c r="F23" i="46"/>
  <c r="E23" i="46"/>
  <c r="D23" i="46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H36" i="46" s="1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J36" i="46" s="1"/>
  <c r="I5" i="46"/>
  <c r="H5" i="46"/>
  <c r="G5" i="46"/>
  <c r="F5" i="46"/>
  <c r="E5" i="46"/>
  <c r="D5" i="46"/>
  <c r="N31" i="45"/>
  <c r="O31" i="45" s="1"/>
  <c r="M30" i="45"/>
  <c r="L30" i="45"/>
  <c r="K30" i="45"/>
  <c r="K32" i="45" s="1"/>
  <c r="J30" i="45"/>
  <c r="J32" i="45" s="1"/>
  <c r="I30" i="45"/>
  <c r="N30" i="45" s="1"/>
  <c r="O30" i="45" s="1"/>
  <c r="H30" i="45"/>
  <c r="G30" i="45"/>
  <c r="F30" i="45"/>
  <c r="E30" i="45"/>
  <c r="D30" i="45"/>
  <c r="N29" i="45"/>
  <c r="O29" i="45" s="1"/>
  <c r="N28" i="45"/>
  <c r="O28" i="45" s="1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E32" i="45" s="1"/>
  <c r="D17" i="45"/>
  <c r="N17" i="45" s="1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N13" i="45" s="1"/>
  <c r="O13" i="45" s="1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I32" i="45" s="1"/>
  <c r="H5" i="45"/>
  <c r="H32" i="45" s="1"/>
  <c r="G5" i="45"/>
  <c r="F5" i="45"/>
  <c r="E5" i="45"/>
  <c r="D5" i="45"/>
  <c r="N32" i="44"/>
  <c r="O32" i="44" s="1"/>
  <c r="M31" i="44"/>
  <c r="L31" i="44"/>
  <c r="K31" i="44"/>
  <c r="J31" i="44"/>
  <c r="I31" i="44"/>
  <c r="H31" i="44"/>
  <c r="G31" i="44"/>
  <c r="N31" i="44" s="1"/>
  <c r="O31" i="44" s="1"/>
  <c r="F31" i="44"/>
  <c r="E31" i="44"/>
  <c r="D31" i="44"/>
  <c r="N30" i="44"/>
  <c r="O30" i="44" s="1"/>
  <c r="N29" i="44"/>
  <c r="O29" i="44" s="1"/>
  <c r="N28" i="44"/>
  <c r="O28" i="44" s="1"/>
  <c r="N27" i="44"/>
  <c r="O27" i="44"/>
  <c r="M26" i="44"/>
  <c r="N26" i="44" s="1"/>
  <c r="O26" i="44" s="1"/>
  <c r="L26" i="44"/>
  <c r="K26" i="44"/>
  <c r="J26" i="44"/>
  <c r="I26" i="44"/>
  <c r="H26" i="44"/>
  <c r="G26" i="44"/>
  <c r="F26" i="44"/>
  <c r="E26" i="44"/>
  <c r="D26" i="44"/>
  <c r="N25" i="44"/>
  <c r="O25" i="44"/>
  <c r="M24" i="44"/>
  <c r="N24" i="44" s="1"/>
  <c r="O24" i="44" s="1"/>
  <c r="L24" i="44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E33" i="44" s="1"/>
  <c r="D17" i="44"/>
  <c r="D33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I33" i="44" s="1"/>
  <c r="H5" i="44"/>
  <c r="G5" i="44"/>
  <c r="F5" i="44"/>
  <c r="E5" i="44"/>
  <c r="D5" i="44"/>
  <c r="N33" i="43"/>
  <c r="O33" i="43" s="1"/>
  <c r="M32" i="43"/>
  <c r="L32" i="43"/>
  <c r="K32" i="43"/>
  <c r="J32" i="43"/>
  <c r="I32" i="43"/>
  <c r="H32" i="43"/>
  <c r="H34" i="43" s="1"/>
  <c r="G32" i="43"/>
  <c r="N32" i="43" s="1"/>
  <c r="O32" i="43" s="1"/>
  <c r="F32" i="43"/>
  <c r="E32" i="43"/>
  <c r="D32" i="43"/>
  <c r="N31" i="43"/>
  <c r="O31" i="43" s="1"/>
  <c r="N30" i="43"/>
  <c r="O30" i="43" s="1"/>
  <c r="N29" i="43"/>
  <c r="O29" i="43" s="1"/>
  <c r="N28" i="43"/>
  <c r="O28" i="43"/>
  <c r="M27" i="43"/>
  <c r="M34" i="43" s="1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D34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N19" i="43" s="1"/>
  <c r="O19" i="43" s="1"/>
  <c r="D19" i="43"/>
  <c r="N18" i="43"/>
  <c r="O18" i="43" s="1"/>
  <c r="M17" i="43"/>
  <c r="L17" i="43"/>
  <c r="K17" i="43"/>
  <c r="J17" i="43"/>
  <c r="I17" i="43"/>
  <c r="H17" i="43"/>
  <c r="G17" i="43"/>
  <c r="G34" i="43" s="1"/>
  <c r="F17" i="43"/>
  <c r="F34" i="43" s="1"/>
  <c r="E17" i="43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N13" i="43" s="1"/>
  <c r="O13" i="43" s="1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K34" i="43" s="1"/>
  <c r="J5" i="43"/>
  <c r="J34" i="43" s="1"/>
  <c r="I5" i="43"/>
  <c r="H5" i="43"/>
  <c r="G5" i="43"/>
  <c r="F5" i="43"/>
  <c r="E5" i="43"/>
  <c r="D5" i="43"/>
  <c r="N32" i="42"/>
  <c r="O32" i="42" s="1"/>
  <c r="M31" i="42"/>
  <c r="L31" i="42"/>
  <c r="K31" i="42"/>
  <c r="J31" i="42"/>
  <c r="I31" i="42"/>
  <c r="N31" i="42" s="1"/>
  <c r="O31" i="42" s="1"/>
  <c r="H31" i="42"/>
  <c r="G31" i="42"/>
  <c r="F31" i="42"/>
  <c r="E31" i="42"/>
  <c r="D31" i="42"/>
  <c r="N30" i="42"/>
  <c r="O30" i="42" s="1"/>
  <c r="N29" i="42"/>
  <c r="O29" i="42" s="1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 s="1"/>
  <c r="M17" i="42"/>
  <c r="L17" i="42"/>
  <c r="K17" i="42"/>
  <c r="J17" i="42"/>
  <c r="I17" i="42"/>
  <c r="H17" i="42"/>
  <c r="G17" i="42"/>
  <c r="G33" i="42" s="1"/>
  <c r="F17" i="42"/>
  <c r="F33" i="42" s="1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N13" i="42" s="1"/>
  <c r="O13" i="42" s="1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3" i="41"/>
  <c r="O33" i="41" s="1"/>
  <c r="N32" i="41"/>
  <c r="O32" i="41" s="1"/>
  <c r="M31" i="41"/>
  <c r="L31" i="41"/>
  <c r="K31" i="41"/>
  <c r="N31" i="41" s="1"/>
  <c r="O31" i="41" s="1"/>
  <c r="J31" i="41"/>
  <c r="I31" i="41"/>
  <c r="H31" i="41"/>
  <c r="G31" i="41"/>
  <c r="F31" i="41"/>
  <c r="E31" i="41"/>
  <c r="D31" i="41"/>
  <c r="N30" i="41"/>
  <c r="O30" i="41" s="1"/>
  <c r="N29" i="41"/>
  <c r="O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N26" i="41" s="1"/>
  <c r="O26" i="41" s="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N24" i="41" s="1"/>
  <c r="O24" i="41" s="1"/>
  <c r="D24" i="41"/>
  <c r="N23" i="41"/>
  <c r="O23" i="41" s="1"/>
  <c r="M22" i="41"/>
  <c r="L22" i="41"/>
  <c r="K22" i="41"/>
  <c r="J22" i="41"/>
  <c r="I22" i="41"/>
  <c r="H22" i="41"/>
  <c r="G22" i="41"/>
  <c r="F22" i="41"/>
  <c r="F34" i="41" s="1"/>
  <c r="E22" i="41"/>
  <c r="D22" i="41"/>
  <c r="N21" i="41"/>
  <c r="O21" i="41" s="1"/>
  <c r="N20" i="41"/>
  <c r="O20" i="41" s="1"/>
  <c r="M19" i="41"/>
  <c r="L19" i="41"/>
  <c r="K19" i="41"/>
  <c r="J19" i="41"/>
  <c r="I19" i="41"/>
  <c r="H19" i="41"/>
  <c r="G19" i="41"/>
  <c r="N19" i="41" s="1"/>
  <c r="F19" i="41"/>
  <c r="E19" i="41"/>
  <c r="D19" i="41"/>
  <c r="N18" i="41"/>
  <c r="O18" i="41" s="1"/>
  <c r="M17" i="41"/>
  <c r="L17" i="41"/>
  <c r="K17" i="41"/>
  <c r="J17" i="41"/>
  <c r="I17" i="41"/>
  <c r="I34" i="41" s="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N13" i="41" s="1"/>
  <c r="O13" i="41" s="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6" i="40"/>
  <c r="O36" i="40" s="1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M26" i="40"/>
  <c r="L26" i="40"/>
  <c r="K26" i="40"/>
  <c r="N26" i="40" s="1"/>
  <c r="O26" i="40" s="1"/>
  <c r="J26" i="40"/>
  <c r="I26" i="40"/>
  <c r="H26" i="40"/>
  <c r="G26" i="40"/>
  <c r="F26" i="40"/>
  <c r="E26" i="40"/>
  <c r="D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I18" i="40"/>
  <c r="H18" i="40"/>
  <c r="H37" i="40" s="1"/>
  <c r="G18" i="40"/>
  <c r="F18" i="40"/>
  <c r="E18" i="40"/>
  <c r="D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K5" i="40"/>
  <c r="K37" i="40" s="1"/>
  <c r="J5" i="40"/>
  <c r="J37" i="40" s="1"/>
  <c r="I5" i="40"/>
  <c r="H5" i="40"/>
  <c r="G5" i="40"/>
  <c r="F5" i="40"/>
  <c r="F37" i="40" s="1"/>
  <c r="E5" i="40"/>
  <c r="E37" i="40" s="1"/>
  <c r="D5" i="40"/>
  <c r="N33" i="39"/>
  <c r="O33" i="39"/>
  <c r="M32" i="39"/>
  <c r="L32" i="39"/>
  <c r="K32" i="39"/>
  <c r="J32" i="39"/>
  <c r="I32" i="39"/>
  <c r="H32" i="39"/>
  <c r="G32" i="39"/>
  <c r="F32" i="39"/>
  <c r="F34" i="39" s="1"/>
  <c r="E32" i="39"/>
  <c r="N32" i="39" s="1"/>
  <c r="O32" i="39" s="1"/>
  <c r="D32" i="39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/>
  <c r="M25" i="39"/>
  <c r="N25" i="39" s="1"/>
  <c r="O25" i="39" s="1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H34" i="39" s="1"/>
  <c r="G19" i="39"/>
  <c r="F19" i="39"/>
  <c r="E19" i="39"/>
  <c r="D19" i="39"/>
  <c r="N18" i="39"/>
  <c r="O18" i="39"/>
  <c r="M17" i="39"/>
  <c r="L17" i="39"/>
  <c r="K17" i="39"/>
  <c r="K34" i="39" s="1"/>
  <c r="J17" i="39"/>
  <c r="I17" i="39"/>
  <c r="I34" i="39" s="1"/>
  <c r="H17" i="39"/>
  <c r="G17" i="39"/>
  <c r="F17" i="39"/>
  <c r="E17" i="39"/>
  <c r="D17" i="39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 s="1"/>
  <c r="N9" i="39"/>
  <c r="O9" i="39" s="1"/>
  <c r="N8" i="39"/>
  <c r="O8" i="39"/>
  <c r="N7" i="39"/>
  <c r="O7" i="39"/>
  <c r="N6" i="39"/>
  <c r="O6" i="39"/>
  <c r="M5" i="39"/>
  <c r="L5" i="39"/>
  <c r="L34" i="39" s="1"/>
  <c r="K5" i="39"/>
  <c r="J5" i="39"/>
  <c r="I5" i="39"/>
  <c r="H5" i="39"/>
  <c r="G5" i="39"/>
  <c r="F5" i="39"/>
  <c r="E5" i="39"/>
  <c r="D5" i="39"/>
  <c r="D34" i="39" s="1"/>
  <c r="N5" i="39"/>
  <c r="O5" i="39" s="1"/>
  <c r="N32" i="38"/>
  <c r="O32" i="38"/>
  <c r="M31" i="38"/>
  <c r="L31" i="38"/>
  <c r="K31" i="38"/>
  <c r="J31" i="38"/>
  <c r="I31" i="38"/>
  <c r="H31" i="38"/>
  <c r="G31" i="38"/>
  <c r="F31" i="38"/>
  <c r="E31" i="38"/>
  <c r="N31" i="38"/>
  <c r="O31" i="38" s="1"/>
  <c r="D31" i="38"/>
  <c r="N30" i="38"/>
  <c r="O30" i="38" s="1"/>
  <c r="N29" i="38"/>
  <c r="O29" i="38" s="1"/>
  <c r="N28" i="38"/>
  <c r="O28" i="38"/>
  <c r="N27" i="38"/>
  <c r="O27" i="38"/>
  <c r="M26" i="38"/>
  <c r="L26" i="38"/>
  <c r="N26" i="38" s="1"/>
  <c r="O26" i="38" s="1"/>
  <c r="K26" i="38"/>
  <c r="J26" i="38"/>
  <c r="I26" i="38"/>
  <c r="H26" i="38"/>
  <c r="G26" i="38"/>
  <c r="F26" i="38"/>
  <c r="E26" i="38"/>
  <c r="D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N19" i="38" s="1"/>
  <c r="O19" i="38" s="1"/>
  <c r="F19" i="38"/>
  <c r="E19" i="38"/>
  <c r="D19" i="38"/>
  <c r="N18" i="38"/>
  <c r="O18" i="38"/>
  <c r="M17" i="38"/>
  <c r="L17" i="38"/>
  <c r="K17" i="38"/>
  <c r="J17" i="38"/>
  <c r="I17" i="38"/>
  <c r="H17" i="38"/>
  <c r="H33" i="38" s="1"/>
  <c r="G17" i="38"/>
  <c r="F17" i="38"/>
  <c r="E17" i="38"/>
  <c r="D17" i="38"/>
  <c r="N16" i="38"/>
  <c r="O16" i="38"/>
  <c r="N15" i="38"/>
  <c r="O15" i="38"/>
  <c r="N14" i="38"/>
  <c r="O14" i="38" s="1"/>
  <c r="M13" i="38"/>
  <c r="M33" i="38" s="1"/>
  <c r="L13" i="38"/>
  <c r="K13" i="38"/>
  <c r="K33" i="38" s="1"/>
  <c r="J13" i="38"/>
  <c r="J33" i="38"/>
  <c r="I13" i="38"/>
  <c r="H13" i="38"/>
  <c r="G13" i="38"/>
  <c r="F13" i="38"/>
  <c r="E13" i="38"/>
  <c r="D13" i="38"/>
  <c r="N12" i="38"/>
  <c r="O12" i="38"/>
  <c r="N11" i="38"/>
  <c r="O11" i="38"/>
  <c r="N10" i="38"/>
  <c r="O10" i="38" s="1"/>
  <c r="N9" i="38"/>
  <c r="O9" i="38" s="1"/>
  <c r="N8" i="38"/>
  <c r="O8" i="38"/>
  <c r="N7" i="38"/>
  <c r="O7" i="38"/>
  <c r="N6" i="38"/>
  <c r="O6" i="38"/>
  <c r="M5" i="38"/>
  <c r="L5" i="38"/>
  <c r="L33" i="38" s="1"/>
  <c r="K5" i="38"/>
  <c r="J5" i="38"/>
  <c r="I5" i="38"/>
  <c r="H5" i="38"/>
  <c r="G5" i="38"/>
  <c r="F5" i="38"/>
  <c r="E5" i="38"/>
  <c r="E33" i="38"/>
  <c r="D5" i="38"/>
  <c r="N36" i="37"/>
  <c r="O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/>
  <c r="N32" i="37"/>
  <c r="O32" i="37" s="1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N26" i="37"/>
  <c r="O26" i="37"/>
  <c r="F26" i="37"/>
  <c r="E26" i="37"/>
  <c r="D26" i="37"/>
  <c r="N25" i="37"/>
  <c r="O25" i="37"/>
  <c r="M24" i="37"/>
  <c r="L24" i="37"/>
  <c r="K24" i="37"/>
  <c r="J24" i="37"/>
  <c r="I24" i="37"/>
  <c r="H24" i="37"/>
  <c r="G24" i="37"/>
  <c r="G37" i="37" s="1"/>
  <c r="F24" i="37"/>
  <c r="E24" i="37"/>
  <c r="D24" i="37"/>
  <c r="N23" i="37"/>
  <c r="O23" i="37" s="1"/>
  <c r="N22" i="37"/>
  <c r="O22" i="37" s="1"/>
  <c r="M21" i="37"/>
  <c r="L21" i="37"/>
  <c r="L37" i="37" s="1"/>
  <c r="K21" i="37"/>
  <c r="J21" i="37"/>
  <c r="I21" i="37"/>
  <c r="H21" i="37"/>
  <c r="G21" i="37"/>
  <c r="F21" i="37"/>
  <c r="E21" i="37"/>
  <c r="D21" i="37"/>
  <c r="N20" i="37"/>
  <c r="O20" i="37"/>
  <c r="N19" i="37"/>
  <c r="O19" i="37"/>
  <c r="M18" i="37"/>
  <c r="L18" i="37"/>
  <c r="K18" i="37"/>
  <c r="J18" i="37"/>
  <c r="I18" i="37"/>
  <c r="H18" i="37"/>
  <c r="G18" i="37"/>
  <c r="F18" i="37"/>
  <c r="E18" i="37"/>
  <c r="E37" i="37" s="1"/>
  <c r="D18" i="37"/>
  <c r="N18" i="37" s="1"/>
  <c r="O18" i="37" s="1"/>
  <c r="N17" i="37"/>
  <c r="O17" i="37"/>
  <c r="N16" i="37"/>
  <c r="O16" i="37" s="1"/>
  <c r="N15" i="37"/>
  <c r="O15" i="37" s="1"/>
  <c r="M14" i="37"/>
  <c r="L14" i="37"/>
  <c r="K14" i="37"/>
  <c r="J14" i="37"/>
  <c r="I14" i="37"/>
  <c r="I37" i="37" s="1"/>
  <c r="H14" i="37"/>
  <c r="H37" i="37" s="1"/>
  <c r="G14" i="37"/>
  <c r="F14" i="37"/>
  <c r="E14" i="37"/>
  <c r="D14" i="37"/>
  <c r="N14" i="37" s="1"/>
  <c r="O14" i="37" s="1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J37" i="37" s="1"/>
  <c r="I5" i="37"/>
  <c r="H5" i="37"/>
  <c r="G5" i="37"/>
  <c r="F5" i="37"/>
  <c r="E5" i="37"/>
  <c r="D5" i="37"/>
  <c r="N5" i="37" s="1"/>
  <c r="O5" i="37" s="1"/>
  <c r="N33" i="36"/>
  <c r="O33" i="36"/>
  <c r="N32" i="36"/>
  <c r="O32" i="36"/>
  <c r="M31" i="36"/>
  <c r="L31" i="36"/>
  <c r="K31" i="36"/>
  <c r="J31" i="36"/>
  <c r="I31" i="36"/>
  <c r="H31" i="36"/>
  <c r="G31" i="36"/>
  <c r="F31" i="36"/>
  <c r="E31" i="36"/>
  <c r="D31" i="36"/>
  <c r="N31" i="36" s="1"/>
  <c r="O31" i="36" s="1"/>
  <c r="N30" i="36"/>
  <c r="O30" i="36"/>
  <c r="N29" i="36"/>
  <c r="O29" i="36" s="1"/>
  <c r="N28" i="36"/>
  <c r="O28" i="36" s="1"/>
  <c r="N27" i="36"/>
  <c r="O27" i="36"/>
  <c r="M26" i="36"/>
  <c r="L26" i="36"/>
  <c r="K26" i="36"/>
  <c r="K34" i="36" s="1"/>
  <c r="J26" i="36"/>
  <c r="J34" i="36" s="1"/>
  <c r="I26" i="36"/>
  <c r="H26" i="36"/>
  <c r="G26" i="36"/>
  <c r="F26" i="36"/>
  <c r="E26" i="36"/>
  <c r="D26" i="36"/>
  <c r="N26" i="36" s="1"/>
  <c r="O26" i="36" s="1"/>
  <c r="N25" i="36"/>
  <c r="O25" i="36"/>
  <c r="M24" i="36"/>
  <c r="L24" i="36"/>
  <c r="L34" i="36" s="1"/>
  <c r="K24" i="36"/>
  <c r="J24" i="36"/>
  <c r="I24" i="36"/>
  <c r="H24" i="36"/>
  <c r="G24" i="36"/>
  <c r="F24" i="36"/>
  <c r="E24" i="36"/>
  <c r="D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/>
  <c r="M19" i="36"/>
  <c r="L19" i="36"/>
  <c r="K19" i="36"/>
  <c r="J19" i="36"/>
  <c r="I19" i="36"/>
  <c r="H19" i="36"/>
  <c r="G19" i="36"/>
  <c r="F19" i="36"/>
  <c r="E19" i="36"/>
  <c r="E34" i="36" s="1"/>
  <c r="D19" i="36"/>
  <c r="N18" i="36"/>
  <c r="O18" i="36" s="1"/>
  <c r="M17" i="36"/>
  <c r="L17" i="36"/>
  <c r="K17" i="36"/>
  <c r="J17" i="36"/>
  <c r="I17" i="36"/>
  <c r="I34" i="36"/>
  <c r="H17" i="36"/>
  <c r="H34" i="36" s="1"/>
  <c r="G17" i="36"/>
  <c r="G34" i="36" s="1"/>
  <c r="F17" i="36"/>
  <c r="E17" i="36"/>
  <c r="N17" i="36" s="1"/>
  <c r="O17" i="36" s="1"/>
  <c r="D17" i="36"/>
  <c r="N16" i="36"/>
  <c r="O16" i="36" s="1"/>
  <c r="N15" i="36"/>
  <c r="O15" i="36" s="1"/>
  <c r="N14" i="36"/>
  <c r="O14" i="36"/>
  <c r="M13" i="36"/>
  <c r="M34" i="36" s="1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N10" i="36"/>
  <c r="O10" i="36" s="1"/>
  <c r="N9" i="36"/>
  <c r="O9" i="36" s="1"/>
  <c r="N8" i="36"/>
  <c r="O8" i="36"/>
  <c r="N7" i="36"/>
  <c r="O7" i="36"/>
  <c r="N6" i="36"/>
  <c r="O6" i="36"/>
  <c r="M5" i="36"/>
  <c r="L5" i="36"/>
  <c r="K5" i="36"/>
  <c r="J5" i="36"/>
  <c r="I5" i="36"/>
  <c r="H5" i="36"/>
  <c r="G5" i="36"/>
  <c r="F5" i="36"/>
  <c r="F34" i="36" s="1"/>
  <c r="E5" i="36"/>
  <c r="D5" i="36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N31" i="35" s="1"/>
  <c r="O31" i="35" s="1"/>
  <c r="F34" i="35"/>
  <c r="E31" i="35"/>
  <c r="D31" i="35"/>
  <c r="N30" i="35"/>
  <c r="O30" i="35" s="1"/>
  <c r="N29" i="35"/>
  <c r="O29" i="35" s="1"/>
  <c r="N28" i="35"/>
  <c r="O28" i="35"/>
  <c r="N27" i="35"/>
  <c r="O27" i="35"/>
  <c r="M26" i="35"/>
  <c r="M34" i="35" s="1"/>
  <c r="L26" i="35"/>
  <c r="L34" i="35" s="1"/>
  <c r="K26" i="35"/>
  <c r="J26" i="35"/>
  <c r="I26" i="35"/>
  <c r="H26" i="35"/>
  <c r="G26" i="35"/>
  <c r="F26" i="35"/>
  <c r="E26" i="35"/>
  <c r="D26" i="35"/>
  <c r="N26" i="35" s="1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N22" i="35"/>
  <c r="O22" i="35"/>
  <c r="D22" i="35"/>
  <c r="N21" i="35"/>
  <c r="O21" i="35" s="1"/>
  <c r="N20" i="35"/>
  <c r="O20" i="35" s="1"/>
  <c r="M19" i="35"/>
  <c r="L19" i="35"/>
  <c r="K19" i="35"/>
  <c r="J19" i="35"/>
  <c r="I19" i="35"/>
  <c r="H19" i="35"/>
  <c r="G19" i="35"/>
  <c r="N19" i="35" s="1"/>
  <c r="O19" i="35" s="1"/>
  <c r="F19" i="35"/>
  <c r="E19" i="35"/>
  <c r="D19" i="35"/>
  <c r="N18" i="35"/>
  <c r="O18" i="35" s="1"/>
  <c r="M17" i="35"/>
  <c r="L17" i="35"/>
  <c r="K17" i="35"/>
  <c r="J17" i="35"/>
  <c r="J34" i="35"/>
  <c r="I17" i="35"/>
  <c r="H17" i="35"/>
  <c r="H34" i="35" s="1"/>
  <c r="G17" i="35"/>
  <c r="F17" i="35"/>
  <c r="E17" i="35"/>
  <c r="D17" i="35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E34" i="35" s="1"/>
  <c r="D13" i="35"/>
  <c r="N13" i="35"/>
  <c r="N12" i="35"/>
  <c r="O12" i="35"/>
  <c r="N11" i="35"/>
  <c r="O11" i="35" s="1"/>
  <c r="N10" i="35"/>
  <c r="O10" i="35" s="1"/>
  <c r="N9" i="35"/>
  <c r="O9" i="35"/>
  <c r="N8" i="35"/>
  <c r="O8" i="35"/>
  <c r="N7" i="35"/>
  <c r="O7" i="35"/>
  <c r="N6" i="35"/>
  <c r="O6" i="35"/>
  <c r="M5" i="35"/>
  <c r="L5" i="35"/>
  <c r="K5" i="35"/>
  <c r="J5" i="35"/>
  <c r="I5" i="35"/>
  <c r="I34" i="35" s="1"/>
  <c r="H5" i="35"/>
  <c r="G5" i="35"/>
  <c r="G34" i="35" s="1"/>
  <c r="F5" i="35"/>
  <c r="N5" i="35" s="1"/>
  <c r="E5" i="35"/>
  <c r="D5" i="35"/>
  <c r="D34" i="35" s="1"/>
  <c r="N33" i="34"/>
  <c r="O33" i="34"/>
  <c r="N32" i="34"/>
  <c r="O32" i="34" s="1"/>
  <c r="M31" i="34"/>
  <c r="L31" i="34"/>
  <c r="K31" i="34"/>
  <c r="J31" i="34"/>
  <c r="I31" i="34"/>
  <c r="N31" i="34" s="1"/>
  <c r="O31" i="34" s="1"/>
  <c r="H31" i="34"/>
  <c r="G31" i="34"/>
  <c r="F31" i="34"/>
  <c r="E31" i="34"/>
  <c r="D31" i="34"/>
  <c r="N30" i="34"/>
  <c r="O30" i="34" s="1"/>
  <c r="N29" i="34"/>
  <c r="O29" i="34" s="1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 s="1"/>
  <c r="N20" i="34"/>
  <c r="O20" i="34"/>
  <c r="M19" i="34"/>
  <c r="L19" i="34"/>
  <c r="K19" i="34"/>
  <c r="J19" i="34"/>
  <c r="I19" i="34"/>
  <c r="H19" i="34"/>
  <c r="H34" i="34" s="1"/>
  <c r="G19" i="34"/>
  <c r="F19" i="34"/>
  <c r="E19" i="34"/>
  <c r="D19" i="34"/>
  <c r="N19" i="34" s="1"/>
  <c r="O19" i="34" s="1"/>
  <c r="N18" i="34"/>
  <c r="O18" i="34" s="1"/>
  <c r="M17" i="34"/>
  <c r="L17" i="34"/>
  <c r="K17" i="34"/>
  <c r="J17" i="34"/>
  <c r="J34" i="34" s="1"/>
  <c r="I17" i="34"/>
  <c r="I34" i="34" s="1"/>
  <c r="H17" i="34"/>
  <c r="G17" i="34"/>
  <c r="F17" i="34"/>
  <c r="E17" i="34"/>
  <c r="D17" i="34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E34" i="34" s="1"/>
  <c r="D13" i="34"/>
  <c r="D34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K34" i="34" s="1"/>
  <c r="J5" i="34"/>
  <c r="I5" i="34"/>
  <c r="H5" i="34"/>
  <c r="G5" i="34"/>
  <c r="F5" i="34"/>
  <c r="F34" i="34" s="1"/>
  <c r="E5" i="34"/>
  <c r="D5" i="34"/>
  <c r="E33" i="33"/>
  <c r="F33" i="33"/>
  <c r="N33" i="33" s="1"/>
  <c r="O33" i="33" s="1"/>
  <c r="G33" i="33"/>
  <c r="H33" i="33"/>
  <c r="I33" i="33"/>
  <c r="J33" i="33"/>
  <c r="K33" i="33"/>
  <c r="L33" i="33"/>
  <c r="M33" i="33"/>
  <c r="D33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N25" i="33" s="1"/>
  <c r="O25" i="33" s="1"/>
  <c r="E23" i="33"/>
  <c r="F23" i="33"/>
  <c r="G23" i="33"/>
  <c r="H23" i="33"/>
  <c r="I23" i="33"/>
  <c r="J23" i="33"/>
  <c r="K23" i="33"/>
  <c r="L23" i="33"/>
  <c r="M23" i="33"/>
  <c r="E20" i="33"/>
  <c r="N20" i="33" s="1"/>
  <c r="O20" i="33" s="1"/>
  <c r="F20" i="33"/>
  <c r="G20" i="33"/>
  <c r="H20" i="33"/>
  <c r="I20" i="33"/>
  <c r="J20" i="33"/>
  <c r="K20" i="33"/>
  <c r="L20" i="33"/>
  <c r="M20" i="33"/>
  <c r="E17" i="33"/>
  <c r="F17" i="33"/>
  <c r="G17" i="33"/>
  <c r="G36" i="33" s="1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E36" i="33" s="1"/>
  <c r="F5" i="33"/>
  <c r="F36" i="33" s="1"/>
  <c r="G5" i="33"/>
  <c r="H5" i="33"/>
  <c r="I5" i="33"/>
  <c r="J5" i="33"/>
  <c r="J36" i="33" s="1"/>
  <c r="K5" i="33"/>
  <c r="L5" i="33"/>
  <c r="M5" i="33"/>
  <c r="M36" i="33" s="1"/>
  <c r="D28" i="33"/>
  <c r="D25" i="33"/>
  <c r="D20" i="33"/>
  <c r="D17" i="33"/>
  <c r="D13" i="33"/>
  <c r="D5" i="33"/>
  <c r="N35" i="33"/>
  <c r="O35" i="33" s="1"/>
  <c r="N34" i="33"/>
  <c r="O34" i="33" s="1"/>
  <c r="N26" i="33"/>
  <c r="O26" i="33"/>
  <c r="N27" i="33"/>
  <c r="O27" i="33" s="1"/>
  <c r="N29" i="33"/>
  <c r="N30" i="33"/>
  <c r="O30" i="33"/>
  <c r="N31" i="33"/>
  <c r="O31" i="33" s="1"/>
  <c r="N32" i="33"/>
  <c r="O32" i="33" s="1"/>
  <c r="D23" i="33"/>
  <c r="N23" i="33" s="1"/>
  <c r="O23" i="33" s="1"/>
  <c r="N24" i="33"/>
  <c r="O24" i="33"/>
  <c r="N22" i="33"/>
  <c r="O22" i="33" s="1"/>
  <c r="N21" i="33"/>
  <c r="O21" i="33" s="1"/>
  <c r="O29" i="33"/>
  <c r="N15" i="33"/>
  <c r="O15" i="33"/>
  <c r="N16" i="33"/>
  <c r="O16" i="33"/>
  <c r="N7" i="33"/>
  <c r="O7" i="33"/>
  <c r="N8" i="33"/>
  <c r="O8" i="33" s="1"/>
  <c r="N9" i="33"/>
  <c r="O9" i="33" s="1"/>
  <c r="N10" i="33"/>
  <c r="O10" i="33"/>
  <c r="N11" i="33"/>
  <c r="O11" i="33"/>
  <c r="N12" i="33"/>
  <c r="O12" i="33"/>
  <c r="N6" i="33"/>
  <c r="O6" i="33"/>
  <c r="N18" i="33"/>
  <c r="O18" i="33" s="1"/>
  <c r="N19" i="33"/>
  <c r="O19" i="33" s="1"/>
  <c r="N14" i="33"/>
  <c r="O14" i="33"/>
  <c r="O13" i="35"/>
  <c r="I33" i="38"/>
  <c r="F33" i="38"/>
  <c r="D36" i="33"/>
  <c r="O5" i="35"/>
  <c r="K34" i="35"/>
  <c r="J34" i="39"/>
  <c r="N17" i="39"/>
  <c r="O17" i="39" s="1"/>
  <c r="G34" i="39"/>
  <c r="I37" i="40"/>
  <c r="N21" i="40"/>
  <c r="O21" i="40" s="1"/>
  <c r="M34" i="34"/>
  <c r="N13" i="34"/>
  <c r="O13" i="34" s="1"/>
  <c r="L34" i="34"/>
  <c r="N22" i="36"/>
  <c r="O22" i="36" s="1"/>
  <c r="N5" i="36"/>
  <c r="O5" i="36"/>
  <c r="H36" i="33"/>
  <c r="M34" i="41"/>
  <c r="O19" i="41"/>
  <c r="H34" i="41"/>
  <c r="L34" i="41"/>
  <c r="J34" i="41"/>
  <c r="D34" i="41"/>
  <c r="K33" i="42"/>
  <c r="H33" i="42"/>
  <c r="J33" i="42"/>
  <c r="L33" i="42"/>
  <c r="M33" i="42"/>
  <c r="N27" i="43"/>
  <c r="O27" i="43" s="1"/>
  <c r="L34" i="43"/>
  <c r="N17" i="44"/>
  <c r="O17" i="44" s="1"/>
  <c r="F33" i="44"/>
  <c r="H33" i="44"/>
  <c r="L33" i="44"/>
  <c r="J33" i="44"/>
  <c r="K33" i="44"/>
  <c r="N25" i="45"/>
  <c r="O25" i="45" s="1"/>
  <c r="F32" i="45"/>
  <c r="L32" i="45"/>
  <c r="M32" i="45"/>
  <c r="N28" i="46"/>
  <c r="O28" i="46" s="1"/>
  <c r="E36" i="46"/>
  <c r="F36" i="46"/>
  <c r="O28" i="47"/>
  <c r="P28" i="47" s="1"/>
  <c r="O5" i="47"/>
  <c r="P5" i="47" s="1"/>
  <c r="O37" i="48" l="1"/>
  <c r="P37" i="48" s="1"/>
  <c r="N28" i="33"/>
  <c r="O28" i="33" s="1"/>
  <c r="N24" i="36"/>
  <c r="O24" i="36" s="1"/>
  <c r="N22" i="44"/>
  <c r="O22" i="44" s="1"/>
  <c r="M33" i="44"/>
  <c r="N17" i="34"/>
  <c r="O17" i="34" s="1"/>
  <c r="K37" i="37"/>
  <c r="N13" i="38"/>
  <c r="O13" i="38" s="1"/>
  <c r="E34" i="39"/>
  <c r="N34" i="39" s="1"/>
  <c r="O34" i="39" s="1"/>
  <c r="N19" i="39"/>
  <c r="O19" i="39" s="1"/>
  <c r="N5" i="38"/>
  <c r="O5" i="38" s="1"/>
  <c r="D33" i="38"/>
  <c r="N33" i="38" s="1"/>
  <c r="O33" i="38" s="1"/>
  <c r="N14" i="40"/>
  <c r="O14" i="40" s="1"/>
  <c r="L37" i="40"/>
  <c r="N34" i="35"/>
  <c r="O34" i="35" s="1"/>
  <c r="M37" i="37"/>
  <c r="I36" i="46"/>
  <c r="N5" i="46"/>
  <c r="O5" i="46" s="1"/>
  <c r="N23" i="39"/>
  <c r="O23" i="39" s="1"/>
  <c r="L36" i="33"/>
  <c r="N13" i="33"/>
  <c r="O13" i="33" s="1"/>
  <c r="N17" i="33"/>
  <c r="O17" i="33" s="1"/>
  <c r="N5" i="34"/>
  <c r="O5" i="34" s="1"/>
  <c r="N17" i="35"/>
  <c r="O17" i="35" s="1"/>
  <c r="M36" i="46"/>
  <c r="N21" i="46"/>
  <c r="O21" i="46" s="1"/>
  <c r="K35" i="47"/>
  <c r="E33" i="42"/>
  <c r="N17" i="42"/>
  <c r="O17" i="42" s="1"/>
  <c r="K36" i="33"/>
  <c r="D37" i="40"/>
  <c r="N5" i="40"/>
  <c r="O5" i="40" s="1"/>
  <c r="I34" i="43"/>
  <c r="N5" i="43"/>
  <c r="O5" i="43" s="1"/>
  <c r="K36" i="46"/>
  <c r="L35" i="47"/>
  <c r="N19" i="36"/>
  <c r="O19" i="36" s="1"/>
  <c r="D34" i="36"/>
  <c r="N34" i="36" s="1"/>
  <c r="O34" i="36" s="1"/>
  <c r="N5" i="44"/>
  <c r="O5" i="44" s="1"/>
  <c r="G33" i="44"/>
  <c r="N33" i="44" s="1"/>
  <c r="O33" i="44" s="1"/>
  <c r="N24" i="38"/>
  <c r="O24" i="38" s="1"/>
  <c r="N24" i="40"/>
  <c r="O24" i="40" s="1"/>
  <c r="N34" i="34"/>
  <c r="O34" i="34" s="1"/>
  <c r="I33" i="42"/>
  <c r="N5" i="42"/>
  <c r="O5" i="42" s="1"/>
  <c r="N27" i="39"/>
  <c r="O27" i="39" s="1"/>
  <c r="K34" i="41"/>
  <c r="N5" i="41"/>
  <c r="O5" i="41" s="1"/>
  <c r="E34" i="41"/>
  <c r="N22" i="41"/>
  <c r="O22" i="41" s="1"/>
  <c r="G34" i="34"/>
  <c r="F37" i="37"/>
  <c r="N21" i="37"/>
  <c r="O21" i="37" s="1"/>
  <c r="N13" i="39"/>
  <c r="O13" i="39" s="1"/>
  <c r="M34" i="39"/>
  <c r="N18" i="40"/>
  <c r="O18" i="40" s="1"/>
  <c r="G37" i="40"/>
  <c r="M37" i="40"/>
  <c r="N34" i="40"/>
  <c r="O34" i="40" s="1"/>
  <c r="N24" i="37"/>
  <c r="O24" i="37" s="1"/>
  <c r="N29" i="40"/>
  <c r="O29" i="40" s="1"/>
  <c r="E34" i="43"/>
  <c r="N34" i="43" s="1"/>
  <c r="O34" i="43" s="1"/>
  <c r="N17" i="43"/>
  <c r="O17" i="43" s="1"/>
  <c r="N5" i="45"/>
  <c r="O5" i="45" s="1"/>
  <c r="G32" i="45"/>
  <c r="G36" i="46"/>
  <c r="N14" i="46"/>
  <c r="O14" i="46" s="1"/>
  <c r="N17" i="38"/>
  <c r="O17" i="38" s="1"/>
  <c r="G33" i="38"/>
  <c r="G34" i="41"/>
  <c r="N17" i="41"/>
  <c r="O17" i="41" s="1"/>
  <c r="D35" i="47"/>
  <c r="I36" i="33"/>
  <c r="N36" i="33" s="1"/>
  <c r="O36" i="33" s="1"/>
  <c r="D36" i="46"/>
  <c r="N22" i="43"/>
  <c r="O22" i="43" s="1"/>
  <c r="D33" i="42"/>
  <c r="N5" i="33"/>
  <c r="O5" i="33" s="1"/>
  <c r="D32" i="45"/>
  <c r="N32" i="45" s="1"/>
  <c r="O32" i="45" s="1"/>
  <c r="D37" i="37"/>
  <c r="N37" i="37" s="1"/>
  <c r="O37" i="37" s="1"/>
  <c r="N37" i="40" l="1"/>
  <c r="O37" i="40" s="1"/>
  <c r="N33" i="42"/>
  <c r="O33" i="42" s="1"/>
  <c r="N36" i="46"/>
  <c r="O36" i="46" s="1"/>
  <c r="O35" i="47"/>
  <c r="P35" i="47" s="1"/>
  <c r="N34" i="41"/>
  <c r="O34" i="41" s="1"/>
</calcChain>
</file>

<file path=xl/sharedStrings.xml><?xml version="1.0" encoding="utf-8"?>
<sst xmlns="http://schemas.openxmlformats.org/spreadsheetml/2006/main" count="864" uniqueCount="108">
  <si>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</si>
  <si>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</si>
  <si>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</si>
  <si>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</si>
  <si>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</si>
  <si>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</si>
  <si>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</si>
  <si>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</si>
  <si>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</si>
  <si>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</si>
  <si>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</si>
  <si>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</si>
  <si>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</si>
  <si>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</si>
  <si>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</si>
  <si>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</si>
  <si>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</si>
  <si>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</si>
  <si>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</si>
  <si>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</si>
  <si>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</si>
  <si>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</si>
  <si>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</si>
  <si>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</si>
  <si>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</si>
  <si>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</si>
  <si>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</si>
  <si>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</si>
  <si>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Protective Inspections</t>
  </si>
  <si>
    <t>Emergency and Disaster Relief Services</t>
  </si>
  <si>
    <t>Physical Environment</t>
  </si>
  <si>
    <t>Flood Control / Stormwater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</si>
  <si>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</si>
  <si>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</si>
  <si>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</si>
  <si>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</si>
  <si>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</si>
  <si>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Industry Development</t>
  </si>
  <si>
    <t>Human Services</t>
  </si>
  <si>
    <t>Health Services</t>
  </si>
  <si>
    <t>Public Assistance Services</t>
  </si>
  <si>
    <t>Culture / Recreation</t>
  </si>
  <si>
    <t>Libraries</t>
  </si>
  <si>
    <t>Parks and Recreation</t>
  </si>
  <si>
    <t>Special Events</t>
  </si>
  <si>
    <t>Special Recreation Facilities</t>
  </si>
  <si>
    <t>Inter-Fund Group Transfers Out</t>
  </si>
  <si>
    <t>Proprietary - Other Non-Operating Disbursements</t>
  </si>
  <si>
    <t>Other Uses and Non-Operating</t>
  </si>
  <si>
    <t>2009 Municipal Population:</t>
  </si>
  <si>
    <t>Destin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</si>
  <si>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</si>
  <si>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</si>
  <si>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</si>
  <si>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</si>
  <si>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Non-Court Information Systems</t>
  </si>
  <si>
    <t>2011 Municipal Population:</t>
  </si>
  <si>
    <t>Local Fiscal Year Ended September 30, 2012</t>
  </si>
  <si>
    <t>2012 Municipal Population:</t>
  </si>
  <si>
    <t>Local Fiscal Year Ended September 30, 2008</t>
  </si>
  <si>
    <t>Pension Benefits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</si>
  <si>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</si>
  <si>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</si>
  <si>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</si>
  <si>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</si>
  <si>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</si>
  <si>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</si>
  <si>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Road / Street Facilities</t>
  </si>
  <si>
    <t>Mass Transit</t>
  </si>
  <si>
    <t>Other Transportation</t>
  </si>
  <si>
    <t>Health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</si>
  <si>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</si>
  <si>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</si>
  <si>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</si>
  <si>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</si>
  <si>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</si>
  <si>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</si>
  <si>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</si>
  <si>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</si>
  <si>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Payment to Refunded Bond Escrow Agent</t>
  </si>
  <si>
    <t>2015 Municipal Population:</t>
  </si>
  <si>
    <t>Local Fiscal Year Ended September 30, 2016</t>
  </si>
  <si>
    <t>2016 Municipal Population:</t>
  </si>
  <si>
    <t>Local Fiscal Year Ended September 30, 2017</t>
  </si>
  <si>
    <t>Public Assistance</t>
  </si>
  <si>
    <t>2017 Municipal Population:</t>
  </si>
  <si>
    <t>Local Fiscal Year Ended September 30, 2018</t>
  </si>
  <si>
    <t>Parking Facilities</t>
  </si>
  <si>
    <t>2018 Municipal Population:</t>
  </si>
  <si>
    <t>Local Fiscal Year Ended September 30, 2019</t>
  </si>
  <si>
    <t>2019 Municipal Population:</t>
  </si>
  <si>
    <t>Local Fiscal Year Ended September 30, 2020</t>
  </si>
  <si>
    <t>Flood Control / Stormwater Control</t>
  </si>
  <si>
    <t>Other Economic Environment</t>
  </si>
  <si>
    <t>Other Human Services</t>
  </si>
  <si>
    <t>Cultural Services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</si>
  <si>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</si>
  <si>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</si>
  <si>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</si>
  <si>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</si>
  <si>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</si>
  <si>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</si>
  <si>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</si>
  <si>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</si>
  <si>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Conservation and Resource Management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</si>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</sst>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3490805</v>
      </c>
      <c r="E5" s="26">
        <f>SUM(E6:E13)</f>
        <v>0</v>
      </c>
      <c r="F5" s="26">
        <f>SUM(F6:F13)</f>
        <v>3332465</v>
      </c>
      <c r="G5" s="26">
        <f>SUM(G6:G13)</f>
        <v>564492</v>
      </c>
      <c r="H5" s="26">
        <f>SUM(H6:H13)</f>
        <v>0</v>
      </c>
      <c r="I5" s="26">
        <f>SUM(I6:I13)</f>
        <v>0</v>
      </c>
      <c r="J5" s="26">
        <f>SUM(J6:J13)</f>
        <v>0</v>
      </c>
      <c r="K5" s="26">
        <f>SUM(K6:K13)</f>
        <v>346899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7734661</v>
      </c>
      <c r="P5" s="32">
        <f>(O5/P$38)</f>
        <v>529.9891051116897</v>
      </c>
      <c r="Q5" s="6"/>
    </row>
    <row r="6" spans="1:134">
      <c r="A6" s="12"/>
      <c r="B6" s="44">
        <v>511</v>
      </c>
      <c r="C6" s="20" t="s">
        <v>19</v>
      </c>
      <c r="D6" s="46">
        <v>77347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77347</v>
      </c>
      <c r="P6" s="47">
        <f>(O6/P$38)</f>
        <v>5.299917774427847</v>
      </c>
      <c r="Q6" s="9"/>
    </row>
    <row r="7" spans="1:134">
      <c r="A7" s="12"/>
      <c r="B7" s="44">
        <v>512</v>
      </c>
      <c r="C7" s="20" t="s">
        <v>20</v>
      </c>
      <c r="D7" s="46">
        <v>1048308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1048308</v>
      </c>
      <c r="P7" s="47">
        <f>(O7/P$38)</f>
        <v>71.831437577086476</v>
      </c>
      <c r="Q7" s="9"/>
    </row>
    <row r="8" spans="1:134">
      <c r="A8" s="12"/>
      <c r="B8" s="44">
        <v>513</v>
      </c>
      <c r="C8" s="20" t="s">
        <v>21</v>
      </c>
      <c r="D8" s="46">
        <v>808477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808477</v>
      </c>
      <c r="P8" s="47">
        <f>(O8/P$38)</f>
        <v>55.397903247910101</v>
      </c>
      <c r="Q8" s="9"/>
    </row>
    <row r="9" spans="1:134">
      <c r="A9" s="12"/>
      <c r="B9" s="44">
        <v>514</v>
      </c>
      <c r="C9" s="20" t="s">
        <v>22</v>
      </c>
      <c r="D9" s="46">
        <v>342769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342769</v>
      </c>
      <c r="P9" s="47">
        <f>(O9/P$38)</f>
        <v>23.486980951075786</v>
      </c>
      <c r="Q9" s="9"/>
    </row>
    <row r="10" spans="1:134">
      <c r="A10" s="12"/>
      <c r="B10" s="44">
        <v>515</v>
      </c>
      <c r="C10" s="20" t="s">
        <v>23</v>
      </c>
      <c r="D10" s="46">
        <v>902010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902010</v>
      </c>
      <c r="P10" s="47">
        <f>(O10/P$38)</f>
        <v>61.806906948060849</v>
      </c>
      <c r="Q10" s="9"/>
    </row>
    <row r="11" spans="1:134">
      <c r="A11" s="12"/>
      <c r="B11" s="44">
        <v>517</v>
      </c>
      <c r="C11" s="20" t="s">
        <v>24</v>
      </c>
      <c r="D11" s="46">
        <v>7116</v>
      </c>
      <c r="E11" s="46">
        <v>0</v>
      </c>
      <c r="F11" s="46">
        <v>3332465</v>
      </c>
      <c r="G11" s="46">
        <v>210305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3549886</v>
      </c>
      <c r="P11" s="47">
        <f>(O11/P$38)</f>
        <v>243.24283952309167</v>
      </c>
      <c r="Q11" s="9"/>
    </row>
    <row r="12" spans="1:134">
      <c r="A12" s="12"/>
      <c r="B12" s="44">
        <v>518</v>
      </c>
      <c r="C12" s="20" t="s">
        <v>60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346899</v>
      </c>
      <c r="L12" s="46">
        <v>0</v>
      </c>
      <c r="M12" s="46">
        <v>0</v>
      </c>
      <c r="N12" s="46">
        <v>0</v>
      </c>
      <c r="O12" s="46">
        <f t="shared" si="0"/>
        <v>346899</v>
      </c>
      <c r="P12" s="47">
        <f>(O12/P$38)</f>
        <v>23.769973961902153</v>
      </c>
      <c r="Q12" s="9"/>
    </row>
    <row r="13" spans="1:134">
      <c r="A13" s="12"/>
      <c r="B13" s="44">
        <v>519</v>
      </c>
      <c r="C13" s="20" t="s">
        <v>25</v>
      </c>
      <c r="D13" s="46">
        <v>304778</v>
      </c>
      <c r="E13" s="46">
        <v>0</v>
      </c>
      <c r="F13" s="46">
        <v>0</v>
      </c>
      <c r="G13" s="46">
        <v>354187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658965</v>
      </c>
      <c r="P13" s="47">
        <f>(O13/P$38)</f>
        <v>45.153145128134852</v>
      </c>
      <c r="Q13" s="9"/>
    </row>
    <row r="14" spans="1:134" ht="15.75">
      <c r="A14" s="28" t="s">
        <v>26</v>
      </c>
      <c r="B14" s="29"/>
      <c r="C14" s="30"/>
      <c r="D14" s="31">
        <f>SUM(D15:D17)</f>
        <v>3368239</v>
      </c>
      <c r="E14" s="31">
        <f>SUM(E15:E17)</f>
        <v>1016467</v>
      </c>
      <c r="F14" s="31">
        <f>SUM(F15:F17)</f>
        <v>0</v>
      </c>
      <c r="G14" s="31">
        <f>SUM(G15:G17)</f>
        <v>19319</v>
      </c>
      <c r="H14" s="31">
        <f>SUM(H15:H17)</f>
        <v>0</v>
      </c>
      <c r="I14" s="31">
        <f>SUM(I15:I17)</f>
        <v>0</v>
      </c>
      <c r="J14" s="31">
        <f>SUM(J15:J17)</f>
        <v>0</v>
      </c>
      <c r="K14" s="31">
        <f>SUM(K15:K17)</f>
        <v>0</v>
      </c>
      <c r="L14" s="31">
        <f>SUM(L15:L17)</f>
        <v>0</v>
      </c>
      <c r="M14" s="31">
        <f>SUM(M15:M17)</f>
        <v>0</v>
      </c>
      <c r="N14" s="31">
        <f>SUM(N15:N17)</f>
        <v>0</v>
      </c>
      <c r="O14" s="42">
        <f>SUM(D14:N14)</f>
        <v>4404025</v>
      </c>
      <c r="P14" s="43">
        <f>(O14/P$38)</f>
        <v>301.76956283404138</v>
      </c>
      <c r="Q14" s="10"/>
    </row>
    <row r="15" spans="1:134">
      <c r="A15" s="12"/>
      <c r="B15" s="44">
        <v>521</v>
      </c>
      <c r="C15" s="20" t="s">
        <v>27</v>
      </c>
      <c r="D15" s="46">
        <v>2701333</v>
      </c>
      <c r="E15" s="46">
        <v>0</v>
      </c>
      <c r="F15" s="46">
        <v>0</v>
      </c>
      <c r="G15" s="46">
        <v>19319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2720652</v>
      </c>
      <c r="P15" s="47">
        <f>(O15/P$38)</f>
        <v>186.42263944086611</v>
      </c>
      <c r="Q15" s="9"/>
    </row>
    <row r="16" spans="1:134">
      <c r="A16" s="12"/>
      <c r="B16" s="44">
        <v>524</v>
      </c>
      <c r="C16" s="20" t="s">
        <v>28</v>
      </c>
      <c r="D16" s="46">
        <v>634911</v>
      </c>
      <c r="E16" s="46">
        <v>1016467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1">SUM(D16:N16)</f>
        <v>1651378</v>
      </c>
      <c r="P16" s="47">
        <f>(O16/P$38)</f>
        <v>113.15458407564752</v>
      </c>
      <c r="Q16" s="9"/>
    </row>
    <row r="17" spans="1:17">
      <c r="A17" s="12"/>
      <c r="B17" s="44">
        <v>525</v>
      </c>
      <c r="C17" s="20" t="s">
        <v>29</v>
      </c>
      <c r="D17" s="46">
        <v>31995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31995</v>
      </c>
      <c r="P17" s="47">
        <f>(O17/P$38)</f>
        <v>2.1923393175277512</v>
      </c>
      <c r="Q17" s="9"/>
    </row>
    <row r="18" spans="1:17" ht="15.75">
      <c r="A18" s="28" t="s">
        <v>30</v>
      </c>
      <c r="B18" s="29"/>
      <c r="C18" s="30"/>
      <c r="D18" s="31">
        <f>SUM(D19:D20)</f>
        <v>277365</v>
      </c>
      <c r="E18" s="31">
        <f>SUM(E19:E20)</f>
        <v>224950</v>
      </c>
      <c r="F18" s="31">
        <f>SUM(F19:F20)</f>
        <v>0</v>
      </c>
      <c r="G18" s="31">
        <f>SUM(G19:G20)</f>
        <v>48382</v>
      </c>
      <c r="H18" s="31">
        <f>SUM(H19:H20)</f>
        <v>0</v>
      </c>
      <c r="I18" s="31">
        <f>SUM(I19:I20)</f>
        <v>0</v>
      </c>
      <c r="J18" s="31">
        <f>SUM(J19:J20)</f>
        <v>0</v>
      </c>
      <c r="K18" s="31">
        <f>SUM(K19:K20)</f>
        <v>0</v>
      </c>
      <c r="L18" s="31">
        <f>SUM(L19:L20)</f>
        <v>0</v>
      </c>
      <c r="M18" s="31">
        <f>SUM(M19:M20)</f>
        <v>0</v>
      </c>
      <c r="N18" s="31">
        <f>SUM(N19:N20)</f>
        <v>0</v>
      </c>
      <c r="O18" s="42">
        <f>SUM(D18:N18)</f>
        <v>550697</v>
      </c>
      <c r="P18" s="43">
        <f>(O18/P$38)</f>
        <v>37.734479923256131</v>
      </c>
      <c r="Q18" s="10"/>
    </row>
    <row r="19" spans="1:17">
      <c r="A19" s="12"/>
      <c r="B19" s="44">
        <v>538</v>
      </c>
      <c r="C19" s="20" t="s">
        <v>31</v>
      </c>
      <c r="D19" s="46">
        <v>277365</v>
      </c>
      <c r="E19" s="46">
        <v>0</v>
      </c>
      <c r="F19" s="46">
        <v>0</v>
      </c>
      <c r="G19" s="46">
        <v>48382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3" si="2">SUM(D19:N19)</f>
        <v>325747</v>
      </c>
      <c r="P19" s="47">
        <f>(O19/P$38)</f>
        <v>22.320611210086337</v>
      </c>
      <c r="Q19" s="9"/>
    </row>
    <row r="20" spans="1:17">
      <c r="A20" s="12"/>
      <c r="B20" s="44">
        <v>539</v>
      </c>
      <c r="C20" s="20" t="s">
        <v>32</v>
      </c>
      <c r="D20" s="46">
        <v>0</v>
      </c>
      <c r="E20" s="46">
        <v>224950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224950</v>
      </c>
      <c r="P20" s="47">
        <f>(O20/P$38)</f>
        <v>15.413868713169796</v>
      </c>
      <c r="Q20" s="9"/>
    </row>
    <row r="21" spans="1:17" ht="15.75">
      <c r="A21" s="28" t="s">
        <v>33</v>
      </c>
      <c r="B21" s="29"/>
      <c r="C21" s="30"/>
      <c r="D21" s="31">
        <f>SUM(D22:D23)</f>
        <v>1806188</v>
      </c>
      <c r="E21" s="31">
        <f>SUM(E22:E23)</f>
        <v>303101</v>
      </c>
      <c r="F21" s="31">
        <f>SUM(F22:F23)</f>
        <v>0</v>
      </c>
      <c r="G21" s="31">
        <f>SUM(G22:G23)</f>
        <v>4817268</v>
      </c>
      <c r="H21" s="31">
        <f>SUM(H22:H23)</f>
        <v>0</v>
      </c>
      <c r="I21" s="31">
        <f>SUM(I22:I23)</f>
        <v>0</v>
      </c>
      <c r="J21" s="31">
        <f>SUM(J22:J23)</f>
        <v>0</v>
      </c>
      <c r="K21" s="31">
        <f>SUM(K22:K23)</f>
        <v>0</v>
      </c>
      <c r="L21" s="31">
        <f>SUM(L22:L23)</f>
        <v>0</v>
      </c>
      <c r="M21" s="31">
        <f>SUM(M22:M23)</f>
        <v>0</v>
      </c>
      <c r="N21" s="31">
        <f>SUM(N22:N23)</f>
        <v>0</v>
      </c>
      <c r="O21" s="31">
        <f t="shared" si="2"/>
        <v>6926557</v>
      </c>
      <c r="P21" s="43">
        <f>(O21/P$38)</f>
        <v>474.61676031245719</v>
      </c>
      <c r="Q21" s="10"/>
    </row>
    <row r="22" spans="1:17">
      <c r="A22" s="12"/>
      <c r="B22" s="44">
        <v>541</v>
      </c>
      <c r="C22" s="20" t="s">
        <v>34</v>
      </c>
      <c r="D22" s="46">
        <v>1806188</v>
      </c>
      <c r="E22" s="46">
        <v>212405</v>
      </c>
      <c r="F22" s="46">
        <v>0</v>
      </c>
      <c r="G22" s="46">
        <v>4817268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6835861</v>
      </c>
      <c r="P22" s="47">
        <f>(O22/P$38)</f>
        <v>468.40215156913803</v>
      </c>
      <c r="Q22" s="9"/>
    </row>
    <row r="23" spans="1:17">
      <c r="A23" s="12"/>
      <c r="B23" s="44">
        <v>545</v>
      </c>
      <c r="C23" s="20" t="s">
        <v>87</v>
      </c>
      <c r="D23" s="46">
        <v>0</v>
      </c>
      <c r="E23" s="46">
        <v>90696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90696</v>
      </c>
      <c r="P23" s="47">
        <f>(O23/P$38)</f>
        <v>6.2146087433191726</v>
      </c>
      <c r="Q23" s="9"/>
    </row>
    <row r="24" spans="1:17" ht="15.75">
      <c r="A24" s="28" t="s">
        <v>36</v>
      </c>
      <c r="B24" s="29"/>
      <c r="C24" s="30"/>
      <c r="D24" s="31">
        <f>SUM(D25:D26)</f>
        <v>14452</v>
      </c>
      <c r="E24" s="31">
        <f>SUM(E25:E26)</f>
        <v>229830</v>
      </c>
      <c r="F24" s="31">
        <f>SUM(F25:F26)</f>
        <v>0</v>
      </c>
      <c r="G24" s="31">
        <f>SUM(G25:G26)</f>
        <v>0</v>
      </c>
      <c r="H24" s="31">
        <f>SUM(H25:H26)</f>
        <v>0</v>
      </c>
      <c r="I24" s="31">
        <f>SUM(I25:I26)</f>
        <v>0</v>
      </c>
      <c r="J24" s="31">
        <f>SUM(J25:J26)</f>
        <v>0</v>
      </c>
      <c r="K24" s="31">
        <f>SUM(K25:K26)</f>
        <v>0</v>
      </c>
      <c r="L24" s="31">
        <f>SUM(L25:L26)</f>
        <v>0</v>
      </c>
      <c r="M24" s="31">
        <f>SUM(M25:M26)</f>
        <v>0</v>
      </c>
      <c r="N24" s="31">
        <f>SUM(N25:N26)</f>
        <v>0</v>
      </c>
      <c r="O24" s="31">
        <f t="shared" si="2"/>
        <v>244282</v>
      </c>
      <c r="P24" s="43">
        <f>(O24/P$38)</f>
        <v>16.73852268055365</v>
      </c>
      <c r="Q24" s="10"/>
    </row>
    <row r="25" spans="1:17">
      <c r="A25" s="13"/>
      <c r="B25" s="45">
        <v>552</v>
      </c>
      <c r="C25" s="21" t="s">
        <v>37</v>
      </c>
      <c r="D25" s="46">
        <v>0</v>
      </c>
      <c r="E25" s="46">
        <v>229830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229830</v>
      </c>
      <c r="P25" s="47">
        <f>(O25/P$38)</f>
        <v>15.748252706591749</v>
      </c>
      <c r="Q25" s="9"/>
    </row>
    <row r="26" spans="1:17">
      <c r="A26" s="13"/>
      <c r="B26" s="45">
        <v>559</v>
      </c>
      <c r="C26" s="21" t="s">
        <v>93</v>
      </c>
      <c r="D26" s="46">
        <v>14452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14452</v>
      </c>
      <c r="P26" s="47">
        <f>(O26/P$38)</f>
        <v>0.99026997396190219</v>
      </c>
      <c r="Q26" s="9"/>
    </row>
    <row r="27" spans="1:17" ht="15.75">
      <c r="A27" s="28" t="s">
        <v>38</v>
      </c>
      <c r="B27" s="29"/>
      <c r="C27" s="30"/>
      <c r="D27" s="31">
        <f>SUM(D28:D28)</f>
        <v>53466</v>
      </c>
      <c r="E27" s="31">
        <f>SUM(E28:E28)</f>
        <v>0</v>
      </c>
      <c r="F27" s="31">
        <f>SUM(F28:F28)</f>
        <v>0</v>
      </c>
      <c r="G27" s="31">
        <f>SUM(G28:G28)</f>
        <v>0</v>
      </c>
      <c r="H27" s="31">
        <f>SUM(H28:H28)</f>
        <v>0</v>
      </c>
      <c r="I27" s="31">
        <f>SUM(I28:I28)</f>
        <v>0</v>
      </c>
      <c r="J27" s="31">
        <f>SUM(J28:J28)</f>
        <v>0</v>
      </c>
      <c r="K27" s="31">
        <f>SUM(K28:K28)</f>
        <v>0</v>
      </c>
      <c r="L27" s="31">
        <f>SUM(L28:L28)</f>
        <v>0</v>
      </c>
      <c r="M27" s="31">
        <f>SUM(M28:M28)</f>
        <v>0</v>
      </c>
      <c r="N27" s="31">
        <f>SUM(N28:N28)</f>
        <v>0</v>
      </c>
      <c r="O27" s="31">
        <f t="shared" si="2"/>
        <v>53466</v>
      </c>
      <c r="P27" s="43">
        <f>(O27/P$38)</f>
        <v>3.6635603672742221</v>
      </c>
      <c r="Q27" s="10"/>
    </row>
    <row r="28" spans="1:17">
      <c r="A28" s="12"/>
      <c r="B28" s="44">
        <v>569</v>
      </c>
      <c r="C28" s="20" t="s">
        <v>94</v>
      </c>
      <c r="D28" s="46">
        <v>53466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53466</v>
      </c>
      <c r="P28" s="47">
        <f>(O28/P$38)</f>
        <v>3.6635603672742221</v>
      </c>
      <c r="Q28" s="9"/>
    </row>
    <row r="29" spans="1:17" ht="15.75">
      <c r="A29" s="28" t="s">
        <v>41</v>
      </c>
      <c r="B29" s="29"/>
      <c r="C29" s="30"/>
      <c r="D29" s="31">
        <f>SUM(D30:D33)</f>
        <v>3834262</v>
      </c>
      <c r="E29" s="31">
        <f>SUM(E30:E33)</f>
        <v>0</v>
      </c>
      <c r="F29" s="31">
        <f>SUM(F30:F33)</f>
        <v>7020863</v>
      </c>
      <c r="G29" s="31">
        <f>SUM(G30:G33)</f>
        <v>8110296</v>
      </c>
      <c r="H29" s="31">
        <f>SUM(H30:H33)</f>
        <v>0</v>
      </c>
      <c r="I29" s="31">
        <f>SUM(I30:I33)</f>
        <v>0</v>
      </c>
      <c r="J29" s="31">
        <f>SUM(J30:J33)</f>
        <v>0</v>
      </c>
      <c r="K29" s="31">
        <f>SUM(K30:K33)</f>
        <v>0</v>
      </c>
      <c r="L29" s="31">
        <f>SUM(L30:L33)</f>
        <v>0</v>
      </c>
      <c r="M29" s="31">
        <f>SUM(M30:M33)</f>
        <v>0</v>
      </c>
      <c r="N29" s="31">
        <f>SUM(N30:N33)</f>
        <v>0</v>
      </c>
      <c r="O29" s="31">
        <f>SUM(D29:N29)</f>
        <v>18965421</v>
      </c>
      <c r="P29" s="43">
        <f>(O29/P$38)</f>
        <v>1299.535494038646</v>
      </c>
      <c r="Q29" s="9"/>
    </row>
    <row r="30" spans="1:17">
      <c r="A30" s="12"/>
      <c r="B30" s="44">
        <v>571</v>
      </c>
      <c r="C30" s="20" t="s">
        <v>42</v>
      </c>
      <c r="D30" s="46">
        <v>742642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742642</v>
      </c>
      <c r="P30" s="47">
        <f>(O30/P$38)</f>
        <v>50.886802795669453</v>
      </c>
      <c r="Q30" s="9"/>
    </row>
    <row r="31" spans="1:17">
      <c r="A31" s="12"/>
      <c r="B31" s="44">
        <v>572</v>
      </c>
      <c r="C31" s="20" t="s">
        <v>43</v>
      </c>
      <c r="D31" s="46">
        <v>2341469</v>
      </c>
      <c r="E31" s="46">
        <v>0</v>
      </c>
      <c r="F31" s="46">
        <v>7020863</v>
      </c>
      <c r="G31" s="46">
        <v>8110296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17472628</v>
      </c>
      <c r="P31" s="47">
        <f>(O31/P$38)</f>
        <v>1197.2473619295602</v>
      </c>
      <c r="Q31" s="9"/>
    </row>
    <row r="32" spans="1:17">
      <c r="A32" s="12"/>
      <c r="B32" s="44">
        <v>574</v>
      </c>
      <c r="C32" s="20" t="s">
        <v>44</v>
      </c>
      <c r="D32" s="46">
        <v>61472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61472</v>
      </c>
      <c r="P32" s="47">
        <f>(O32/P$38)</f>
        <v>4.2121419761545837</v>
      </c>
      <c r="Q32" s="9"/>
    </row>
    <row r="33" spans="1:120">
      <c r="A33" s="12"/>
      <c r="B33" s="44">
        <v>575</v>
      </c>
      <c r="C33" s="20" t="s">
        <v>45</v>
      </c>
      <c r="D33" s="46">
        <v>688679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688679</v>
      </c>
      <c r="P33" s="47">
        <f>(O33/P$38)</f>
        <v>47.189187337261892</v>
      </c>
      <c r="Q33" s="9"/>
    </row>
    <row r="34" spans="1:120" ht="15.75">
      <c r="A34" s="28" t="s">
        <v>48</v>
      </c>
      <c r="B34" s="29"/>
      <c r="C34" s="30"/>
      <c r="D34" s="31">
        <f>SUM(D35:D35)</f>
        <v>2833283</v>
      </c>
      <c r="E34" s="31">
        <f>SUM(E35:E35)</f>
        <v>1650015</v>
      </c>
      <c r="F34" s="31">
        <f>SUM(F35:F35)</f>
        <v>0</v>
      </c>
      <c r="G34" s="31">
        <f>SUM(G35:G35)</f>
        <v>336837</v>
      </c>
      <c r="H34" s="31">
        <f>SUM(H35:H35)</f>
        <v>0</v>
      </c>
      <c r="I34" s="31">
        <f>SUM(I35:I35)</f>
        <v>0</v>
      </c>
      <c r="J34" s="31">
        <f>SUM(J35:J35)</f>
        <v>0</v>
      </c>
      <c r="K34" s="31">
        <f>SUM(K35:K35)</f>
        <v>0</v>
      </c>
      <c r="L34" s="31">
        <f>SUM(L35:L35)</f>
        <v>0</v>
      </c>
      <c r="M34" s="31">
        <f>SUM(M35:M35)</f>
        <v>0</v>
      </c>
      <c r="N34" s="31">
        <f>SUM(N35:N35)</f>
        <v>0</v>
      </c>
      <c r="O34" s="31">
        <f>SUM(D34:N34)</f>
        <v>4820135</v>
      </c>
      <c r="P34" s="43">
        <f>(O34/P$38)</f>
        <v>330.28196519117444</v>
      </c>
      <c r="Q34" s="9"/>
    </row>
    <row r="35" spans="1:120" ht="15.75" thickBot="1">
      <c r="A35" s="12"/>
      <c r="B35" s="44">
        <v>581</v>
      </c>
      <c r="C35" s="20" t="s">
        <v>101</v>
      </c>
      <c r="D35" s="46">
        <v>2833283</v>
      </c>
      <c r="E35" s="46">
        <v>1650015</v>
      </c>
      <c r="F35" s="46">
        <v>0</v>
      </c>
      <c r="G35" s="46">
        <v>336837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4820135</v>
      </c>
      <c r="P35" s="47">
        <f>(O35/P$38)</f>
        <v>330.28196519117444</v>
      </c>
      <c r="Q35" s="9"/>
    </row>
    <row r="36" spans="1:120" ht="16.5" thickBot="1">
      <c r="A36" s="14" t="s">
        <v>10</v>
      </c>
      <c r="B36" s="23"/>
      <c r="C36" s="22"/>
      <c r="D36" s="15">
        <f>SUM(D5,D14,D18,D21,D24,D27,D29,D34)</f>
        <v>15678060</v>
      </c>
      <c r="E36" s="15">
        <f t="shared" ref="E36:N36" si="3">SUM(E5,E14,E18,E21,E24,E27,E29,E34)</f>
        <v>3424363</v>
      </c>
      <c r="F36" s="15">
        <f t="shared" si="3"/>
        <v>10353328</v>
      </c>
      <c r="G36" s="15">
        <f t="shared" si="3"/>
        <v>13896594</v>
      </c>
      <c r="H36" s="15">
        <f t="shared" si="3"/>
        <v>0</v>
      </c>
      <c r="I36" s="15">
        <f t="shared" si="3"/>
        <v>0</v>
      </c>
      <c r="J36" s="15">
        <f t="shared" si="3"/>
        <v>0</v>
      </c>
      <c r="K36" s="15">
        <f t="shared" si="3"/>
        <v>346899</v>
      </c>
      <c r="L36" s="15">
        <f t="shared" si="3"/>
        <v>0</v>
      </c>
      <c r="M36" s="15">
        <f t="shared" si="3"/>
        <v>0</v>
      </c>
      <c r="N36" s="15">
        <f t="shared" si="3"/>
        <v>0</v>
      </c>
      <c r="O36" s="15">
        <f>SUM(D36:N36)</f>
        <v>43699244</v>
      </c>
      <c r="P36" s="37">
        <f>(O36/P$38)</f>
        <v>2994.3294504590926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107</v>
      </c>
      <c r="N38" s="93"/>
      <c r="O38" s="93"/>
      <c r="P38" s="41">
        <v>14594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5655980</v>
      </c>
      <c r="E5" s="59">
        <f t="shared" si="0"/>
        <v>0</v>
      </c>
      <c r="F5" s="59">
        <f t="shared" si="0"/>
        <v>15340915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161892</v>
      </c>
      <c r="L5" s="59">
        <f t="shared" si="0"/>
        <v>0</v>
      </c>
      <c r="M5" s="59">
        <f t="shared" si="0"/>
        <v>0</v>
      </c>
      <c r="N5" s="60">
        <f>SUM(D5:M5)</f>
        <v>21158787</v>
      </c>
      <c r="O5" s="61">
        <f t="shared" ref="O5:O34" si="1">(N5/O$36)</f>
        <v>1687.1690455306593</v>
      </c>
      <c r="P5" s="62"/>
    </row>
    <row r="6" spans="1:133">
      <c r="A6" s="64"/>
      <c r="B6" s="65">
        <v>511</v>
      </c>
      <c r="C6" s="66" t="s">
        <v>19</v>
      </c>
      <c r="D6" s="67">
        <v>530833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530833</v>
      </c>
      <c r="O6" s="68">
        <f t="shared" si="1"/>
        <v>42.327804800255166</v>
      </c>
      <c r="P6" s="69"/>
    </row>
    <row r="7" spans="1:133">
      <c r="A7" s="64"/>
      <c r="B7" s="65">
        <v>512</v>
      </c>
      <c r="C7" s="66" t="s">
        <v>20</v>
      </c>
      <c r="D7" s="67">
        <v>593753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593753</v>
      </c>
      <c r="O7" s="68">
        <f t="shared" si="1"/>
        <v>47.344948568694683</v>
      </c>
      <c r="P7" s="69"/>
    </row>
    <row r="8" spans="1:133">
      <c r="A8" s="64"/>
      <c r="B8" s="65">
        <v>513</v>
      </c>
      <c r="C8" s="66" t="s">
        <v>21</v>
      </c>
      <c r="D8" s="67">
        <v>1056202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161892</v>
      </c>
      <c r="L8" s="67">
        <v>0</v>
      </c>
      <c r="M8" s="67">
        <v>0</v>
      </c>
      <c r="N8" s="67">
        <f t="shared" si="2"/>
        <v>1218094</v>
      </c>
      <c r="O8" s="68">
        <f t="shared" si="1"/>
        <v>97.128937086356757</v>
      </c>
      <c r="P8" s="69"/>
    </row>
    <row r="9" spans="1:133">
      <c r="A9" s="64"/>
      <c r="B9" s="65">
        <v>514</v>
      </c>
      <c r="C9" s="66" t="s">
        <v>22</v>
      </c>
      <c r="D9" s="67">
        <v>2023903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2023903</v>
      </c>
      <c r="O9" s="68">
        <f t="shared" si="1"/>
        <v>161.38290407463521</v>
      </c>
      <c r="P9" s="69"/>
    </row>
    <row r="10" spans="1:133">
      <c r="A10" s="64"/>
      <c r="B10" s="65">
        <v>515</v>
      </c>
      <c r="C10" s="66" t="s">
        <v>23</v>
      </c>
      <c r="D10" s="67">
        <v>468780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468780</v>
      </c>
      <c r="O10" s="68">
        <f t="shared" si="1"/>
        <v>37.379794274778725</v>
      </c>
      <c r="P10" s="69"/>
    </row>
    <row r="11" spans="1:133">
      <c r="A11" s="64"/>
      <c r="B11" s="65">
        <v>517</v>
      </c>
      <c r="C11" s="66" t="s">
        <v>24</v>
      </c>
      <c r="D11" s="67">
        <v>534744</v>
      </c>
      <c r="E11" s="67">
        <v>0</v>
      </c>
      <c r="F11" s="67">
        <v>15340915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15875659</v>
      </c>
      <c r="O11" s="68">
        <f t="shared" si="1"/>
        <v>1265.9005661430508</v>
      </c>
      <c r="P11" s="69"/>
    </row>
    <row r="12" spans="1:133">
      <c r="A12" s="64"/>
      <c r="B12" s="65">
        <v>519</v>
      </c>
      <c r="C12" s="66" t="s">
        <v>65</v>
      </c>
      <c r="D12" s="67">
        <v>447765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447765</v>
      </c>
      <c r="O12" s="68">
        <f t="shared" si="1"/>
        <v>35.704090582888128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1780686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18" si="4">SUM(D13:M13)</f>
        <v>1780686</v>
      </c>
      <c r="O13" s="75">
        <f t="shared" si="1"/>
        <v>141.98915556973128</v>
      </c>
      <c r="P13" s="76"/>
    </row>
    <row r="14" spans="1:133">
      <c r="A14" s="64"/>
      <c r="B14" s="65">
        <v>521</v>
      </c>
      <c r="C14" s="66" t="s">
        <v>27</v>
      </c>
      <c r="D14" s="67">
        <v>1301909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1301909</v>
      </c>
      <c r="O14" s="68">
        <f t="shared" si="1"/>
        <v>103.81221593174388</v>
      </c>
      <c r="P14" s="69"/>
    </row>
    <row r="15" spans="1:133">
      <c r="A15" s="64"/>
      <c r="B15" s="65">
        <v>524</v>
      </c>
      <c r="C15" s="66" t="s">
        <v>28</v>
      </c>
      <c r="D15" s="67">
        <v>429112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429112</v>
      </c>
      <c r="O15" s="68">
        <f t="shared" si="1"/>
        <v>34.216729128458653</v>
      </c>
      <c r="P15" s="69"/>
    </row>
    <row r="16" spans="1:133">
      <c r="A16" s="64"/>
      <c r="B16" s="65">
        <v>525</v>
      </c>
      <c r="C16" s="66" t="s">
        <v>66</v>
      </c>
      <c r="D16" s="67">
        <v>49665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49665</v>
      </c>
      <c r="O16" s="68">
        <f t="shared" si="1"/>
        <v>3.9602105095287459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SUM(D18:D18)</f>
        <v>611212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611212</v>
      </c>
      <c r="O17" s="75">
        <f t="shared" si="1"/>
        <v>48.737102304441429</v>
      </c>
      <c r="P17" s="76"/>
    </row>
    <row r="18" spans="1:16">
      <c r="A18" s="64"/>
      <c r="B18" s="65">
        <v>539</v>
      </c>
      <c r="C18" s="66" t="s">
        <v>32</v>
      </c>
      <c r="D18" s="67">
        <v>611212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611212</v>
      </c>
      <c r="O18" s="68">
        <f t="shared" si="1"/>
        <v>48.737102304441429</v>
      </c>
      <c r="P18" s="69"/>
    </row>
    <row r="19" spans="1:16" ht="15.75">
      <c r="A19" s="70" t="s">
        <v>33</v>
      </c>
      <c r="B19" s="71"/>
      <c r="C19" s="72"/>
      <c r="D19" s="73">
        <f t="shared" ref="D19:M19" si="6">SUM(D20:D22)</f>
        <v>1951723</v>
      </c>
      <c r="E19" s="73">
        <f t="shared" si="6"/>
        <v>0</v>
      </c>
      <c r="F19" s="73">
        <f t="shared" si="6"/>
        <v>0</v>
      </c>
      <c r="G19" s="73">
        <f t="shared" si="6"/>
        <v>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ref="N19:N25" si="7">SUM(D19:M19)</f>
        <v>1951723</v>
      </c>
      <c r="O19" s="75">
        <f t="shared" si="1"/>
        <v>155.62738218642852</v>
      </c>
      <c r="P19" s="76"/>
    </row>
    <row r="20" spans="1:16">
      <c r="A20" s="64"/>
      <c r="B20" s="65">
        <v>541</v>
      </c>
      <c r="C20" s="66" t="s">
        <v>67</v>
      </c>
      <c r="D20" s="67">
        <v>1745665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7"/>
        <v>1745665</v>
      </c>
      <c r="O20" s="68">
        <f t="shared" si="1"/>
        <v>139.19663503707838</v>
      </c>
      <c r="P20" s="69"/>
    </row>
    <row r="21" spans="1:16">
      <c r="A21" s="64"/>
      <c r="B21" s="65">
        <v>544</v>
      </c>
      <c r="C21" s="66" t="s">
        <v>68</v>
      </c>
      <c r="D21" s="67">
        <v>38000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7"/>
        <v>38000</v>
      </c>
      <c r="O21" s="68">
        <f t="shared" si="1"/>
        <v>3.0300613986125509</v>
      </c>
      <c r="P21" s="69"/>
    </row>
    <row r="22" spans="1:16">
      <c r="A22" s="64"/>
      <c r="B22" s="65">
        <v>549</v>
      </c>
      <c r="C22" s="66" t="s">
        <v>69</v>
      </c>
      <c r="D22" s="67">
        <v>168058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7"/>
        <v>168058</v>
      </c>
      <c r="O22" s="68">
        <f t="shared" si="1"/>
        <v>13.400685750737582</v>
      </c>
      <c r="P22" s="69"/>
    </row>
    <row r="23" spans="1:16" ht="15.75">
      <c r="A23" s="70" t="s">
        <v>36</v>
      </c>
      <c r="B23" s="71"/>
      <c r="C23" s="72"/>
      <c r="D23" s="73">
        <f t="shared" ref="D23:M23" si="8">SUM(D24:D24)</f>
        <v>10007</v>
      </c>
      <c r="E23" s="73">
        <f t="shared" si="8"/>
        <v>199625</v>
      </c>
      <c r="F23" s="73">
        <f t="shared" si="8"/>
        <v>0</v>
      </c>
      <c r="G23" s="73">
        <f t="shared" si="8"/>
        <v>0</v>
      </c>
      <c r="H23" s="73">
        <f t="shared" si="8"/>
        <v>0</v>
      </c>
      <c r="I23" s="73">
        <f t="shared" si="8"/>
        <v>0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si="7"/>
        <v>209632</v>
      </c>
      <c r="O23" s="75">
        <f t="shared" si="1"/>
        <v>16.71573239773543</v>
      </c>
      <c r="P23" s="76"/>
    </row>
    <row r="24" spans="1:16">
      <c r="A24" s="64"/>
      <c r="B24" s="65">
        <v>552</v>
      </c>
      <c r="C24" s="66" t="s">
        <v>37</v>
      </c>
      <c r="D24" s="67">
        <v>10007</v>
      </c>
      <c r="E24" s="67">
        <v>199625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209632</v>
      </c>
      <c r="O24" s="68">
        <f t="shared" si="1"/>
        <v>16.71573239773543</v>
      </c>
      <c r="P24" s="69"/>
    </row>
    <row r="25" spans="1:16" ht="15.75">
      <c r="A25" s="70" t="s">
        <v>38</v>
      </c>
      <c r="B25" s="71"/>
      <c r="C25" s="72"/>
      <c r="D25" s="73">
        <f t="shared" ref="D25:M25" si="9">SUM(D26:D26)</f>
        <v>59650</v>
      </c>
      <c r="E25" s="73">
        <f t="shared" si="9"/>
        <v>0</v>
      </c>
      <c r="F25" s="73">
        <f t="shared" si="9"/>
        <v>0</v>
      </c>
      <c r="G25" s="73">
        <f t="shared" si="9"/>
        <v>0</v>
      </c>
      <c r="H25" s="73">
        <f t="shared" si="9"/>
        <v>0</v>
      </c>
      <c r="I25" s="73">
        <f t="shared" si="9"/>
        <v>0</v>
      </c>
      <c r="J25" s="73">
        <f t="shared" si="9"/>
        <v>0</v>
      </c>
      <c r="K25" s="73">
        <f t="shared" si="9"/>
        <v>0</v>
      </c>
      <c r="L25" s="73">
        <f t="shared" si="9"/>
        <v>0</v>
      </c>
      <c r="M25" s="73">
        <f t="shared" si="9"/>
        <v>0</v>
      </c>
      <c r="N25" s="73">
        <f t="shared" si="7"/>
        <v>59650</v>
      </c>
      <c r="O25" s="75">
        <f t="shared" si="1"/>
        <v>4.7563990112431229</v>
      </c>
      <c r="P25" s="76"/>
    </row>
    <row r="26" spans="1:16">
      <c r="A26" s="64"/>
      <c r="B26" s="65">
        <v>562</v>
      </c>
      <c r="C26" s="66" t="s">
        <v>70</v>
      </c>
      <c r="D26" s="67">
        <v>59650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ref="N26:N31" si="10">SUM(D26:M26)</f>
        <v>59650</v>
      </c>
      <c r="O26" s="68">
        <f t="shared" si="1"/>
        <v>4.7563990112431229</v>
      </c>
      <c r="P26" s="69"/>
    </row>
    <row r="27" spans="1:16" ht="15.75">
      <c r="A27" s="70" t="s">
        <v>41</v>
      </c>
      <c r="B27" s="71"/>
      <c r="C27" s="72"/>
      <c r="D27" s="73">
        <f t="shared" ref="D27:M27" si="11">SUM(D28:D31)</f>
        <v>2069961</v>
      </c>
      <c r="E27" s="73">
        <f t="shared" si="11"/>
        <v>0</v>
      </c>
      <c r="F27" s="73">
        <f t="shared" si="11"/>
        <v>0</v>
      </c>
      <c r="G27" s="73">
        <f t="shared" si="11"/>
        <v>353626</v>
      </c>
      <c r="H27" s="73">
        <f t="shared" si="11"/>
        <v>0</v>
      </c>
      <c r="I27" s="73">
        <f t="shared" si="11"/>
        <v>0</v>
      </c>
      <c r="J27" s="73">
        <f t="shared" si="11"/>
        <v>0</v>
      </c>
      <c r="K27" s="73">
        <f t="shared" si="11"/>
        <v>0</v>
      </c>
      <c r="L27" s="73">
        <f t="shared" si="11"/>
        <v>0</v>
      </c>
      <c r="M27" s="73">
        <f t="shared" si="11"/>
        <v>0</v>
      </c>
      <c r="N27" s="73">
        <f>SUM(D27:M27)</f>
        <v>2423587</v>
      </c>
      <c r="O27" s="75">
        <f t="shared" si="1"/>
        <v>193.253089865242</v>
      </c>
      <c r="P27" s="69"/>
    </row>
    <row r="28" spans="1:16">
      <c r="A28" s="64"/>
      <c r="B28" s="65">
        <v>571</v>
      </c>
      <c r="C28" s="66" t="s">
        <v>42</v>
      </c>
      <c r="D28" s="67">
        <v>456261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0"/>
        <v>456261</v>
      </c>
      <c r="O28" s="68">
        <f t="shared" si="1"/>
        <v>36.381548520851609</v>
      </c>
      <c r="P28" s="69"/>
    </row>
    <row r="29" spans="1:16">
      <c r="A29" s="64"/>
      <c r="B29" s="65">
        <v>572</v>
      </c>
      <c r="C29" s="66" t="s">
        <v>71</v>
      </c>
      <c r="D29" s="67">
        <v>1155141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0"/>
        <v>1155141</v>
      </c>
      <c r="O29" s="68">
        <f t="shared" si="1"/>
        <v>92.109161948807909</v>
      </c>
      <c r="P29" s="69"/>
    </row>
    <row r="30" spans="1:16">
      <c r="A30" s="64"/>
      <c r="B30" s="65">
        <v>574</v>
      </c>
      <c r="C30" s="66" t="s">
        <v>44</v>
      </c>
      <c r="D30" s="67">
        <v>40513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0"/>
        <v>40513</v>
      </c>
      <c r="O30" s="68">
        <f t="shared" si="1"/>
        <v>3.2304441432102702</v>
      </c>
      <c r="P30" s="69"/>
    </row>
    <row r="31" spans="1:16">
      <c r="A31" s="64"/>
      <c r="B31" s="65">
        <v>575</v>
      </c>
      <c r="C31" s="66" t="s">
        <v>72</v>
      </c>
      <c r="D31" s="67">
        <v>418046</v>
      </c>
      <c r="E31" s="67">
        <v>0</v>
      </c>
      <c r="F31" s="67">
        <v>0</v>
      </c>
      <c r="G31" s="67">
        <v>353626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771672</v>
      </c>
      <c r="O31" s="68">
        <f t="shared" si="1"/>
        <v>61.531935252372222</v>
      </c>
      <c r="P31" s="69"/>
    </row>
    <row r="32" spans="1:16" ht="15.75">
      <c r="A32" s="70" t="s">
        <v>73</v>
      </c>
      <c r="B32" s="71"/>
      <c r="C32" s="72"/>
      <c r="D32" s="73">
        <f t="shared" ref="D32:M32" si="12">SUM(D33:D33)</f>
        <v>526514</v>
      </c>
      <c r="E32" s="73">
        <f t="shared" si="12"/>
        <v>1578484</v>
      </c>
      <c r="F32" s="73">
        <f t="shared" si="12"/>
        <v>1610043</v>
      </c>
      <c r="G32" s="73">
        <f t="shared" si="12"/>
        <v>14960</v>
      </c>
      <c r="H32" s="73">
        <f t="shared" si="12"/>
        <v>0</v>
      </c>
      <c r="I32" s="73">
        <f t="shared" si="12"/>
        <v>0</v>
      </c>
      <c r="J32" s="73">
        <f t="shared" si="12"/>
        <v>0</v>
      </c>
      <c r="K32" s="73">
        <f t="shared" si="12"/>
        <v>0</v>
      </c>
      <c r="L32" s="73">
        <f t="shared" si="12"/>
        <v>0</v>
      </c>
      <c r="M32" s="73">
        <f t="shared" si="12"/>
        <v>0</v>
      </c>
      <c r="N32" s="73">
        <f>SUM(D32:M32)</f>
        <v>3730001</v>
      </c>
      <c r="O32" s="75">
        <f t="shared" si="1"/>
        <v>297.42452754963716</v>
      </c>
      <c r="P32" s="69"/>
    </row>
    <row r="33" spans="1:119" ht="15.75" thickBot="1">
      <c r="A33" s="64"/>
      <c r="B33" s="65">
        <v>581</v>
      </c>
      <c r="C33" s="66" t="s">
        <v>74</v>
      </c>
      <c r="D33" s="67">
        <v>526514</v>
      </c>
      <c r="E33" s="67">
        <v>1578484</v>
      </c>
      <c r="F33" s="67">
        <v>1610043</v>
      </c>
      <c r="G33" s="67">
        <v>14960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>SUM(D33:M33)</f>
        <v>3730001</v>
      </c>
      <c r="O33" s="68">
        <f t="shared" si="1"/>
        <v>297.42452754963716</v>
      </c>
      <c r="P33" s="69"/>
    </row>
    <row r="34" spans="1:119" ht="16.5" thickBot="1">
      <c r="A34" s="77" t="s">
        <v>10</v>
      </c>
      <c r="B34" s="78"/>
      <c r="C34" s="79"/>
      <c r="D34" s="80">
        <f t="shared" ref="D34:M34" si="13">SUM(D5,D13,D17,D19,D23,D25,D27,D32)</f>
        <v>12665733</v>
      </c>
      <c r="E34" s="80">
        <f t="shared" si="13"/>
        <v>1778109</v>
      </c>
      <c r="F34" s="80">
        <f t="shared" si="13"/>
        <v>16950958</v>
      </c>
      <c r="G34" s="80">
        <f t="shared" si="13"/>
        <v>368586</v>
      </c>
      <c r="H34" s="80">
        <f t="shared" si="13"/>
        <v>0</v>
      </c>
      <c r="I34" s="80">
        <f t="shared" si="13"/>
        <v>0</v>
      </c>
      <c r="J34" s="80">
        <f t="shared" si="13"/>
        <v>0</v>
      </c>
      <c r="K34" s="80">
        <f t="shared" si="13"/>
        <v>161892</v>
      </c>
      <c r="L34" s="80">
        <f t="shared" si="13"/>
        <v>0</v>
      </c>
      <c r="M34" s="80">
        <f t="shared" si="13"/>
        <v>0</v>
      </c>
      <c r="N34" s="80">
        <f>SUM(D34:M34)</f>
        <v>31925278</v>
      </c>
      <c r="O34" s="81">
        <f t="shared" si="1"/>
        <v>2545.6724344151185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17" t="s">
        <v>75</v>
      </c>
      <c r="M36" s="117"/>
      <c r="N36" s="117"/>
      <c r="O36" s="91">
        <v>12541</v>
      </c>
    </row>
    <row r="37" spans="1:119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19" ht="15.75" customHeight="1" thickBot="1">
      <c r="A38" s="121" t="s">
        <v>53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3263518</v>
      </c>
      <c r="E5" s="26">
        <f t="shared" si="0"/>
        <v>0</v>
      </c>
      <c r="F5" s="26">
        <f t="shared" si="0"/>
        <v>10044480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73314</v>
      </c>
      <c r="L5" s="26">
        <f t="shared" si="0"/>
        <v>20546</v>
      </c>
      <c r="M5" s="26">
        <f t="shared" si="0"/>
        <v>0</v>
      </c>
      <c r="N5" s="27">
        <f>SUM(D5:M5)</f>
        <v>13401858</v>
      </c>
      <c r="O5" s="32">
        <f t="shared" ref="O5:O33" si="1">(N5/O$35)</f>
        <v>1074.3833573833574</v>
      </c>
      <c r="P5" s="6"/>
    </row>
    <row r="6" spans="1:133">
      <c r="A6" s="12"/>
      <c r="B6" s="44">
        <v>511</v>
      </c>
      <c r="C6" s="20" t="s">
        <v>19</v>
      </c>
      <c r="D6" s="46">
        <v>63611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63611</v>
      </c>
      <c r="O6" s="47">
        <f t="shared" si="1"/>
        <v>5.0994869328202661</v>
      </c>
      <c r="P6" s="9"/>
    </row>
    <row r="7" spans="1:133">
      <c r="A7" s="12"/>
      <c r="B7" s="44">
        <v>512</v>
      </c>
      <c r="C7" s="20" t="s">
        <v>20</v>
      </c>
      <c r="D7" s="46">
        <v>564941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564941</v>
      </c>
      <c r="O7" s="47">
        <f t="shared" si="1"/>
        <v>45.289482122815457</v>
      </c>
      <c r="P7" s="9"/>
    </row>
    <row r="8" spans="1:133">
      <c r="A8" s="12"/>
      <c r="B8" s="44">
        <v>513</v>
      </c>
      <c r="C8" s="20" t="s">
        <v>21</v>
      </c>
      <c r="D8" s="46">
        <v>1036820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73314</v>
      </c>
      <c r="L8" s="46">
        <v>20546</v>
      </c>
      <c r="M8" s="46">
        <v>0</v>
      </c>
      <c r="N8" s="46">
        <f t="shared" si="2"/>
        <v>1130680</v>
      </c>
      <c r="O8" s="47">
        <f t="shared" si="1"/>
        <v>90.64293730960398</v>
      </c>
      <c r="P8" s="9"/>
    </row>
    <row r="9" spans="1:133">
      <c r="A9" s="12"/>
      <c r="B9" s="44">
        <v>514</v>
      </c>
      <c r="C9" s="20" t="s">
        <v>22</v>
      </c>
      <c r="D9" s="46">
        <v>201716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201716</v>
      </c>
      <c r="O9" s="47">
        <f t="shared" si="1"/>
        <v>16.170915504248839</v>
      </c>
      <c r="P9" s="9"/>
    </row>
    <row r="10" spans="1:133">
      <c r="A10" s="12"/>
      <c r="B10" s="44">
        <v>515</v>
      </c>
      <c r="C10" s="20" t="s">
        <v>23</v>
      </c>
      <c r="D10" s="46">
        <v>462570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462570</v>
      </c>
      <c r="O10" s="47">
        <f t="shared" si="1"/>
        <v>37.082732082732086</v>
      </c>
      <c r="P10" s="9"/>
    </row>
    <row r="11" spans="1:133">
      <c r="A11" s="12"/>
      <c r="B11" s="44">
        <v>517</v>
      </c>
      <c r="C11" s="20" t="s">
        <v>24</v>
      </c>
      <c r="D11" s="46">
        <v>538242</v>
      </c>
      <c r="E11" s="46">
        <v>0</v>
      </c>
      <c r="F11" s="46">
        <v>10044480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10582722</v>
      </c>
      <c r="O11" s="47">
        <f t="shared" si="1"/>
        <v>848.38239538239543</v>
      </c>
      <c r="P11" s="9"/>
    </row>
    <row r="12" spans="1:133">
      <c r="A12" s="12"/>
      <c r="B12" s="44">
        <v>519</v>
      </c>
      <c r="C12" s="20" t="s">
        <v>25</v>
      </c>
      <c r="D12" s="46">
        <v>395618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395618</v>
      </c>
      <c r="O12" s="47">
        <f t="shared" si="1"/>
        <v>31.715408048741381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9235922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9235922</v>
      </c>
      <c r="O13" s="43">
        <f t="shared" si="1"/>
        <v>740.41382074715409</v>
      </c>
      <c r="P13" s="10"/>
    </row>
    <row r="14" spans="1:133">
      <c r="A14" s="12"/>
      <c r="B14" s="44">
        <v>521</v>
      </c>
      <c r="C14" s="20" t="s">
        <v>27</v>
      </c>
      <c r="D14" s="46">
        <v>1247471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1247471</v>
      </c>
      <c r="O14" s="47">
        <f t="shared" si="1"/>
        <v>100.00569183902518</v>
      </c>
      <c r="P14" s="9"/>
    </row>
    <row r="15" spans="1:133">
      <c r="A15" s="12"/>
      <c r="B15" s="44">
        <v>524</v>
      </c>
      <c r="C15" s="20" t="s">
        <v>28</v>
      </c>
      <c r="D15" s="46">
        <v>405563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405563</v>
      </c>
      <c r="O15" s="47">
        <f t="shared" si="1"/>
        <v>32.512666345999676</v>
      </c>
      <c r="P15" s="9"/>
    </row>
    <row r="16" spans="1:133">
      <c r="A16" s="12"/>
      <c r="B16" s="44">
        <v>525</v>
      </c>
      <c r="C16" s="20" t="s">
        <v>29</v>
      </c>
      <c r="D16" s="46">
        <v>7582888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7582888</v>
      </c>
      <c r="O16" s="47">
        <f t="shared" si="1"/>
        <v>607.89546256212918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SUM(D18:D18)</f>
        <v>317779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317779</v>
      </c>
      <c r="O17" s="43">
        <f t="shared" si="1"/>
        <v>25.47530864197531</v>
      </c>
      <c r="P17" s="10"/>
    </row>
    <row r="18" spans="1:16">
      <c r="A18" s="12"/>
      <c r="B18" s="44">
        <v>539</v>
      </c>
      <c r="C18" s="20" t="s">
        <v>32</v>
      </c>
      <c r="D18" s="46">
        <v>317779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317779</v>
      </c>
      <c r="O18" s="47">
        <f t="shared" si="1"/>
        <v>25.47530864197531</v>
      </c>
      <c r="P18" s="9"/>
    </row>
    <row r="19" spans="1:16" ht="15.75">
      <c r="A19" s="28" t="s">
        <v>33</v>
      </c>
      <c r="B19" s="29"/>
      <c r="C19" s="30"/>
      <c r="D19" s="31">
        <f t="shared" ref="D19:M19" si="6">SUM(D20:D21)</f>
        <v>2179977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ref="N19:N24" si="7">SUM(D19:M19)</f>
        <v>2179977</v>
      </c>
      <c r="O19" s="43">
        <f t="shared" si="1"/>
        <v>174.76166426166427</v>
      </c>
      <c r="P19" s="10"/>
    </row>
    <row r="20" spans="1:16">
      <c r="A20" s="12"/>
      <c r="B20" s="44">
        <v>541</v>
      </c>
      <c r="C20" s="20" t="s">
        <v>34</v>
      </c>
      <c r="D20" s="46">
        <v>2097763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2097763</v>
      </c>
      <c r="O20" s="47">
        <f t="shared" si="1"/>
        <v>168.17083533750201</v>
      </c>
      <c r="P20" s="9"/>
    </row>
    <row r="21" spans="1:16">
      <c r="A21" s="12"/>
      <c r="B21" s="44">
        <v>549</v>
      </c>
      <c r="C21" s="20" t="s">
        <v>35</v>
      </c>
      <c r="D21" s="46">
        <v>82214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82214</v>
      </c>
      <c r="O21" s="47">
        <f t="shared" si="1"/>
        <v>6.5908289241622571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SUM(D23:D23)</f>
        <v>10008</v>
      </c>
      <c r="E22" s="31">
        <f t="shared" si="8"/>
        <v>292311</v>
      </c>
      <c r="F22" s="31">
        <f t="shared" si="8"/>
        <v>0</v>
      </c>
      <c r="G22" s="31">
        <f t="shared" si="8"/>
        <v>42943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345262</v>
      </c>
      <c r="O22" s="43">
        <f t="shared" si="1"/>
        <v>27.67853134519801</v>
      </c>
      <c r="P22" s="10"/>
    </row>
    <row r="23" spans="1:16">
      <c r="A23" s="13"/>
      <c r="B23" s="45">
        <v>552</v>
      </c>
      <c r="C23" s="21" t="s">
        <v>37</v>
      </c>
      <c r="D23" s="46">
        <v>10008</v>
      </c>
      <c r="E23" s="46">
        <v>292311</v>
      </c>
      <c r="F23" s="46">
        <v>0</v>
      </c>
      <c r="G23" s="46">
        <v>42943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345262</v>
      </c>
      <c r="O23" s="47">
        <f t="shared" si="1"/>
        <v>27.67853134519801</v>
      </c>
      <c r="P23" s="9"/>
    </row>
    <row r="24" spans="1:16" ht="15.75">
      <c r="A24" s="28" t="s">
        <v>38</v>
      </c>
      <c r="B24" s="29"/>
      <c r="C24" s="30"/>
      <c r="D24" s="31">
        <f t="shared" ref="D24:M24" si="9">SUM(D25:D25)</f>
        <v>60250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60250</v>
      </c>
      <c r="O24" s="43">
        <f t="shared" si="1"/>
        <v>4.8300464967131633</v>
      </c>
      <c r="P24" s="10"/>
    </row>
    <row r="25" spans="1:16">
      <c r="A25" s="12"/>
      <c r="B25" s="44">
        <v>562</v>
      </c>
      <c r="C25" s="20" t="s">
        <v>39</v>
      </c>
      <c r="D25" s="46">
        <v>60250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10">SUM(D25:M25)</f>
        <v>60250</v>
      </c>
      <c r="O25" s="47">
        <f t="shared" si="1"/>
        <v>4.8300464967131633</v>
      </c>
      <c r="P25" s="9"/>
    </row>
    <row r="26" spans="1:16" ht="15.75">
      <c r="A26" s="28" t="s">
        <v>41</v>
      </c>
      <c r="B26" s="29"/>
      <c r="C26" s="30"/>
      <c r="D26" s="31">
        <f t="shared" ref="D26:M26" si="11">SUM(D27:D30)</f>
        <v>1880757</v>
      </c>
      <c r="E26" s="31">
        <f t="shared" si="11"/>
        <v>0</v>
      </c>
      <c r="F26" s="31">
        <f t="shared" si="11"/>
        <v>0</v>
      </c>
      <c r="G26" s="31">
        <f t="shared" si="11"/>
        <v>6924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>SUM(D26:M26)</f>
        <v>1887681</v>
      </c>
      <c r="O26" s="43">
        <f t="shared" si="1"/>
        <v>151.32924482924483</v>
      </c>
      <c r="P26" s="9"/>
    </row>
    <row r="27" spans="1:16">
      <c r="A27" s="12"/>
      <c r="B27" s="44">
        <v>571</v>
      </c>
      <c r="C27" s="20" t="s">
        <v>42</v>
      </c>
      <c r="D27" s="46">
        <v>391744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391744</v>
      </c>
      <c r="O27" s="47">
        <f t="shared" si="1"/>
        <v>31.404842071508739</v>
      </c>
      <c r="P27" s="9"/>
    </row>
    <row r="28" spans="1:16">
      <c r="A28" s="12"/>
      <c r="B28" s="44">
        <v>572</v>
      </c>
      <c r="C28" s="20" t="s">
        <v>43</v>
      </c>
      <c r="D28" s="46">
        <v>1044572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1044572</v>
      </c>
      <c r="O28" s="47">
        <f t="shared" si="1"/>
        <v>83.73993907327241</v>
      </c>
      <c r="P28" s="9"/>
    </row>
    <row r="29" spans="1:16">
      <c r="A29" s="12"/>
      <c r="B29" s="44">
        <v>574</v>
      </c>
      <c r="C29" s="20" t="s">
        <v>44</v>
      </c>
      <c r="D29" s="46">
        <v>37874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37874</v>
      </c>
      <c r="O29" s="47">
        <f t="shared" si="1"/>
        <v>3.0362353695687028</v>
      </c>
      <c r="P29" s="9"/>
    </row>
    <row r="30" spans="1:16">
      <c r="A30" s="12"/>
      <c r="B30" s="44">
        <v>575</v>
      </c>
      <c r="C30" s="20" t="s">
        <v>45</v>
      </c>
      <c r="D30" s="46">
        <v>406567</v>
      </c>
      <c r="E30" s="46">
        <v>0</v>
      </c>
      <c r="F30" s="46">
        <v>0</v>
      </c>
      <c r="G30" s="46">
        <v>6924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413491</v>
      </c>
      <c r="O30" s="47">
        <f t="shared" si="1"/>
        <v>33.148228314894979</v>
      </c>
      <c r="P30" s="9"/>
    </row>
    <row r="31" spans="1:16" ht="15.75">
      <c r="A31" s="28" t="s">
        <v>48</v>
      </c>
      <c r="B31" s="29"/>
      <c r="C31" s="30"/>
      <c r="D31" s="31">
        <f t="shared" ref="D31:M31" si="12">SUM(D32:D32)</f>
        <v>761400</v>
      </c>
      <c r="E31" s="31">
        <f t="shared" si="12"/>
        <v>1444701</v>
      </c>
      <c r="F31" s="31">
        <f t="shared" si="12"/>
        <v>0</v>
      </c>
      <c r="G31" s="31">
        <f t="shared" si="12"/>
        <v>0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>SUM(D31:M31)</f>
        <v>2206101</v>
      </c>
      <c r="O31" s="43">
        <f t="shared" si="1"/>
        <v>176.85594035594036</v>
      </c>
      <c r="P31" s="9"/>
    </row>
    <row r="32" spans="1:16" ht="15.75" thickBot="1">
      <c r="A32" s="12"/>
      <c r="B32" s="44">
        <v>581</v>
      </c>
      <c r="C32" s="20" t="s">
        <v>46</v>
      </c>
      <c r="D32" s="46">
        <v>761400</v>
      </c>
      <c r="E32" s="46">
        <v>1444701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2206101</v>
      </c>
      <c r="O32" s="47">
        <f t="shared" si="1"/>
        <v>176.85594035594036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3">SUM(D5,D13,D17,D19,D22,D24,D26,D31)</f>
        <v>17709611</v>
      </c>
      <c r="E33" s="15">
        <f t="shared" si="13"/>
        <v>1737012</v>
      </c>
      <c r="F33" s="15">
        <f t="shared" si="13"/>
        <v>10044480</v>
      </c>
      <c r="G33" s="15">
        <f t="shared" si="13"/>
        <v>49867</v>
      </c>
      <c r="H33" s="15">
        <f t="shared" si="13"/>
        <v>0</v>
      </c>
      <c r="I33" s="15">
        <f t="shared" si="13"/>
        <v>0</v>
      </c>
      <c r="J33" s="15">
        <f t="shared" si="13"/>
        <v>0</v>
      </c>
      <c r="K33" s="15">
        <f t="shared" si="13"/>
        <v>73314</v>
      </c>
      <c r="L33" s="15">
        <f t="shared" si="13"/>
        <v>20546</v>
      </c>
      <c r="M33" s="15">
        <f t="shared" si="13"/>
        <v>0</v>
      </c>
      <c r="N33" s="15">
        <f>SUM(D33:M33)</f>
        <v>29634830</v>
      </c>
      <c r="O33" s="37">
        <f t="shared" si="1"/>
        <v>2375.7279140612472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63</v>
      </c>
      <c r="M35" s="93"/>
      <c r="N35" s="93"/>
      <c r="O35" s="41">
        <v>12474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53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3248231</v>
      </c>
      <c r="E5" s="26">
        <f t="shared" si="0"/>
        <v>0</v>
      </c>
      <c r="F5" s="26">
        <f t="shared" si="0"/>
        <v>2386616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68443</v>
      </c>
      <c r="L5" s="26">
        <f t="shared" si="0"/>
        <v>0</v>
      </c>
      <c r="M5" s="26">
        <f t="shared" si="0"/>
        <v>0</v>
      </c>
      <c r="N5" s="27">
        <f>SUM(D5:M5)</f>
        <v>5703290</v>
      </c>
      <c r="O5" s="32">
        <f t="shared" ref="O5:O34" si="1">(N5/O$36)</f>
        <v>459.79442115446631</v>
      </c>
      <c r="P5" s="6"/>
    </row>
    <row r="6" spans="1:133">
      <c r="A6" s="12"/>
      <c r="B6" s="44">
        <v>511</v>
      </c>
      <c r="C6" s="20" t="s">
        <v>19</v>
      </c>
      <c r="D6" s="46">
        <v>90875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90875</v>
      </c>
      <c r="O6" s="47">
        <f t="shared" si="1"/>
        <v>7.3262657207352468</v>
      </c>
      <c r="P6" s="9"/>
    </row>
    <row r="7" spans="1:133">
      <c r="A7" s="12"/>
      <c r="B7" s="44">
        <v>512</v>
      </c>
      <c r="C7" s="20" t="s">
        <v>20</v>
      </c>
      <c r="D7" s="46">
        <v>554776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554776</v>
      </c>
      <c r="O7" s="47">
        <f t="shared" si="1"/>
        <v>44.72557239600129</v>
      </c>
      <c r="P7" s="9"/>
    </row>
    <row r="8" spans="1:133">
      <c r="A8" s="12"/>
      <c r="B8" s="44">
        <v>513</v>
      </c>
      <c r="C8" s="20" t="s">
        <v>21</v>
      </c>
      <c r="D8" s="46">
        <v>976351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68443</v>
      </c>
      <c r="L8" s="46">
        <v>0</v>
      </c>
      <c r="M8" s="46">
        <v>0</v>
      </c>
      <c r="N8" s="46">
        <f t="shared" si="2"/>
        <v>1044794</v>
      </c>
      <c r="O8" s="47">
        <f t="shared" si="1"/>
        <v>84.230409545307964</v>
      </c>
      <c r="P8" s="9"/>
    </row>
    <row r="9" spans="1:133">
      <c r="A9" s="12"/>
      <c r="B9" s="44">
        <v>514</v>
      </c>
      <c r="C9" s="20" t="s">
        <v>22</v>
      </c>
      <c r="D9" s="46">
        <v>205536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205536</v>
      </c>
      <c r="O9" s="47">
        <f t="shared" si="1"/>
        <v>16.570138664946793</v>
      </c>
      <c r="P9" s="9"/>
    </row>
    <row r="10" spans="1:133">
      <c r="A10" s="12"/>
      <c r="B10" s="44">
        <v>515</v>
      </c>
      <c r="C10" s="20" t="s">
        <v>23</v>
      </c>
      <c r="D10" s="46">
        <v>446673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446673</v>
      </c>
      <c r="O10" s="47">
        <f t="shared" si="1"/>
        <v>36.010399871009355</v>
      </c>
      <c r="P10" s="9"/>
    </row>
    <row r="11" spans="1:133">
      <c r="A11" s="12"/>
      <c r="B11" s="44">
        <v>517</v>
      </c>
      <c r="C11" s="20" t="s">
        <v>24</v>
      </c>
      <c r="D11" s="46">
        <v>536466</v>
      </c>
      <c r="E11" s="46">
        <v>0</v>
      </c>
      <c r="F11" s="46">
        <v>2386616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2923082</v>
      </c>
      <c r="O11" s="47">
        <f t="shared" si="1"/>
        <v>235.65640116091583</v>
      </c>
      <c r="P11" s="9"/>
    </row>
    <row r="12" spans="1:133">
      <c r="A12" s="12"/>
      <c r="B12" s="44">
        <v>519</v>
      </c>
      <c r="C12" s="20" t="s">
        <v>25</v>
      </c>
      <c r="D12" s="46">
        <v>437554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437554</v>
      </c>
      <c r="O12" s="47">
        <f t="shared" si="1"/>
        <v>35.275233795549823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1752308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1752308</v>
      </c>
      <c r="O13" s="43">
        <f t="shared" si="1"/>
        <v>141.26959045469204</v>
      </c>
      <c r="P13" s="10"/>
    </row>
    <row r="14" spans="1:133">
      <c r="A14" s="12"/>
      <c r="B14" s="44">
        <v>521</v>
      </c>
      <c r="C14" s="20" t="s">
        <v>27</v>
      </c>
      <c r="D14" s="46">
        <v>1253085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1253085</v>
      </c>
      <c r="O14" s="47">
        <f t="shared" si="1"/>
        <v>101.02265398258626</v>
      </c>
      <c r="P14" s="9"/>
    </row>
    <row r="15" spans="1:133">
      <c r="A15" s="12"/>
      <c r="B15" s="44">
        <v>524</v>
      </c>
      <c r="C15" s="20" t="s">
        <v>28</v>
      </c>
      <c r="D15" s="46">
        <v>414570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414570</v>
      </c>
      <c r="O15" s="47">
        <f t="shared" si="1"/>
        <v>33.42228313447275</v>
      </c>
      <c r="P15" s="9"/>
    </row>
    <row r="16" spans="1:133">
      <c r="A16" s="12"/>
      <c r="B16" s="44">
        <v>525</v>
      </c>
      <c r="C16" s="20" t="s">
        <v>29</v>
      </c>
      <c r="D16" s="46">
        <v>84653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84653</v>
      </c>
      <c r="O16" s="47">
        <f t="shared" si="1"/>
        <v>6.8246533376330216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SUM(D18:D18)</f>
        <v>405466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405466</v>
      </c>
      <c r="O17" s="43">
        <f t="shared" si="1"/>
        <v>32.688326346339892</v>
      </c>
      <c r="P17" s="10"/>
    </row>
    <row r="18" spans="1:16">
      <c r="A18" s="12"/>
      <c r="B18" s="44">
        <v>539</v>
      </c>
      <c r="C18" s="20" t="s">
        <v>32</v>
      </c>
      <c r="D18" s="46">
        <v>405466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405466</v>
      </c>
      <c r="O18" s="47">
        <f t="shared" si="1"/>
        <v>32.688326346339892</v>
      </c>
      <c r="P18" s="9"/>
    </row>
    <row r="19" spans="1:16" ht="15.75">
      <c r="A19" s="28" t="s">
        <v>33</v>
      </c>
      <c r="B19" s="29"/>
      <c r="C19" s="30"/>
      <c r="D19" s="31">
        <f t="shared" ref="D19:M19" si="6">SUM(D20:D21)</f>
        <v>2331231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ref="N19:N24" si="7">SUM(D19:M19)</f>
        <v>2331231</v>
      </c>
      <c r="O19" s="43">
        <f t="shared" si="1"/>
        <v>187.94187358916477</v>
      </c>
      <c r="P19" s="10"/>
    </row>
    <row r="20" spans="1:16">
      <c r="A20" s="12"/>
      <c r="B20" s="44">
        <v>541</v>
      </c>
      <c r="C20" s="20" t="s">
        <v>34</v>
      </c>
      <c r="D20" s="46">
        <v>2249204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2249204</v>
      </c>
      <c r="O20" s="47">
        <f t="shared" si="1"/>
        <v>181.32892615285391</v>
      </c>
      <c r="P20" s="9"/>
    </row>
    <row r="21" spans="1:16">
      <c r="A21" s="12"/>
      <c r="B21" s="44">
        <v>549</v>
      </c>
      <c r="C21" s="20" t="s">
        <v>35</v>
      </c>
      <c r="D21" s="46">
        <v>82027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82027</v>
      </c>
      <c r="O21" s="47">
        <f t="shared" si="1"/>
        <v>6.6129474363108676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SUM(D23:D23)</f>
        <v>10007</v>
      </c>
      <c r="E22" s="31">
        <f t="shared" si="8"/>
        <v>403005</v>
      </c>
      <c r="F22" s="31">
        <f t="shared" si="8"/>
        <v>0</v>
      </c>
      <c r="G22" s="31">
        <f t="shared" si="8"/>
        <v>2395311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2808323</v>
      </c>
      <c r="O22" s="43">
        <f t="shared" si="1"/>
        <v>226.40462753950339</v>
      </c>
      <c r="P22" s="10"/>
    </row>
    <row r="23" spans="1:16">
      <c r="A23" s="13"/>
      <c r="B23" s="45">
        <v>552</v>
      </c>
      <c r="C23" s="21" t="s">
        <v>37</v>
      </c>
      <c r="D23" s="46">
        <v>10007</v>
      </c>
      <c r="E23" s="46">
        <v>403005</v>
      </c>
      <c r="F23" s="46">
        <v>0</v>
      </c>
      <c r="G23" s="46">
        <v>2395311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2808323</v>
      </c>
      <c r="O23" s="47">
        <f t="shared" si="1"/>
        <v>226.40462753950339</v>
      </c>
      <c r="P23" s="9"/>
    </row>
    <row r="24" spans="1:16" ht="15.75">
      <c r="A24" s="28" t="s">
        <v>38</v>
      </c>
      <c r="B24" s="29"/>
      <c r="C24" s="30"/>
      <c r="D24" s="31">
        <f t="shared" ref="D24:M24" si="9">SUM(D25:D25)</f>
        <v>58600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58600</v>
      </c>
      <c r="O24" s="43">
        <f t="shared" si="1"/>
        <v>4.7242824895195099</v>
      </c>
      <c r="P24" s="10"/>
    </row>
    <row r="25" spans="1:16">
      <c r="A25" s="12"/>
      <c r="B25" s="44">
        <v>562</v>
      </c>
      <c r="C25" s="20" t="s">
        <v>39</v>
      </c>
      <c r="D25" s="46">
        <v>58600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10">SUM(D25:M25)</f>
        <v>58600</v>
      </c>
      <c r="O25" s="47">
        <f t="shared" si="1"/>
        <v>4.7242824895195099</v>
      </c>
      <c r="P25" s="9"/>
    </row>
    <row r="26" spans="1:16" ht="15.75">
      <c r="A26" s="28" t="s">
        <v>41</v>
      </c>
      <c r="B26" s="29"/>
      <c r="C26" s="30"/>
      <c r="D26" s="31">
        <f t="shared" ref="D26:M26" si="11">SUM(D27:D30)</f>
        <v>1873179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>SUM(D26:M26)</f>
        <v>1873179</v>
      </c>
      <c r="O26" s="43">
        <f t="shared" si="1"/>
        <v>151.01410835214446</v>
      </c>
      <c r="P26" s="9"/>
    </row>
    <row r="27" spans="1:16">
      <c r="A27" s="12"/>
      <c r="B27" s="44">
        <v>571</v>
      </c>
      <c r="C27" s="20" t="s">
        <v>42</v>
      </c>
      <c r="D27" s="46">
        <v>376549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376549</v>
      </c>
      <c r="O27" s="47">
        <f t="shared" si="1"/>
        <v>30.357062237987744</v>
      </c>
      <c r="P27" s="9"/>
    </row>
    <row r="28" spans="1:16">
      <c r="A28" s="12"/>
      <c r="B28" s="44">
        <v>572</v>
      </c>
      <c r="C28" s="20" t="s">
        <v>43</v>
      </c>
      <c r="D28" s="46">
        <v>1067150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1067150</v>
      </c>
      <c r="O28" s="47">
        <f t="shared" si="1"/>
        <v>86.032731376975164</v>
      </c>
      <c r="P28" s="9"/>
    </row>
    <row r="29" spans="1:16">
      <c r="A29" s="12"/>
      <c r="B29" s="44">
        <v>574</v>
      </c>
      <c r="C29" s="20" t="s">
        <v>44</v>
      </c>
      <c r="D29" s="46">
        <v>38284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38284</v>
      </c>
      <c r="O29" s="47">
        <f t="shared" si="1"/>
        <v>3.0864237342792649</v>
      </c>
      <c r="P29" s="9"/>
    </row>
    <row r="30" spans="1:16">
      <c r="A30" s="12"/>
      <c r="B30" s="44">
        <v>575</v>
      </c>
      <c r="C30" s="20" t="s">
        <v>45</v>
      </c>
      <c r="D30" s="46">
        <v>391196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391196</v>
      </c>
      <c r="O30" s="47">
        <f t="shared" si="1"/>
        <v>31.537891002902288</v>
      </c>
      <c r="P30" s="9"/>
    </row>
    <row r="31" spans="1:16" ht="15.75">
      <c r="A31" s="28" t="s">
        <v>48</v>
      </c>
      <c r="B31" s="29"/>
      <c r="C31" s="30"/>
      <c r="D31" s="31">
        <f t="shared" ref="D31:M31" si="12">SUM(D32:D33)</f>
        <v>732537</v>
      </c>
      <c r="E31" s="31">
        <f t="shared" si="12"/>
        <v>1727905</v>
      </c>
      <c r="F31" s="31">
        <f t="shared" si="12"/>
        <v>4419</v>
      </c>
      <c r="G31" s="31">
        <f t="shared" si="12"/>
        <v>0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>SUM(D31:M31)</f>
        <v>2464861</v>
      </c>
      <c r="O31" s="43">
        <f t="shared" si="1"/>
        <v>198.71501128668172</v>
      </c>
      <c r="P31" s="9"/>
    </row>
    <row r="32" spans="1:16">
      <c r="A32" s="12"/>
      <c r="B32" s="44">
        <v>581</v>
      </c>
      <c r="C32" s="20" t="s">
        <v>46</v>
      </c>
      <c r="D32" s="46">
        <v>620000</v>
      </c>
      <c r="E32" s="46">
        <v>1727905</v>
      </c>
      <c r="F32" s="46">
        <v>4419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2352324</v>
      </c>
      <c r="O32" s="47">
        <f t="shared" si="1"/>
        <v>189.64237342792649</v>
      </c>
      <c r="P32" s="9"/>
    </row>
    <row r="33" spans="1:119" ht="15.75" thickBot="1">
      <c r="A33" s="12"/>
      <c r="B33" s="44">
        <v>590</v>
      </c>
      <c r="C33" s="20" t="s">
        <v>47</v>
      </c>
      <c r="D33" s="46">
        <v>112537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112537</v>
      </c>
      <c r="O33" s="47">
        <f t="shared" si="1"/>
        <v>9.0726378587552396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SUM(D5,D13,D17,D19,D22,D24,D26,D31)</f>
        <v>10411559</v>
      </c>
      <c r="E34" s="15">
        <f t="shared" si="13"/>
        <v>2130910</v>
      </c>
      <c r="F34" s="15">
        <f t="shared" si="13"/>
        <v>2391035</v>
      </c>
      <c r="G34" s="15">
        <f t="shared" si="13"/>
        <v>2395311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68443</v>
      </c>
      <c r="L34" s="15">
        <f t="shared" si="13"/>
        <v>0</v>
      </c>
      <c r="M34" s="15">
        <f t="shared" si="13"/>
        <v>0</v>
      </c>
      <c r="N34" s="15">
        <f>SUM(D34:M34)</f>
        <v>17397258</v>
      </c>
      <c r="O34" s="37">
        <f t="shared" si="1"/>
        <v>1402.5522412125122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58</v>
      </c>
      <c r="M36" s="93"/>
      <c r="N36" s="93"/>
      <c r="O36" s="41">
        <v>12404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3325691</v>
      </c>
      <c r="E5" s="26">
        <f t="shared" si="0"/>
        <v>0</v>
      </c>
      <c r="F5" s="26">
        <f t="shared" si="0"/>
        <v>4336039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101798</v>
      </c>
      <c r="L5" s="26">
        <f t="shared" si="0"/>
        <v>0</v>
      </c>
      <c r="M5" s="26">
        <f t="shared" si="0"/>
        <v>0</v>
      </c>
      <c r="N5" s="27">
        <f>SUM(D5:M5)</f>
        <v>7763528</v>
      </c>
      <c r="O5" s="32">
        <f t="shared" ref="O5:O34" si="1">(N5/O$36)</f>
        <v>630.20764672457176</v>
      </c>
      <c r="P5" s="6"/>
    </row>
    <row r="6" spans="1:133">
      <c r="A6" s="12"/>
      <c r="B6" s="44">
        <v>511</v>
      </c>
      <c r="C6" s="20" t="s">
        <v>19</v>
      </c>
      <c r="D6" s="46">
        <v>94442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94442</v>
      </c>
      <c r="O6" s="47">
        <f t="shared" si="1"/>
        <v>7.6663690234596968</v>
      </c>
      <c r="P6" s="9"/>
    </row>
    <row r="7" spans="1:133">
      <c r="A7" s="12"/>
      <c r="B7" s="44">
        <v>512</v>
      </c>
      <c r="C7" s="20" t="s">
        <v>20</v>
      </c>
      <c r="D7" s="46">
        <v>553191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553191</v>
      </c>
      <c r="O7" s="47">
        <f t="shared" si="1"/>
        <v>44.905511811023622</v>
      </c>
      <c r="P7" s="9"/>
    </row>
    <row r="8" spans="1:133">
      <c r="A8" s="12"/>
      <c r="B8" s="44">
        <v>513</v>
      </c>
      <c r="C8" s="20" t="s">
        <v>21</v>
      </c>
      <c r="D8" s="46">
        <v>919482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101798</v>
      </c>
      <c r="L8" s="46">
        <v>0</v>
      </c>
      <c r="M8" s="46">
        <v>0</v>
      </c>
      <c r="N8" s="46">
        <f t="shared" si="2"/>
        <v>1021280</v>
      </c>
      <c r="O8" s="47">
        <f t="shared" si="1"/>
        <v>82.902833022160891</v>
      </c>
      <c r="P8" s="9"/>
    </row>
    <row r="9" spans="1:133">
      <c r="A9" s="12"/>
      <c r="B9" s="44">
        <v>514</v>
      </c>
      <c r="C9" s="20" t="s">
        <v>22</v>
      </c>
      <c r="D9" s="46">
        <v>262345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262345</v>
      </c>
      <c r="O9" s="47">
        <f t="shared" si="1"/>
        <v>21.295965581621886</v>
      </c>
      <c r="P9" s="9"/>
    </row>
    <row r="10" spans="1:133">
      <c r="A10" s="12"/>
      <c r="B10" s="44">
        <v>515</v>
      </c>
      <c r="C10" s="20" t="s">
        <v>23</v>
      </c>
      <c r="D10" s="46">
        <v>439168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439168</v>
      </c>
      <c r="O10" s="47">
        <f t="shared" si="1"/>
        <v>35.649646886922639</v>
      </c>
      <c r="P10" s="9"/>
    </row>
    <row r="11" spans="1:133">
      <c r="A11" s="12"/>
      <c r="B11" s="44">
        <v>516</v>
      </c>
      <c r="C11" s="20" t="s">
        <v>55</v>
      </c>
      <c r="D11" s="46">
        <v>722959</v>
      </c>
      <c r="E11" s="46">
        <v>0</v>
      </c>
      <c r="F11" s="46">
        <v>4336039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5058998</v>
      </c>
      <c r="O11" s="47">
        <f t="shared" si="1"/>
        <v>410.66628784803959</v>
      </c>
      <c r="P11" s="9"/>
    </row>
    <row r="12" spans="1:133">
      <c r="A12" s="12"/>
      <c r="B12" s="44">
        <v>519</v>
      </c>
      <c r="C12" s="20" t="s">
        <v>25</v>
      </c>
      <c r="D12" s="46">
        <v>334104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334104</v>
      </c>
      <c r="O12" s="47">
        <f t="shared" si="1"/>
        <v>27.121032551343454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1745791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1745791</v>
      </c>
      <c r="O13" s="43">
        <f t="shared" si="1"/>
        <v>141.71531780176963</v>
      </c>
      <c r="P13" s="10"/>
    </row>
    <row r="14" spans="1:133">
      <c r="A14" s="12"/>
      <c r="B14" s="44">
        <v>521</v>
      </c>
      <c r="C14" s="20" t="s">
        <v>27</v>
      </c>
      <c r="D14" s="46">
        <v>1319700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1319700</v>
      </c>
      <c r="O14" s="47">
        <f t="shared" si="1"/>
        <v>107.12720188326975</v>
      </c>
      <c r="P14" s="9"/>
    </row>
    <row r="15" spans="1:133">
      <c r="A15" s="12"/>
      <c r="B15" s="44">
        <v>524</v>
      </c>
      <c r="C15" s="20" t="s">
        <v>28</v>
      </c>
      <c r="D15" s="46">
        <v>413665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413665</v>
      </c>
      <c r="O15" s="47">
        <f t="shared" si="1"/>
        <v>33.579430148551019</v>
      </c>
      <c r="P15" s="9"/>
    </row>
    <row r="16" spans="1:133">
      <c r="A16" s="12"/>
      <c r="B16" s="44">
        <v>525</v>
      </c>
      <c r="C16" s="20" t="s">
        <v>29</v>
      </c>
      <c r="D16" s="46">
        <v>12426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12426</v>
      </c>
      <c r="O16" s="47">
        <f t="shared" si="1"/>
        <v>1.0086857699488594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SUM(D18:D18)</f>
        <v>76570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76570</v>
      </c>
      <c r="O17" s="43">
        <f t="shared" si="1"/>
        <v>6.2156019157399136</v>
      </c>
      <c r="P17" s="10"/>
    </row>
    <row r="18" spans="1:16">
      <c r="A18" s="12"/>
      <c r="B18" s="44">
        <v>539</v>
      </c>
      <c r="C18" s="20" t="s">
        <v>32</v>
      </c>
      <c r="D18" s="46">
        <v>76570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76570</v>
      </c>
      <c r="O18" s="47">
        <f t="shared" si="1"/>
        <v>6.2156019157399136</v>
      </c>
      <c r="P18" s="9"/>
    </row>
    <row r="19" spans="1:16" ht="15.75">
      <c r="A19" s="28" t="s">
        <v>33</v>
      </c>
      <c r="B19" s="29"/>
      <c r="C19" s="30"/>
      <c r="D19" s="31">
        <f t="shared" ref="D19:M19" si="6">SUM(D20:D21)</f>
        <v>1553396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ref="N19:N24" si="7">SUM(D19:M19)</f>
        <v>1553396</v>
      </c>
      <c r="O19" s="43">
        <f t="shared" si="1"/>
        <v>126.09757285493953</v>
      </c>
      <c r="P19" s="10"/>
    </row>
    <row r="20" spans="1:16">
      <c r="A20" s="12"/>
      <c r="B20" s="44">
        <v>541</v>
      </c>
      <c r="C20" s="20" t="s">
        <v>34</v>
      </c>
      <c r="D20" s="46">
        <v>1473743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1473743</v>
      </c>
      <c r="O20" s="47">
        <f t="shared" si="1"/>
        <v>119.63170711908434</v>
      </c>
      <c r="P20" s="9"/>
    </row>
    <row r="21" spans="1:16">
      <c r="A21" s="12"/>
      <c r="B21" s="44">
        <v>549</v>
      </c>
      <c r="C21" s="20" t="s">
        <v>35</v>
      </c>
      <c r="D21" s="46">
        <v>79653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79653</v>
      </c>
      <c r="O21" s="47">
        <f t="shared" si="1"/>
        <v>6.465865735855183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SUM(D23:D23)</f>
        <v>10007</v>
      </c>
      <c r="E22" s="31">
        <f t="shared" si="8"/>
        <v>123356</v>
      </c>
      <c r="F22" s="31">
        <f t="shared" si="8"/>
        <v>0</v>
      </c>
      <c r="G22" s="31">
        <f t="shared" si="8"/>
        <v>1825194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1958557</v>
      </c>
      <c r="O22" s="43">
        <f t="shared" si="1"/>
        <v>158.98668723110643</v>
      </c>
      <c r="P22" s="10"/>
    </row>
    <row r="23" spans="1:16">
      <c r="A23" s="13"/>
      <c r="B23" s="45">
        <v>552</v>
      </c>
      <c r="C23" s="21" t="s">
        <v>37</v>
      </c>
      <c r="D23" s="46">
        <v>10007</v>
      </c>
      <c r="E23" s="46">
        <v>123356</v>
      </c>
      <c r="F23" s="46">
        <v>0</v>
      </c>
      <c r="G23" s="46">
        <v>1825194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1958557</v>
      </c>
      <c r="O23" s="47">
        <f t="shared" si="1"/>
        <v>158.98668723110643</v>
      </c>
      <c r="P23" s="9"/>
    </row>
    <row r="24" spans="1:16" ht="15.75">
      <c r="A24" s="28" t="s">
        <v>38</v>
      </c>
      <c r="B24" s="29"/>
      <c r="C24" s="30"/>
      <c r="D24" s="31">
        <f t="shared" ref="D24:M24" si="9">SUM(D25:D25)</f>
        <v>59425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59425</v>
      </c>
      <c r="O24" s="43">
        <f t="shared" si="1"/>
        <v>4.8238493384203265</v>
      </c>
      <c r="P24" s="10"/>
    </row>
    <row r="25" spans="1:16">
      <c r="A25" s="12"/>
      <c r="B25" s="44">
        <v>562</v>
      </c>
      <c r="C25" s="20" t="s">
        <v>39</v>
      </c>
      <c r="D25" s="46">
        <v>59425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10">SUM(D25:M25)</f>
        <v>59425</v>
      </c>
      <c r="O25" s="47">
        <f t="shared" si="1"/>
        <v>4.8238493384203265</v>
      </c>
      <c r="P25" s="9"/>
    </row>
    <row r="26" spans="1:16" ht="15.75">
      <c r="A26" s="28" t="s">
        <v>41</v>
      </c>
      <c r="B26" s="29"/>
      <c r="C26" s="30"/>
      <c r="D26" s="31">
        <f t="shared" ref="D26:M26" si="11">SUM(D27:D30)</f>
        <v>1823517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>SUM(D26:M26)</f>
        <v>1823517</v>
      </c>
      <c r="O26" s="43">
        <f t="shared" si="1"/>
        <v>148.02475850312524</v>
      </c>
      <c r="P26" s="9"/>
    </row>
    <row r="27" spans="1:16">
      <c r="A27" s="12"/>
      <c r="B27" s="44">
        <v>571</v>
      </c>
      <c r="C27" s="20" t="s">
        <v>42</v>
      </c>
      <c r="D27" s="46">
        <v>391383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391383</v>
      </c>
      <c r="O27" s="47">
        <f t="shared" si="1"/>
        <v>31.770679438266093</v>
      </c>
      <c r="P27" s="9"/>
    </row>
    <row r="28" spans="1:16">
      <c r="A28" s="12"/>
      <c r="B28" s="44">
        <v>572</v>
      </c>
      <c r="C28" s="20" t="s">
        <v>43</v>
      </c>
      <c r="D28" s="46">
        <v>993021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993021</v>
      </c>
      <c r="O28" s="47">
        <f t="shared" si="1"/>
        <v>80.608896826041075</v>
      </c>
      <c r="P28" s="9"/>
    </row>
    <row r="29" spans="1:16">
      <c r="A29" s="12"/>
      <c r="B29" s="44">
        <v>574</v>
      </c>
      <c r="C29" s="20" t="s">
        <v>44</v>
      </c>
      <c r="D29" s="46">
        <v>36071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36071</v>
      </c>
      <c r="O29" s="47">
        <f t="shared" si="1"/>
        <v>2.92807857780664</v>
      </c>
      <c r="P29" s="9"/>
    </row>
    <row r="30" spans="1:16">
      <c r="A30" s="12"/>
      <c r="B30" s="44">
        <v>575</v>
      </c>
      <c r="C30" s="20" t="s">
        <v>45</v>
      </c>
      <c r="D30" s="46">
        <v>403042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403042</v>
      </c>
      <c r="O30" s="47">
        <f t="shared" si="1"/>
        <v>32.717103661011443</v>
      </c>
      <c r="P30" s="9"/>
    </row>
    <row r="31" spans="1:16" ht="15.75">
      <c r="A31" s="28" t="s">
        <v>48</v>
      </c>
      <c r="B31" s="29"/>
      <c r="C31" s="30"/>
      <c r="D31" s="31">
        <f t="shared" ref="D31:M31" si="12">SUM(D32:D33)</f>
        <v>138813</v>
      </c>
      <c r="E31" s="31">
        <f t="shared" si="12"/>
        <v>5118394</v>
      </c>
      <c r="F31" s="31">
        <f t="shared" si="12"/>
        <v>0</v>
      </c>
      <c r="G31" s="31">
        <f t="shared" si="12"/>
        <v>2000000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>SUM(D31:M31)</f>
        <v>7257207</v>
      </c>
      <c r="O31" s="43">
        <f t="shared" si="1"/>
        <v>589.10682685282893</v>
      </c>
      <c r="P31" s="9"/>
    </row>
    <row r="32" spans="1:16">
      <c r="A32" s="12"/>
      <c r="B32" s="44">
        <v>581</v>
      </c>
      <c r="C32" s="20" t="s">
        <v>46</v>
      </c>
      <c r="D32" s="46">
        <v>0</v>
      </c>
      <c r="E32" s="46">
        <v>5118394</v>
      </c>
      <c r="F32" s="46">
        <v>0</v>
      </c>
      <c r="G32" s="46">
        <v>2000000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7118394</v>
      </c>
      <c r="O32" s="47">
        <f t="shared" si="1"/>
        <v>577.83862326487542</v>
      </c>
      <c r="P32" s="9"/>
    </row>
    <row r="33" spans="1:119" ht="15.75" thickBot="1">
      <c r="A33" s="12"/>
      <c r="B33" s="44">
        <v>590</v>
      </c>
      <c r="C33" s="20" t="s">
        <v>47</v>
      </c>
      <c r="D33" s="46">
        <v>138813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138813</v>
      </c>
      <c r="O33" s="47">
        <f t="shared" si="1"/>
        <v>11.268203587953568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SUM(D5,D13,D17,D19,D22,D24,D26,D31)</f>
        <v>8733210</v>
      </c>
      <c r="E34" s="15">
        <f t="shared" si="13"/>
        <v>5241750</v>
      </c>
      <c r="F34" s="15">
        <f t="shared" si="13"/>
        <v>4336039</v>
      </c>
      <c r="G34" s="15">
        <f t="shared" si="13"/>
        <v>3825194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101798</v>
      </c>
      <c r="L34" s="15">
        <f t="shared" si="13"/>
        <v>0</v>
      </c>
      <c r="M34" s="15">
        <f t="shared" si="13"/>
        <v>0</v>
      </c>
      <c r="N34" s="15">
        <f>SUM(D34:M34)</f>
        <v>22237991</v>
      </c>
      <c r="O34" s="37">
        <f t="shared" si="1"/>
        <v>1805.1782612225018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56</v>
      </c>
      <c r="M36" s="93"/>
      <c r="N36" s="93"/>
      <c r="O36" s="41">
        <v>12319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10347467</v>
      </c>
      <c r="E5" s="26">
        <f t="shared" si="0"/>
        <v>0</v>
      </c>
      <c r="F5" s="26">
        <f t="shared" si="0"/>
        <v>2079319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54784</v>
      </c>
      <c r="L5" s="26">
        <f t="shared" si="0"/>
        <v>0</v>
      </c>
      <c r="M5" s="26">
        <f t="shared" si="0"/>
        <v>0</v>
      </c>
      <c r="N5" s="27">
        <f>SUM(D5:M5)</f>
        <v>12481570</v>
      </c>
      <c r="O5" s="32">
        <f t="shared" ref="O5:O34" si="1">(N5/O$36)</f>
        <v>1014.3494514425031</v>
      </c>
      <c r="P5" s="6"/>
    </row>
    <row r="6" spans="1:133">
      <c r="A6" s="12"/>
      <c r="B6" s="44">
        <v>511</v>
      </c>
      <c r="C6" s="20" t="s">
        <v>19</v>
      </c>
      <c r="D6" s="46">
        <v>107774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107774</v>
      </c>
      <c r="O6" s="47">
        <f t="shared" si="1"/>
        <v>8.7585534335635913</v>
      </c>
      <c r="P6" s="9"/>
    </row>
    <row r="7" spans="1:133">
      <c r="A7" s="12"/>
      <c r="B7" s="44">
        <v>512</v>
      </c>
      <c r="C7" s="20" t="s">
        <v>20</v>
      </c>
      <c r="D7" s="46">
        <v>3897289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3897289</v>
      </c>
      <c r="O7" s="47">
        <f t="shared" si="1"/>
        <v>316.72401462819994</v>
      </c>
      <c r="P7" s="9"/>
    </row>
    <row r="8" spans="1:133">
      <c r="A8" s="12"/>
      <c r="B8" s="44">
        <v>513</v>
      </c>
      <c r="C8" s="20" t="s">
        <v>21</v>
      </c>
      <c r="D8" s="46">
        <v>941264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54784</v>
      </c>
      <c r="L8" s="46">
        <v>0</v>
      </c>
      <c r="M8" s="46">
        <v>0</v>
      </c>
      <c r="N8" s="46">
        <f t="shared" si="2"/>
        <v>996048</v>
      </c>
      <c r="O8" s="47">
        <f t="shared" si="1"/>
        <v>80.946607070296622</v>
      </c>
      <c r="P8" s="9"/>
    </row>
    <row r="9" spans="1:133">
      <c r="A9" s="12"/>
      <c r="B9" s="44">
        <v>514</v>
      </c>
      <c r="C9" s="20" t="s">
        <v>22</v>
      </c>
      <c r="D9" s="46">
        <v>240868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240868</v>
      </c>
      <c r="O9" s="47">
        <f t="shared" si="1"/>
        <v>19.574806989028851</v>
      </c>
      <c r="P9" s="9"/>
    </row>
    <row r="10" spans="1:133">
      <c r="A10" s="12"/>
      <c r="B10" s="44">
        <v>515</v>
      </c>
      <c r="C10" s="20" t="s">
        <v>23</v>
      </c>
      <c r="D10" s="46">
        <v>430848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430848</v>
      </c>
      <c r="O10" s="47">
        <f t="shared" si="1"/>
        <v>35.014059325477447</v>
      </c>
      <c r="P10" s="9"/>
    </row>
    <row r="11" spans="1:133">
      <c r="A11" s="12"/>
      <c r="B11" s="44">
        <v>517</v>
      </c>
      <c r="C11" s="20" t="s">
        <v>24</v>
      </c>
      <c r="D11" s="46">
        <v>4368843</v>
      </c>
      <c r="E11" s="46">
        <v>0</v>
      </c>
      <c r="F11" s="46">
        <v>2079319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6448162</v>
      </c>
      <c r="O11" s="47">
        <f t="shared" si="1"/>
        <v>524.02779357984559</v>
      </c>
      <c r="P11" s="9"/>
    </row>
    <row r="12" spans="1:133">
      <c r="A12" s="12"/>
      <c r="B12" s="44">
        <v>519</v>
      </c>
      <c r="C12" s="20" t="s">
        <v>25</v>
      </c>
      <c r="D12" s="46">
        <v>360581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360581</v>
      </c>
      <c r="O12" s="47">
        <f t="shared" si="1"/>
        <v>29.303616416091021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2313359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2313359</v>
      </c>
      <c r="O13" s="43">
        <f t="shared" si="1"/>
        <v>188.00154408776919</v>
      </c>
      <c r="P13" s="10"/>
    </row>
    <row r="14" spans="1:133">
      <c r="A14" s="12"/>
      <c r="B14" s="44">
        <v>521</v>
      </c>
      <c r="C14" s="20" t="s">
        <v>27</v>
      </c>
      <c r="D14" s="46">
        <v>1483459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1483459</v>
      </c>
      <c r="O14" s="47">
        <f t="shared" si="1"/>
        <v>120.55741568468102</v>
      </c>
      <c r="P14" s="9"/>
    </row>
    <row r="15" spans="1:133">
      <c r="A15" s="12"/>
      <c r="B15" s="44">
        <v>524</v>
      </c>
      <c r="C15" s="20" t="s">
        <v>28</v>
      </c>
      <c r="D15" s="46">
        <v>393241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393241</v>
      </c>
      <c r="O15" s="47">
        <f t="shared" si="1"/>
        <v>31.957822023567655</v>
      </c>
      <c r="P15" s="9"/>
    </row>
    <row r="16" spans="1:133">
      <c r="A16" s="12"/>
      <c r="B16" s="44">
        <v>525</v>
      </c>
      <c r="C16" s="20" t="s">
        <v>29</v>
      </c>
      <c r="D16" s="46">
        <v>436659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436659</v>
      </c>
      <c r="O16" s="47">
        <f t="shared" si="1"/>
        <v>35.486306379520521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SUM(D18:D18)</f>
        <v>1849713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1849713</v>
      </c>
      <c r="O17" s="43">
        <f t="shared" si="1"/>
        <v>150.32206420154409</v>
      </c>
      <c r="P17" s="10"/>
    </row>
    <row r="18" spans="1:16">
      <c r="A18" s="12"/>
      <c r="B18" s="44">
        <v>539</v>
      </c>
      <c r="C18" s="20" t="s">
        <v>32</v>
      </c>
      <c r="D18" s="46">
        <v>1849713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1849713</v>
      </c>
      <c r="O18" s="47">
        <f t="shared" si="1"/>
        <v>150.32206420154409</v>
      </c>
      <c r="P18" s="9"/>
    </row>
    <row r="19" spans="1:16" ht="15.75">
      <c r="A19" s="28" t="s">
        <v>33</v>
      </c>
      <c r="B19" s="29"/>
      <c r="C19" s="30"/>
      <c r="D19" s="31">
        <f t="shared" ref="D19:M19" si="6">SUM(D20:D21)</f>
        <v>3058220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ref="N19:N24" si="7">SUM(D19:M19)</f>
        <v>3058220</v>
      </c>
      <c r="O19" s="43">
        <f t="shared" si="1"/>
        <v>248.53474197480699</v>
      </c>
      <c r="P19" s="10"/>
    </row>
    <row r="20" spans="1:16">
      <c r="A20" s="12"/>
      <c r="B20" s="44">
        <v>541</v>
      </c>
      <c r="C20" s="20" t="s">
        <v>34</v>
      </c>
      <c r="D20" s="46">
        <v>2977356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2977356</v>
      </c>
      <c r="O20" s="47">
        <f t="shared" si="1"/>
        <v>241.96310442909387</v>
      </c>
      <c r="P20" s="9"/>
    </row>
    <row r="21" spans="1:16">
      <c r="A21" s="12"/>
      <c r="B21" s="44">
        <v>549</v>
      </c>
      <c r="C21" s="20" t="s">
        <v>35</v>
      </c>
      <c r="D21" s="46">
        <v>80864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80864</v>
      </c>
      <c r="O21" s="47">
        <f t="shared" si="1"/>
        <v>6.5716375457131244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SUM(D23:D23)</f>
        <v>11119</v>
      </c>
      <c r="E22" s="31">
        <f t="shared" si="8"/>
        <v>213906</v>
      </c>
      <c r="F22" s="31">
        <f t="shared" si="8"/>
        <v>0</v>
      </c>
      <c r="G22" s="31">
        <f t="shared" si="8"/>
        <v>1906088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2131113</v>
      </c>
      <c r="O22" s="43">
        <f t="shared" si="1"/>
        <v>173.19081674116214</v>
      </c>
      <c r="P22" s="10"/>
    </row>
    <row r="23" spans="1:16">
      <c r="A23" s="13"/>
      <c r="B23" s="45">
        <v>552</v>
      </c>
      <c r="C23" s="21" t="s">
        <v>37</v>
      </c>
      <c r="D23" s="46">
        <v>11119</v>
      </c>
      <c r="E23" s="46">
        <v>213906</v>
      </c>
      <c r="F23" s="46">
        <v>0</v>
      </c>
      <c r="G23" s="46">
        <v>1906088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2131113</v>
      </c>
      <c r="O23" s="47">
        <f t="shared" si="1"/>
        <v>173.19081674116214</v>
      </c>
      <c r="P23" s="9"/>
    </row>
    <row r="24" spans="1:16" ht="15.75">
      <c r="A24" s="28" t="s">
        <v>38</v>
      </c>
      <c r="B24" s="29"/>
      <c r="C24" s="30"/>
      <c r="D24" s="31">
        <f t="shared" ref="D24:M24" si="9">SUM(D25:D25)</f>
        <v>59800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59800</v>
      </c>
      <c r="O24" s="43">
        <f t="shared" si="1"/>
        <v>4.8598130841121492</v>
      </c>
      <c r="P24" s="10"/>
    </row>
    <row r="25" spans="1:16">
      <c r="A25" s="12"/>
      <c r="B25" s="44">
        <v>562</v>
      </c>
      <c r="C25" s="20" t="s">
        <v>39</v>
      </c>
      <c r="D25" s="46">
        <v>59800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10">SUM(D25:M25)</f>
        <v>59800</v>
      </c>
      <c r="O25" s="47">
        <f t="shared" si="1"/>
        <v>4.8598130841121492</v>
      </c>
      <c r="P25" s="9"/>
    </row>
    <row r="26" spans="1:16" ht="15.75">
      <c r="A26" s="28" t="s">
        <v>41</v>
      </c>
      <c r="B26" s="29"/>
      <c r="C26" s="30"/>
      <c r="D26" s="31">
        <f t="shared" ref="D26:M26" si="11">SUM(D27:D30)</f>
        <v>1815150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>SUM(D26:M26)</f>
        <v>1815150</v>
      </c>
      <c r="O26" s="43">
        <f t="shared" si="1"/>
        <v>147.51320601381553</v>
      </c>
      <c r="P26" s="9"/>
    </row>
    <row r="27" spans="1:16">
      <c r="A27" s="12"/>
      <c r="B27" s="44">
        <v>571</v>
      </c>
      <c r="C27" s="20" t="s">
        <v>42</v>
      </c>
      <c r="D27" s="46">
        <v>416656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416656</v>
      </c>
      <c r="O27" s="47">
        <f t="shared" si="1"/>
        <v>33.860707029662741</v>
      </c>
      <c r="P27" s="9"/>
    </row>
    <row r="28" spans="1:16">
      <c r="A28" s="12"/>
      <c r="B28" s="44">
        <v>572</v>
      </c>
      <c r="C28" s="20" t="s">
        <v>43</v>
      </c>
      <c r="D28" s="46">
        <v>929077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929077</v>
      </c>
      <c r="O28" s="47">
        <f t="shared" si="1"/>
        <v>75.504022754977655</v>
      </c>
      <c r="P28" s="9"/>
    </row>
    <row r="29" spans="1:16">
      <c r="A29" s="12"/>
      <c r="B29" s="44">
        <v>574</v>
      </c>
      <c r="C29" s="20" t="s">
        <v>44</v>
      </c>
      <c r="D29" s="46">
        <v>58804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58804</v>
      </c>
      <c r="O29" s="47">
        <f t="shared" si="1"/>
        <v>4.7788703778951644</v>
      </c>
      <c r="P29" s="9"/>
    </row>
    <row r="30" spans="1:16">
      <c r="A30" s="12"/>
      <c r="B30" s="44">
        <v>575</v>
      </c>
      <c r="C30" s="20" t="s">
        <v>45</v>
      </c>
      <c r="D30" s="46">
        <v>410613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410613</v>
      </c>
      <c r="O30" s="47">
        <f t="shared" si="1"/>
        <v>33.369605851279971</v>
      </c>
      <c r="P30" s="9"/>
    </row>
    <row r="31" spans="1:16" ht="15.75">
      <c r="A31" s="28" t="s">
        <v>48</v>
      </c>
      <c r="B31" s="29"/>
      <c r="C31" s="30"/>
      <c r="D31" s="31">
        <f t="shared" ref="D31:M31" si="12">SUM(D32:D33)</f>
        <v>104241</v>
      </c>
      <c r="E31" s="31">
        <f t="shared" si="12"/>
        <v>5272030</v>
      </c>
      <c r="F31" s="31">
        <f t="shared" si="12"/>
        <v>0</v>
      </c>
      <c r="G31" s="31">
        <f t="shared" si="12"/>
        <v>141713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>SUM(D31:M31)</f>
        <v>5517984</v>
      </c>
      <c r="O31" s="43">
        <f t="shared" si="1"/>
        <v>448.43429500203172</v>
      </c>
      <c r="P31" s="9"/>
    </row>
    <row r="32" spans="1:16">
      <c r="A32" s="12"/>
      <c r="B32" s="44">
        <v>581</v>
      </c>
      <c r="C32" s="20" t="s">
        <v>46</v>
      </c>
      <c r="D32" s="46">
        <v>56000</v>
      </c>
      <c r="E32" s="46">
        <v>5272030</v>
      </c>
      <c r="F32" s="46">
        <v>0</v>
      </c>
      <c r="G32" s="46">
        <v>141713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5469743</v>
      </c>
      <c r="O32" s="47">
        <f t="shared" si="1"/>
        <v>444.51385615603414</v>
      </c>
      <c r="P32" s="9"/>
    </row>
    <row r="33" spans="1:119" ht="15.75" thickBot="1">
      <c r="A33" s="12"/>
      <c r="B33" s="44">
        <v>590</v>
      </c>
      <c r="C33" s="20" t="s">
        <v>47</v>
      </c>
      <c r="D33" s="46">
        <v>48241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48241</v>
      </c>
      <c r="O33" s="47">
        <f t="shared" si="1"/>
        <v>3.9204388459975621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SUM(D5,D13,D17,D19,D22,D24,D26,D31)</f>
        <v>19559069</v>
      </c>
      <c r="E34" s="15">
        <f t="shared" si="13"/>
        <v>5485936</v>
      </c>
      <c r="F34" s="15">
        <f t="shared" si="13"/>
        <v>2079319</v>
      </c>
      <c r="G34" s="15">
        <f t="shared" si="13"/>
        <v>2047801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54784</v>
      </c>
      <c r="L34" s="15">
        <f t="shared" si="13"/>
        <v>0</v>
      </c>
      <c r="M34" s="15">
        <f t="shared" si="13"/>
        <v>0</v>
      </c>
      <c r="N34" s="15">
        <f>SUM(D34:M34)</f>
        <v>29226909</v>
      </c>
      <c r="O34" s="37">
        <f t="shared" si="1"/>
        <v>2375.2059325477449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52</v>
      </c>
      <c r="M36" s="93"/>
      <c r="N36" s="93"/>
      <c r="O36" s="41">
        <v>12305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thickBot="1">
      <c r="A38" s="97" t="s">
        <v>53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4185512</v>
      </c>
      <c r="E5" s="26">
        <f t="shared" si="0"/>
        <v>1</v>
      </c>
      <c r="F5" s="26">
        <f t="shared" si="0"/>
        <v>1540688</v>
      </c>
      <c r="G5" s="26">
        <f t="shared" si="0"/>
        <v>860250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184296</v>
      </c>
      <c r="L5" s="26">
        <f t="shared" si="0"/>
        <v>0</v>
      </c>
      <c r="M5" s="26">
        <f t="shared" si="0"/>
        <v>0</v>
      </c>
      <c r="N5" s="27">
        <f>SUM(D5:M5)</f>
        <v>6770747</v>
      </c>
      <c r="O5" s="32">
        <f t="shared" ref="O5:O36" si="1">(N5/O$38)</f>
        <v>553.21080153607318</v>
      </c>
      <c r="P5" s="6"/>
    </row>
    <row r="6" spans="1:133">
      <c r="A6" s="12"/>
      <c r="B6" s="44">
        <v>511</v>
      </c>
      <c r="C6" s="20" t="s">
        <v>19</v>
      </c>
      <c r="D6" s="46">
        <v>107335</v>
      </c>
      <c r="E6" s="46">
        <v>0</v>
      </c>
      <c r="F6" s="46">
        <v>0</v>
      </c>
      <c r="G6" s="46">
        <v>860250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967585</v>
      </c>
      <c r="O6" s="47">
        <f t="shared" si="1"/>
        <v>79.057521039300596</v>
      </c>
      <c r="P6" s="9"/>
    </row>
    <row r="7" spans="1:133">
      <c r="A7" s="12"/>
      <c r="B7" s="44">
        <v>512</v>
      </c>
      <c r="C7" s="20" t="s">
        <v>20</v>
      </c>
      <c r="D7" s="46">
        <v>722468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722468</v>
      </c>
      <c r="O7" s="47">
        <f t="shared" si="1"/>
        <v>59.029986109976306</v>
      </c>
      <c r="P7" s="9"/>
    </row>
    <row r="8" spans="1:133">
      <c r="A8" s="12"/>
      <c r="B8" s="44">
        <v>513</v>
      </c>
      <c r="C8" s="20" t="s">
        <v>21</v>
      </c>
      <c r="D8" s="46">
        <v>1068641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184296</v>
      </c>
      <c r="L8" s="46">
        <v>0</v>
      </c>
      <c r="M8" s="46">
        <v>0</v>
      </c>
      <c r="N8" s="46">
        <f t="shared" si="2"/>
        <v>1252937</v>
      </c>
      <c r="O8" s="47">
        <f t="shared" si="1"/>
        <v>102.3724977530844</v>
      </c>
      <c r="P8" s="9"/>
    </row>
    <row r="9" spans="1:133">
      <c r="A9" s="12"/>
      <c r="B9" s="44">
        <v>514</v>
      </c>
      <c r="C9" s="20" t="s">
        <v>22</v>
      </c>
      <c r="D9" s="46">
        <v>395962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395962</v>
      </c>
      <c r="O9" s="47">
        <f t="shared" si="1"/>
        <v>32.352479777759619</v>
      </c>
      <c r="P9" s="9"/>
    </row>
    <row r="10" spans="1:133">
      <c r="A10" s="12"/>
      <c r="B10" s="44">
        <v>515</v>
      </c>
      <c r="C10" s="20" t="s">
        <v>23</v>
      </c>
      <c r="D10" s="46">
        <v>444129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444129</v>
      </c>
      <c r="O10" s="47">
        <f t="shared" si="1"/>
        <v>36.288013726611652</v>
      </c>
      <c r="P10" s="9"/>
    </row>
    <row r="11" spans="1:133">
      <c r="A11" s="12"/>
      <c r="B11" s="44">
        <v>517</v>
      </c>
      <c r="C11" s="20" t="s">
        <v>24</v>
      </c>
      <c r="D11" s="46">
        <v>1072863</v>
      </c>
      <c r="E11" s="46">
        <v>1</v>
      </c>
      <c r="F11" s="46">
        <v>1540688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2613552</v>
      </c>
      <c r="O11" s="47">
        <f t="shared" si="1"/>
        <v>213.54293651442111</v>
      </c>
      <c r="P11" s="9"/>
    </row>
    <row r="12" spans="1:133">
      <c r="A12" s="12"/>
      <c r="B12" s="44">
        <v>519</v>
      </c>
      <c r="C12" s="20" t="s">
        <v>25</v>
      </c>
      <c r="D12" s="46">
        <v>374114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374114</v>
      </c>
      <c r="O12" s="47">
        <f t="shared" si="1"/>
        <v>30.567366614919521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2023832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2023832</v>
      </c>
      <c r="O13" s="43">
        <f t="shared" si="1"/>
        <v>165.35926137756351</v>
      </c>
      <c r="P13" s="10"/>
    </row>
    <row r="14" spans="1:133">
      <c r="A14" s="12"/>
      <c r="B14" s="44">
        <v>521</v>
      </c>
      <c r="C14" s="20" t="s">
        <v>27</v>
      </c>
      <c r="D14" s="46">
        <v>1394204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1394204</v>
      </c>
      <c r="O14" s="47">
        <f t="shared" si="1"/>
        <v>113.91486232535338</v>
      </c>
      <c r="P14" s="9"/>
    </row>
    <row r="15" spans="1:133">
      <c r="A15" s="12"/>
      <c r="B15" s="44">
        <v>524</v>
      </c>
      <c r="C15" s="20" t="s">
        <v>28</v>
      </c>
      <c r="D15" s="46">
        <v>451427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451427</v>
      </c>
      <c r="O15" s="47">
        <f t="shared" si="1"/>
        <v>36.884304273224934</v>
      </c>
      <c r="P15" s="9"/>
    </row>
    <row r="16" spans="1:133">
      <c r="A16" s="12"/>
      <c r="B16" s="44">
        <v>525</v>
      </c>
      <c r="C16" s="20" t="s">
        <v>29</v>
      </c>
      <c r="D16" s="46">
        <v>178201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178201</v>
      </c>
      <c r="O16" s="47">
        <f t="shared" si="1"/>
        <v>14.560094778985212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659767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659767</v>
      </c>
      <c r="O17" s="43">
        <f t="shared" si="1"/>
        <v>53.906936841245198</v>
      </c>
      <c r="P17" s="10"/>
    </row>
    <row r="18" spans="1:16">
      <c r="A18" s="12"/>
      <c r="B18" s="44">
        <v>538</v>
      </c>
      <c r="C18" s="20" t="s">
        <v>31</v>
      </c>
      <c r="D18" s="46">
        <v>153376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153376</v>
      </c>
      <c r="O18" s="47">
        <f t="shared" si="1"/>
        <v>12.531742789443582</v>
      </c>
      <c r="P18" s="9"/>
    </row>
    <row r="19" spans="1:16">
      <c r="A19" s="12"/>
      <c r="B19" s="44">
        <v>539</v>
      </c>
      <c r="C19" s="20" t="s">
        <v>32</v>
      </c>
      <c r="D19" s="46">
        <v>506391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506391</v>
      </c>
      <c r="O19" s="47">
        <f t="shared" si="1"/>
        <v>41.375194051801621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SUM(D21:D22)</f>
        <v>7287250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7287250</v>
      </c>
      <c r="O20" s="43">
        <f t="shared" si="1"/>
        <v>595.41220687964699</v>
      </c>
      <c r="P20" s="10"/>
    </row>
    <row r="21" spans="1:16">
      <c r="A21" s="12"/>
      <c r="B21" s="44">
        <v>541</v>
      </c>
      <c r="C21" s="20" t="s">
        <v>34</v>
      </c>
      <c r="D21" s="46">
        <v>7243331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7243331</v>
      </c>
      <c r="O21" s="47">
        <f t="shared" si="1"/>
        <v>591.82376011112024</v>
      </c>
      <c r="P21" s="9"/>
    </row>
    <row r="22" spans="1:16">
      <c r="A22" s="12"/>
      <c r="B22" s="44">
        <v>549</v>
      </c>
      <c r="C22" s="20" t="s">
        <v>35</v>
      </c>
      <c r="D22" s="46">
        <v>43919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43919</v>
      </c>
      <c r="O22" s="47">
        <f t="shared" si="1"/>
        <v>3.5884467685268406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SUM(D24:D24)</f>
        <v>11119</v>
      </c>
      <c r="E23" s="31">
        <f t="shared" si="8"/>
        <v>1326006</v>
      </c>
      <c r="F23" s="31">
        <f t="shared" si="8"/>
        <v>0</v>
      </c>
      <c r="G23" s="31">
        <f t="shared" si="8"/>
        <v>297800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1634925</v>
      </c>
      <c r="O23" s="43">
        <f t="shared" si="1"/>
        <v>133.58321758313588</v>
      </c>
      <c r="P23" s="10"/>
    </row>
    <row r="24" spans="1:16">
      <c r="A24" s="13"/>
      <c r="B24" s="45">
        <v>552</v>
      </c>
      <c r="C24" s="21" t="s">
        <v>37</v>
      </c>
      <c r="D24" s="46">
        <v>11119</v>
      </c>
      <c r="E24" s="46">
        <v>1326006</v>
      </c>
      <c r="F24" s="46">
        <v>0</v>
      </c>
      <c r="G24" s="46">
        <v>297800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1634925</v>
      </c>
      <c r="O24" s="47">
        <f t="shared" si="1"/>
        <v>133.58321758313588</v>
      </c>
      <c r="P24" s="9"/>
    </row>
    <row r="25" spans="1:16" ht="15.75">
      <c r="A25" s="28" t="s">
        <v>38</v>
      </c>
      <c r="B25" s="29"/>
      <c r="C25" s="30"/>
      <c r="D25" s="31">
        <f t="shared" ref="D25:M25" si="9">SUM(D26:D27)</f>
        <v>74606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74606</v>
      </c>
      <c r="O25" s="43">
        <f t="shared" si="1"/>
        <v>6.095759457472016</v>
      </c>
      <c r="P25" s="10"/>
    </row>
    <row r="26" spans="1:16">
      <c r="A26" s="12"/>
      <c r="B26" s="44">
        <v>562</v>
      </c>
      <c r="C26" s="20" t="s">
        <v>39</v>
      </c>
      <c r="D26" s="46">
        <v>57106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10">SUM(D26:M26)</f>
        <v>57106</v>
      </c>
      <c r="O26" s="47">
        <f t="shared" si="1"/>
        <v>4.6659040771304845</v>
      </c>
      <c r="P26" s="9"/>
    </row>
    <row r="27" spans="1:16">
      <c r="A27" s="12"/>
      <c r="B27" s="44">
        <v>564</v>
      </c>
      <c r="C27" s="20" t="s">
        <v>40</v>
      </c>
      <c r="D27" s="46">
        <v>17500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17500</v>
      </c>
      <c r="O27" s="47">
        <f t="shared" si="1"/>
        <v>1.4298553803415313</v>
      </c>
      <c r="P27" s="9"/>
    </row>
    <row r="28" spans="1:16" ht="15.75">
      <c r="A28" s="28" t="s">
        <v>41</v>
      </c>
      <c r="B28" s="29"/>
      <c r="C28" s="30"/>
      <c r="D28" s="31">
        <f t="shared" ref="D28:M28" si="11">SUM(D29:D32)</f>
        <v>2404197</v>
      </c>
      <c r="E28" s="31">
        <f t="shared" si="11"/>
        <v>0</v>
      </c>
      <c r="F28" s="31">
        <f t="shared" si="11"/>
        <v>0</v>
      </c>
      <c r="G28" s="31">
        <f t="shared" si="11"/>
        <v>0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>SUM(D28:M28)</f>
        <v>2404197</v>
      </c>
      <c r="O28" s="43">
        <f t="shared" si="1"/>
        <v>196.43737233434103</v>
      </c>
      <c r="P28" s="9"/>
    </row>
    <row r="29" spans="1:16">
      <c r="A29" s="12"/>
      <c r="B29" s="44">
        <v>571</v>
      </c>
      <c r="C29" s="20" t="s">
        <v>42</v>
      </c>
      <c r="D29" s="46">
        <v>426210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426210</v>
      </c>
      <c r="O29" s="47">
        <f t="shared" si="1"/>
        <v>34.823923523163657</v>
      </c>
      <c r="P29" s="9"/>
    </row>
    <row r="30" spans="1:16">
      <c r="A30" s="12"/>
      <c r="B30" s="44">
        <v>572</v>
      </c>
      <c r="C30" s="20" t="s">
        <v>43</v>
      </c>
      <c r="D30" s="46">
        <v>1440719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1440719</v>
      </c>
      <c r="O30" s="47">
        <f t="shared" si="1"/>
        <v>117.71541792630117</v>
      </c>
      <c r="P30" s="9"/>
    </row>
    <row r="31" spans="1:16">
      <c r="A31" s="12"/>
      <c r="B31" s="44">
        <v>574</v>
      </c>
      <c r="C31" s="20" t="s">
        <v>44</v>
      </c>
      <c r="D31" s="46">
        <v>71516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71516</v>
      </c>
      <c r="O31" s="47">
        <f t="shared" si="1"/>
        <v>5.8432878503145682</v>
      </c>
      <c r="P31" s="9"/>
    </row>
    <row r="32" spans="1:16">
      <c r="A32" s="12"/>
      <c r="B32" s="44">
        <v>575</v>
      </c>
      <c r="C32" s="20" t="s">
        <v>45</v>
      </c>
      <c r="D32" s="46">
        <v>465752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465752</v>
      </c>
      <c r="O32" s="47">
        <f t="shared" si="1"/>
        <v>38.054743034561646</v>
      </c>
      <c r="P32" s="9"/>
    </row>
    <row r="33" spans="1:119" ht="15.75">
      <c r="A33" s="28" t="s">
        <v>48</v>
      </c>
      <c r="B33" s="29"/>
      <c r="C33" s="30"/>
      <c r="D33" s="31">
        <f t="shared" ref="D33:M33" si="12">SUM(D34:D35)</f>
        <v>145754</v>
      </c>
      <c r="E33" s="31">
        <f t="shared" si="12"/>
        <v>3906809</v>
      </c>
      <c r="F33" s="31">
        <f t="shared" si="12"/>
        <v>742</v>
      </c>
      <c r="G33" s="31">
        <f t="shared" si="12"/>
        <v>337304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4390609</v>
      </c>
      <c r="O33" s="43">
        <f t="shared" si="1"/>
        <v>358.73919437862571</v>
      </c>
      <c r="P33" s="9"/>
    </row>
    <row r="34" spans="1:119">
      <c r="A34" s="12"/>
      <c r="B34" s="44">
        <v>581</v>
      </c>
      <c r="C34" s="20" t="s">
        <v>46</v>
      </c>
      <c r="D34" s="46">
        <v>0</v>
      </c>
      <c r="E34" s="46">
        <v>3906809</v>
      </c>
      <c r="F34" s="46">
        <v>742</v>
      </c>
      <c r="G34" s="46">
        <v>337304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4244855</v>
      </c>
      <c r="O34" s="47">
        <f t="shared" si="1"/>
        <v>346.83021488683715</v>
      </c>
      <c r="P34" s="9"/>
    </row>
    <row r="35" spans="1:119" ht="15.75" thickBot="1">
      <c r="A35" s="12"/>
      <c r="B35" s="44">
        <v>590</v>
      </c>
      <c r="C35" s="20" t="s">
        <v>47</v>
      </c>
      <c r="D35" s="46">
        <v>145754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145754</v>
      </c>
      <c r="O35" s="47">
        <f t="shared" si="1"/>
        <v>11.908979491788545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SUM(D5,D13,D17,D20,D23,D25,D28,D33)</f>
        <v>16792037</v>
      </c>
      <c r="E36" s="15">
        <f t="shared" si="13"/>
        <v>5232816</v>
      </c>
      <c r="F36" s="15">
        <f t="shared" si="13"/>
        <v>1541430</v>
      </c>
      <c r="G36" s="15">
        <f t="shared" si="13"/>
        <v>1495354</v>
      </c>
      <c r="H36" s="15">
        <f t="shared" si="13"/>
        <v>0</v>
      </c>
      <c r="I36" s="15">
        <f t="shared" si="13"/>
        <v>0</v>
      </c>
      <c r="J36" s="15">
        <f t="shared" si="13"/>
        <v>0</v>
      </c>
      <c r="K36" s="15">
        <f t="shared" si="13"/>
        <v>184296</v>
      </c>
      <c r="L36" s="15">
        <f t="shared" si="13"/>
        <v>0</v>
      </c>
      <c r="M36" s="15">
        <f t="shared" si="13"/>
        <v>0</v>
      </c>
      <c r="N36" s="15">
        <f>SUM(D36:M36)</f>
        <v>25245933</v>
      </c>
      <c r="O36" s="37">
        <f t="shared" si="1"/>
        <v>2062.7447503881035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49</v>
      </c>
      <c r="M38" s="93"/>
      <c r="N38" s="93"/>
      <c r="O38" s="41">
        <v>12239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5721869</v>
      </c>
      <c r="E5" s="26">
        <f t="shared" si="0"/>
        <v>0</v>
      </c>
      <c r="F5" s="26">
        <f t="shared" si="0"/>
        <v>1444273</v>
      </c>
      <c r="G5" s="26">
        <f t="shared" si="0"/>
        <v>480514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450646</v>
      </c>
      <c r="L5" s="26">
        <f t="shared" si="0"/>
        <v>0</v>
      </c>
      <c r="M5" s="26">
        <f t="shared" si="0"/>
        <v>0</v>
      </c>
      <c r="N5" s="27">
        <f>SUM(D5:M5)</f>
        <v>8097302</v>
      </c>
      <c r="O5" s="32">
        <f t="shared" ref="O5:O37" si="1">(N5/O$39)</f>
        <v>662.35599182004091</v>
      </c>
      <c r="P5" s="6"/>
    </row>
    <row r="6" spans="1:133">
      <c r="A6" s="12"/>
      <c r="B6" s="44">
        <v>511</v>
      </c>
      <c r="C6" s="20" t="s">
        <v>19</v>
      </c>
      <c r="D6" s="46">
        <v>343014</v>
      </c>
      <c r="E6" s="46">
        <v>0</v>
      </c>
      <c r="F6" s="46">
        <v>0</v>
      </c>
      <c r="G6" s="46">
        <v>480514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823528</v>
      </c>
      <c r="O6" s="47">
        <f t="shared" si="1"/>
        <v>67.364253578732104</v>
      </c>
      <c r="P6" s="9"/>
    </row>
    <row r="7" spans="1:133">
      <c r="A7" s="12"/>
      <c r="B7" s="44">
        <v>512</v>
      </c>
      <c r="C7" s="20" t="s">
        <v>20</v>
      </c>
      <c r="D7" s="46">
        <v>1121756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1121756</v>
      </c>
      <c r="O7" s="47">
        <f t="shared" si="1"/>
        <v>91.759182004089979</v>
      </c>
      <c r="P7" s="9"/>
    </row>
    <row r="8" spans="1:133">
      <c r="A8" s="12"/>
      <c r="B8" s="44">
        <v>513</v>
      </c>
      <c r="C8" s="20" t="s">
        <v>21</v>
      </c>
      <c r="D8" s="46">
        <v>1068885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1068885</v>
      </c>
      <c r="O8" s="47">
        <f t="shared" si="1"/>
        <v>87.434355828220859</v>
      </c>
      <c r="P8" s="9"/>
    </row>
    <row r="9" spans="1:133">
      <c r="A9" s="12"/>
      <c r="B9" s="44">
        <v>514</v>
      </c>
      <c r="C9" s="20" t="s">
        <v>22</v>
      </c>
      <c r="D9" s="46">
        <v>989825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989825</v>
      </c>
      <c r="O9" s="47">
        <f t="shared" si="1"/>
        <v>80.967280163599185</v>
      </c>
      <c r="P9" s="9"/>
    </row>
    <row r="10" spans="1:133">
      <c r="A10" s="12"/>
      <c r="B10" s="44">
        <v>515</v>
      </c>
      <c r="C10" s="20" t="s">
        <v>23</v>
      </c>
      <c r="D10" s="46">
        <v>624698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624698</v>
      </c>
      <c r="O10" s="47">
        <f t="shared" si="1"/>
        <v>51.100040899795502</v>
      </c>
      <c r="P10" s="9"/>
    </row>
    <row r="11" spans="1:133">
      <c r="A11" s="12"/>
      <c r="B11" s="44">
        <v>517</v>
      </c>
      <c r="C11" s="20" t="s">
        <v>24</v>
      </c>
      <c r="D11" s="46">
        <v>1230539</v>
      </c>
      <c r="E11" s="46">
        <v>0</v>
      </c>
      <c r="F11" s="46">
        <v>1444273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2674812</v>
      </c>
      <c r="O11" s="47">
        <f t="shared" si="1"/>
        <v>218.79852760736196</v>
      </c>
      <c r="P11" s="9"/>
    </row>
    <row r="12" spans="1:133">
      <c r="A12" s="12"/>
      <c r="B12" s="44">
        <v>518</v>
      </c>
      <c r="C12" s="20" t="s">
        <v>60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450646</v>
      </c>
      <c r="L12" s="46">
        <v>0</v>
      </c>
      <c r="M12" s="46">
        <v>0</v>
      </c>
      <c r="N12" s="46">
        <f t="shared" si="2"/>
        <v>450646</v>
      </c>
      <c r="O12" s="47">
        <f t="shared" si="1"/>
        <v>36.862658486707566</v>
      </c>
      <c r="P12" s="9"/>
    </row>
    <row r="13" spans="1:133">
      <c r="A13" s="12"/>
      <c r="B13" s="44">
        <v>519</v>
      </c>
      <c r="C13" s="20" t="s">
        <v>25</v>
      </c>
      <c r="D13" s="46">
        <v>343152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343152</v>
      </c>
      <c r="O13" s="47">
        <f t="shared" si="1"/>
        <v>28.069693251533742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2834144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2834144</v>
      </c>
      <c r="O14" s="43">
        <f t="shared" si="1"/>
        <v>231.8318200408998</v>
      </c>
      <c r="P14" s="10"/>
    </row>
    <row r="15" spans="1:133">
      <c r="A15" s="12"/>
      <c r="B15" s="44">
        <v>521</v>
      </c>
      <c r="C15" s="20" t="s">
        <v>27</v>
      </c>
      <c r="D15" s="46">
        <v>1469846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1469846</v>
      </c>
      <c r="O15" s="47">
        <f t="shared" si="1"/>
        <v>120.23280163599182</v>
      </c>
      <c r="P15" s="9"/>
    </row>
    <row r="16" spans="1:133">
      <c r="A16" s="12"/>
      <c r="B16" s="44">
        <v>524</v>
      </c>
      <c r="C16" s="20" t="s">
        <v>28</v>
      </c>
      <c r="D16" s="46">
        <v>439144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439144</v>
      </c>
      <c r="O16" s="47">
        <f t="shared" si="1"/>
        <v>35.921799591002042</v>
      </c>
      <c r="P16" s="9"/>
    </row>
    <row r="17" spans="1:16">
      <c r="A17" s="12"/>
      <c r="B17" s="44">
        <v>525</v>
      </c>
      <c r="C17" s="20" t="s">
        <v>29</v>
      </c>
      <c r="D17" s="46">
        <v>925154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925154</v>
      </c>
      <c r="O17" s="47">
        <f t="shared" si="1"/>
        <v>75.677218813905924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SUM(D19:D20)</f>
        <v>679020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679020</v>
      </c>
      <c r="O18" s="43">
        <f t="shared" si="1"/>
        <v>55.543558282208586</v>
      </c>
      <c r="P18" s="10"/>
    </row>
    <row r="19" spans="1:16">
      <c r="A19" s="12"/>
      <c r="B19" s="44">
        <v>538</v>
      </c>
      <c r="C19" s="20" t="s">
        <v>31</v>
      </c>
      <c r="D19" s="46">
        <v>421840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421840</v>
      </c>
      <c r="O19" s="47">
        <f t="shared" si="1"/>
        <v>34.506339468302656</v>
      </c>
      <c r="P19" s="9"/>
    </row>
    <row r="20" spans="1:16">
      <c r="A20" s="12"/>
      <c r="B20" s="44">
        <v>539</v>
      </c>
      <c r="C20" s="20" t="s">
        <v>32</v>
      </c>
      <c r="D20" s="46">
        <v>257180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257180</v>
      </c>
      <c r="O20" s="47">
        <f t="shared" si="1"/>
        <v>21.03721881390593</v>
      </c>
      <c r="P20" s="9"/>
    </row>
    <row r="21" spans="1:16" ht="15.75">
      <c r="A21" s="28" t="s">
        <v>33</v>
      </c>
      <c r="B21" s="29"/>
      <c r="C21" s="30"/>
      <c r="D21" s="31">
        <f t="shared" ref="D21:M21" si="6">SUM(D22:D23)</f>
        <v>4175920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4175920</v>
      </c>
      <c r="O21" s="43">
        <f t="shared" si="1"/>
        <v>341.58854805725969</v>
      </c>
      <c r="P21" s="10"/>
    </row>
    <row r="22" spans="1:16">
      <c r="A22" s="12"/>
      <c r="B22" s="44">
        <v>541</v>
      </c>
      <c r="C22" s="20" t="s">
        <v>34</v>
      </c>
      <c r="D22" s="46">
        <v>4138019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4138019</v>
      </c>
      <c r="O22" s="47">
        <f t="shared" si="1"/>
        <v>338.48826175869118</v>
      </c>
      <c r="P22" s="9"/>
    </row>
    <row r="23" spans="1:16">
      <c r="A23" s="12"/>
      <c r="B23" s="44">
        <v>549</v>
      </c>
      <c r="C23" s="20" t="s">
        <v>35</v>
      </c>
      <c r="D23" s="46">
        <v>37901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37901</v>
      </c>
      <c r="O23" s="47">
        <f t="shared" si="1"/>
        <v>3.1002862985685073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SUM(D25:D25)</f>
        <v>11119</v>
      </c>
      <c r="E24" s="31">
        <f t="shared" si="8"/>
        <v>5208635</v>
      </c>
      <c r="F24" s="31">
        <f t="shared" si="8"/>
        <v>0</v>
      </c>
      <c r="G24" s="31">
        <f t="shared" si="8"/>
        <v>1992273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7212027</v>
      </c>
      <c r="O24" s="43">
        <f t="shared" si="1"/>
        <v>589.94085889570556</v>
      </c>
      <c r="P24" s="10"/>
    </row>
    <row r="25" spans="1:16">
      <c r="A25" s="13"/>
      <c r="B25" s="45">
        <v>552</v>
      </c>
      <c r="C25" s="21" t="s">
        <v>37</v>
      </c>
      <c r="D25" s="46">
        <v>11119</v>
      </c>
      <c r="E25" s="46">
        <v>5208635</v>
      </c>
      <c r="F25" s="46">
        <v>0</v>
      </c>
      <c r="G25" s="46">
        <v>1992273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7212027</v>
      </c>
      <c r="O25" s="47">
        <f t="shared" si="1"/>
        <v>589.94085889570556</v>
      </c>
      <c r="P25" s="9"/>
    </row>
    <row r="26" spans="1:16" ht="15.75">
      <c r="A26" s="28" t="s">
        <v>38</v>
      </c>
      <c r="B26" s="29"/>
      <c r="C26" s="30"/>
      <c r="D26" s="31">
        <f t="shared" ref="D26:M26" si="9">SUM(D27:D28)</f>
        <v>73475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73475</v>
      </c>
      <c r="O26" s="43">
        <f t="shared" si="1"/>
        <v>6.0102249488752557</v>
      </c>
      <c r="P26" s="10"/>
    </row>
    <row r="27" spans="1:16">
      <c r="A27" s="12"/>
      <c r="B27" s="44">
        <v>562</v>
      </c>
      <c r="C27" s="20" t="s">
        <v>39</v>
      </c>
      <c r="D27" s="46">
        <v>55975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10">SUM(D27:M27)</f>
        <v>55975</v>
      </c>
      <c r="O27" s="47">
        <f t="shared" si="1"/>
        <v>4.5787321063394684</v>
      </c>
      <c r="P27" s="9"/>
    </row>
    <row r="28" spans="1:16">
      <c r="A28" s="12"/>
      <c r="B28" s="44">
        <v>564</v>
      </c>
      <c r="C28" s="20" t="s">
        <v>40</v>
      </c>
      <c r="D28" s="46">
        <v>17500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17500</v>
      </c>
      <c r="O28" s="47">
        <f t="shared" si="1"/>
        <v>1.4314928425357873</v>
      </c>
      <c r="P28" s="9"/>
    </row>
    <row r="29" spans="1:16" ht="15.75">
      <c r="A29" s="28" t="s">
        <v>41</v>
      </c>
      <c r="B29" s="29"/>
      <c r="C29" s="30"/>
      <c r="D29" s="31">
        <f t="shared" ref="D29:M29" si="11">SUM(D30:D33)</f>
        <v>1993794</v>
      </c>
      <c r="E29" s="31">
        <f t="shared" si="11"/>
        <v>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1993794</v>
      </c>
      <c r="O29" s="43">
        <f t="shared" si="1"/>
        <v>163.09153374233128</v>
      </c>
      <c r="P29" s="9"/>
    </row>
    <row r="30" spans="1:16">
      <c r="A30" s="12"/>
      <c r="B30" s="44">
        <v>571</v>
      </c>
      <c r="C30" s="20" t="s">
        <v>42</v>
      </c>
      <c r="D30" s="46">
        <v>440943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440943</v>
      </c>
      <c r="O30" s="47">
        <f t="shared" si="1"/>
        <v>36.068957055214725</v>
      </c>
      <c r="P30" s="9"/>
    </row>
    <row r="31" spans="1:16">
      <c r="A31" s="12"/>
      <c r="B31" s="44">
        <v>572</v>
      </c>
      <c r="C31" s="20" t="s">
        <v>43</v>
      </c>
      <c r="D31" s="46">
        <v>1049316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1049316</v>
      </c>
      <c r="O31" s="47">
        <f t="shared" si="1"/>
        <v>85.83361963190184</v>
      </c>
      <c r="P31" s="9"/>
    </row>
    <row r="32" spans="1:16">
      <c r="A32" s="12"/>
      <c r="B32" s="44">
        <v>574</v>
      </c>
      <c r="C32" s="20" t="s">
        <v>44</v>
      </c>
      <c r="D32" s="46">
        <v>68811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68811</v>
      </c>
      <c r="O32" s="47">
        <f t="shared" si="1"/>
        <v>5.6287116564417179</v>
      </c>
      <c r="P32" s="9"/>
    </row>
    <row r="33" spans="1:119">
      <c r="A33" s="12"/>
      <c r="B33" s="44">
        <v>575</v>
      </c>
      <c r="C33" s="20" t="s">
        <v>45</v>
      </c>
      <c r="D33" s="46">
        <v>434724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434724</v>
      </c>
      <c r="O33" s="47">
        <f t="shared" si="1"/>
        <v>35.560245398773006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SUM(D35:D36)</f>
        <v>593477</v>
      </c>
      <c r="E34" s="31">
        <f t="shared" si="12"/>
        <v>4397135</v>
      </c>
      <c r="F34" s="31">
        <f t="shared" si="12"/>
        <v>20763</v>
      </c>
      <c r="G34" s="31">
        <f t="shared" si="12"/>
        <v>0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5011375</v>
      </c>
      <c r="O34" s="43">
        <f t="shared" si="1"/>
        <v>409.92842535787321</v>
      </c>
      <c r="P34" s="9"/>
    </row>
    <row r="35" spans="1:119">
      <c r="A35" s="12"/>
      <c r="B35" s="44">
        <v>581</v>
      </c>
      <c r="C35" s="20" t="s">
        <v>46</v>
      </c>
      <c r="D35" s="46">
        <v>500000</v>
      </c>
      <c r="E35" s="46">
        <v>4397135</v>
      </c>
      <c r="F35" s="46">
        <v>20763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4917898</v>
      </c>
      <c r="O35" s="47">
        <f t="shared" si="1"/>
        <v>402.28204498977504</v>
      </c>
      <c r="P35" s="9"/>
    </row>
    <row r="36" spans="1:119" ht="15.75" thickBot="1">
      <c r="A36" s="12"/>
      <c r="B36" s="44">
        <v>590</v>
      </c>
      <c r="C36" s="20" t="s">
        <v>47</v>
      </c>
      <c r="D36" s="46">
        <v>93477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93477</v>
      </c>
      <c r="O36" s="47">
        <f t="shared" si="1"/>
        <v>7.6463803680981597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SUM(D5,D14,D18,D21,D24,D26,D29,D34)</f>
        <v>16082818</v>
      </c>
      <c r="E37" s="15">
        <f t="shared" si="13"/>
        <v>9605770</v>
      </c>
      <c r="F37" s="15">
        <f t="shared" si="13"/>
        <v>1465036</v>
      </c>
      <c r="G37" s="15">
        <f t="shared" si="13"/>
        <v>2472787</v>
      </c>
      <c r="H37" s="15">
        <f t="shared" si="13"/>
        <v>0</v>
      </c>
      <c r="I37" s="15">
        <f t="shared" si="13"/>
        <v>0</v>
      </c>
      <c r="J37" s="15">
        <f t="shared" si="13"/>
        <v>0</v>
      </c>
      <c r="K37" s="15">
        <f t="shared" si="13"/>
        <v>450646</v>
      </c>
      <c r="L37" s="15">
        <f t="shared" si="13"/>
        <v>0</v>
      </c>
      <c r="M37" s="15">
        <f t="shared" si="13"/>
        <v>0</v>
      </c>
      <c r="N37" s="15">
        <f>SUM(D37:M37)</f>
        <v>30077057</v>
      </c>
      <c r="O37" s="37">
        <f t="shared" si="1"/>
        <v>2460.2909611451942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61</v>
      </c>
      <c r="M39" s="93"/>
      <c r="N39" s="93"/>
      <c r="O39" s="41">
        <v>12225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9106551</v>
      </c>
      <c r="E5" s="26">
        <f t="shared" si="0"/>
        <v>0</v>
      </c>
      <c r="F5" s="26">
        <f t="shared" si="0"/>
        <v>1562071</v>
      </c>
      <c r="G5" s="26">
        <f t="shared" si="0"/>
        <v>1155970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410424</v>
      </c>
      <c r="L5" s="26">
        <f t="shared" si="0"/>
        <v>0</v>
      </c>
      <c r="M5" s="26">
        <f t="shared" si="0"/>
        <v>0</v>
      </c>
      <c r="N5" s="27">
        <f>SUM(D5:M5)</f>
        <v>12235016</v>
      </c>
      <c r="O5" s="32">
        <f t="shared" ref="O5:O37" si="1">(N5/O$39)</f>
        <v>1000.8193047034765</v>
      </c>
      <c r="P5" s="6"/>
    </row>
    <row r="6" spans="1:133">
      <c r="A6" s="12"/>
      <c r="B6" s="44">
        <v>511</v>
      </c>
      <c r="C6" s="20" t="s">
        <v>19</v>
      </c>
      <c r="D6" s="46">
        <v>1333923</v>
      </c>
      <c r="E6" s="46">
        <v>0</v>
      </c>
      <c r="F6" s="46">
        <v>0</v>
      </c>
      <c r="G6" s="46">
        <v>1155970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2489893</v>
      </c>
      <c r="O6" s="47">
        <f t="shared" si="1"/>
        <v>203.67222903885479</v>
      </c>
      <c r="P6" s="9"/>
    </row>
    <row r="7" spans="1:133">
      <c r="A7" s="12"/>
      <c r="B7" s="44">
        <v>512</v>
      </c>
      <c r="C7" s="20" t="s">
        <v>20</v>
      </c>
      <c r="D7" s="46">
        <v>4143355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4143355</v>
      </c>
      <c r="O7" s="47">
        <f t="shared" si="1"/>
        <v>338.92474437627811</v>
      </c>
      <c r="P7" s="9"/>
    </row>
    <row r="8" spans="1:133">
      <c r="A8" s="12"/>
      <c r="B8" s="44">
        <v>513</v>
      </c>
      <c r="C8" s="20" t="s">
        <v>21</v>
      </c>
      <c r="D8" s="46">
        <v>1183043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1183043</v>
      </c>
      <c r="O8" s="47">
        <f t="shared" si="1"/>
        <v>96.772433537832313</v>
      </c>
      <c r="P8" s="9"/>
    </row>
    <row r="9" spans="1:133">
      <c r="A9" s="12"/>
      <c r="B9" s="44">
        <v>514</v>
      </c>
      <c r="C9" s="20" t="s">
        <v>22</v>
      </c>
      <c r="D9" s="46">
        <v>469726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469726</v>
      </c>
      <c r="O9" s="47">
        <f t="shared" si="1"/>
        <v>38.423394683026586</v>
      </c>
      <c r="P9" s="9"/>
    </row>
    <row r="10" spans="1:133">
      <c r="A10" s="12"/>
      <c r="B10" s="44">
        <v>515</v>
      </c>
      <c r="C10" s="20" t="s">
        <v>23</v>
      </c>
      <c r="D10" s="46">
        <v>651635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651635</v>
      </c>
      <c r="O10" s="47">
        <f t="shared" si="1"/>
        <v>53.30347648261759</v>
      </c>
      <c r="P10" s="9"/>
    </row>
    <row r="11" spans="1:133">
      <c r="A11" s="12"/>
      <c r="B11" s="44">
        <v>517</v>
      </c>
      <c r="C11" s="20" t="s">
        <v>24</v>
      </c>
      <c r="D11" s="46">
        <v>928235</v>
      </c>
      <c r="E11" s="46">
        <v>0</v>
      </c>
      <c r="F11" s="46">
        <v>1562071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2490306</v>
      </c>
      <c r="O11" s="47">
        <f t="shared" si="1"/>
        <v>203.70601226993864</v>
      </c>
      <c r="P11" s="9"/>
    </row>
    <row r="12" spans="1:133">
      <c r="A12" s="12"/>
      <c r="B12" s="44">
        <v>518</v>
      </c>
      <c r="C12" s="20" t="s">
        <v>60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410424</v>
      </c>
      <c r="L12" s="46">
        <v>0</v>
      </c>
      <c r="M12" s="46">
        <v>0</v>
      </c>
      <c r="N12" s="46">
        <f t="shared" si="2"/>
        <v>410424</v>
      </c>
      <c r="O12" s="47">
        <f t="shared" si="1"/>
        <v>33.572515337423312</v>
      </c>
      <c r="P12" s="9"/>
    </row>
    <row r="13" spans="1:133">
      <c r="A13" s="12"/>
      <c r="B13" s="44">
        <v>519</v>
      </c>
      <c r="C13" s="20" t="s">
        <v>25</v>
      </c>
      <c r="D13" s="46">
        <v>396634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396634</v>
      </c>
      <c r="O13" s="47">
        <f t="shared" si="1"/>
        <v>32.444498977505113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10608283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10608283</v>
      </c>
      <c r="O14" s="43">
        <f t="shared" si="1"/>
        <v>867.75321063394688</v>
      </c>
      <c r="P14" s="10"/>
    </row>
    <row r="15" spans="1:133">
      <c r="A15" s="12"/>
      <c r="B15" s="44">
        <v>521</v>
      </c>
      <c r="C15" s="20" t="s">
        <v>27</v>
      </c>
      <c r="D15" s="46">
        <v>1502798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1502798</v>
      </c>
      <c r="O15" s="47">
        <f t="shared" si="1"/>
        <v>122.92826175869121</v>
      </c>
      <c r="P15" s="9"/>
    </row>
    <row r="16" spans="1:133">
      <c r="A16" s="12"/>
      <c r="B16" s="44">
        <v>524</v>
      </c>
      <c r="C16" s="20" t="s">
        <v>28</v>
      </c>
      <c r="D16" s="46">
        <v>407753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407753</v>
      </c>
      <c r="O16" s="47">
        <f t="shared" si="1"/>
        <v>33.354028629856849</v>
      </c>
      <c r="P16" s="9"/>
    </row>
    <row r="17" spans="1:16">
      <c r="A17" s="12"/>
      <c r="B17" s="44">
        <v>525</v>
      </c>
      <c r="C17" s="20" t="s">
        <v>29</v>
      </c>
      <c r="D17" s="46">
        <v>8697732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8697732</v>
      </c>
      <c r="O17" s="47">
        <f t="shared" si="1"/>
        <v>711.47092024539882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SUM(D19:D20)</f>
        <v>616533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616533</v>
      </c>
      <c r="O18" s="43">
        <f t="shared" si="1"/>
        <v>50.432147239263806</v>
      </c>
      <c r="P18" s="10"/>
    </row>
    <row r="19" spans="1:16">
      <c r="A19" s="12"/>
      <c r="B19" s="44">
        <v>538</v>
      </c>
      <c r="C19" s="20" t="s">
        <v>31</v>
      </c>
      <c r="D19" s="46">
        <v>450788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450788</v>
      </c>
      <c r="O19" s="47">
        <f t="shared" si="1"/>
        <v>36.874274028629856</v>
      </c>
      <c r="P19" s="9"/>
    </row>
    <row r="20" spans="1:16">
      <c r="A20" s="12"/>
      <c r="B20" s="44">
        <v>539</v>
      </c>
      <c r="C20" s="20" t="s">
        <v>32</v>
      </c>
      <c r="D20" s="46">
        <v>165745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165745</v>
      </c>
      <c r="O20" s="47">
        <f t="shared" si="1"/>
        <v>13.557873210633947</v>
      </c>
      <c r="P20" s="9"/>
    </row>
    <row r="21" spans="1:16" ht="15.75">
      <c r="A21" s="28" t="s">
        <v>33</v>
      </c>
      <c r="B21" s="29"/>
      <c r="C21" s="30"/>
      <c r="D21" s="31">
        <f t="shared" ref="D21:M21" si="6">SUM(D22:D23)</f>
        <v>3258832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3258832</v>
      </c>
      <c r="O21" s="43">
        <f t="shared" si="1"/>
        <v>266.57112474437628</v>
      </c>
      <c r="P21" s="10"/>
    </row>
    <row r="22" spans="1:16">
      <c r="A22" s="12"/>
      <c r="B22" s="44">
        <v>541</v>
      </c>
      <c r="C22" s="20" t="s">
        <v>34</v>
      </c>
      <c r="D22" s="46">
        <v>3221486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3221486</v>
      </c>
      <c r="O22" s="47">
        <f t="shared" si="1"/>
        <v>263.5162372188139</v>
      </c>
      <c r="P22" s="9"/>
    </row>
    <row r="23" spans="1:16">
      <c r="A23" s="12"/>
      <c r="B23" s="44">
        <v>549</v>
      </c>
      <c r="C23" s="20" t="s">
        <v>35</v>
      </c>
      <c r="D23" s="46">
        <v>37346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37346</v>
      </c>
      <c r="O23" s="47">
        <f t="shared" si="1"/>
        <v>3.0548875255623722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SUM(D25:D25)</f>
        <v>11119</v>
      </c>
      <c r="E24" s="31">
        <f t="shared" si="8"/>
        <v>208209</v>
      </c>
      <c r="F24" s="31">
        <f t="shared" si="8"/>
        <v>0</v>
      </c>
      <c r="G24" s="31">
        <f t="shared" si="8"/>
        <v>6070283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6289611</v>
      </c>
      <c r="O24" s="43">
        <f t="shared" si="1"/>
        <v>514.48760736196323</v>
      </c>
      <c r="P24" s="10"/>
    </row>
    <row r="25" spans="1:16">
      <c r="A25" s="13"/>
      <c r="B25" s="45">
        <v>552</v>
      </c>
      <c r="C25" s="21" t="s">
        <v>37</v>
      </c>
      <c r="D25" s="46">
        <v>11119</v>
      </c>
      <c r="E25" s="46">
        <v>208209</v>
      </c>
      <c r="F25" s="46">
        <v>0</v>
      </c>
      <c r="G25" s="46">
        <v>6070283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6289611</v>
      </c>
      <c r="O25" s="47">
        <f t="shared" si="1"/>
        <v>514.48760736196323</v>
      </c>
      <c r="P25" s="9"/>
    </row>
    <row r="26" spans="1:16" ht="15.75">
      <c r="A26" s="28" t="s">
        <v>38</v>
      </c>
      <c r="B26" s="29"/>
      <c r="C26" s="30"/>
      <c r="D26" s="31">
        <f t="shared" ref="D26:M26" si="9">SUM(D27:D28)</f>
        <v>60339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60339</v>
      </c>
      <c r="O26" s="43">
        <f t="shared" si="1"/>
        <v>4.9357055214723928</v>
      </c>
      <c r="P26" s="10"/>
    </row>
    <row r="27" spans="1:16">
      <c r="A27" s="12"/>
      <c r="B27" s="44">
        <v>562</v>
      </c>
      <c r="C27" s="20" t="s">
        <v>39</v>
      </c>
      <c r="D27" s="46">
        <v>38840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10">SUM(D27:M27)</f>
        <v>38840</v>
      </c>
      <c r="O27" s="47">
        <f t="shared" si="1"/>
        <v>3.1770961145194274</v>
      </c>
      <c r="P27" s="9"/>
    </row>
    <row r="28" spans="1:16">
      <c r="A28" s="12"/>
      <c r="B28" s="44">
        <v>564</v>
      </c>
      <c r="C28" s="20" t="s">
        <v>40</v>
      </c>
      <c r="D28" s="46">
        <v>21499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21499</v>
      </c>
      <c r="O28" s="47">
        <f t="shared" si="1"/>
        <v>1.7586094069529652</v>
      </c>
      <c r="P28" s="9"/>
    </row>
    <row r="29" spans="1:16" ht="15.75">
      <c r="A29" s="28" t="s">
        <v>41</v>
      </c>
      <c r="B29" s="29"/>
      <c r="C29" s="30"/>
      <c r="D29" s="31">
        <f t="shared" ref="D29:M29" si="11">SUM(D30:D33)</f>
        <v>2509870</v>
      </c>
      <c r="E29" s="31">
        <f t="shared" si="11"/>
        <v>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2509870</v>
      </c>
      <c r="O29" s="43">
        <f t="shared" si="1"/>
        <v>205.30633946830267</v>
      </c>
      <c r="P29" s="9"/>
    </row>
    <row r="30" spans="1:16">
      <c r="A30" s="12"/>
      <c r="B30" s="44">
        <v>571</v>
      </c>
      <c r="C30" s="20" t="s">
        <v>42</v>
      </c>
      <c r="D30" s="46">
        <v>931017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931017</v>
      </c>
      <c r="O30" s="47">
        <f t="shared" si="1"/>
        <v>76.156809815950922</v>
      </c>
      <c r="P30" s="9"/>
    </row>
    <row r="31" spans="1:16">
      <c r="A31" s="12"/>
      <c r="B31" s="44">
        <v>572</v>
      </c>
      <c r="C31" s="20" t="s">
        <v>43</v>
      </c>
      <c r="D31" s="46">
        <v>1087699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1087699</v>
      </c>
      <c r="O31" s="47">
        <f t="shared" si="1"/>
        <v>88.973333333333329</v>
      </c>
      <c r="P31" s="9"/>
    </row>
    <row r="32" spans="1:16">
      <c r="A32" s="12"/>
      <c r="B32" s="44">
        <v>574</v>
      </c>
      <c r="C32" s="20" t="s">
        <v>44</v>
      </c>
      <c r="D32" s="46">
        <v>34636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34636</v>
      </c>
      <c r="O32" s="47">
        <f t="shared" si="1"/>
        <v>2.8332106339468304</v>
      </c>
      <c r="P32" s="9"/>
    </row>
    <row r="33" spans="1:119">
      <c r="A33" s="12"/>
      <c r="B33" s="44">
        <v>575</v>
      </c>
      <c r="C33" s="20" t="s">
        <v>45</v>
      </c>
      <c r="D33" s="46">
        <v>456518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456518</v>
      </c>
      <c r="O33" s="47">
        <f t="shared" si="1"/>
        <v>37.342985685071575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SUM(D35:D36)</f>
        <v>67160</v>
      </c>
      <c r="E34" s="31">
        <f t="shared" si="12"/>
        <v>5080506</v>
      </c>
      <c r="F34" s="31">
        <f t="shared" si="12"/>
        <v>544633</v>
      </c>
      <c r="G34" s="31">
        <f t="shared" si="12"/>
        <v>0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5692299</v>
      </c>
      <c r="O34" s="43">
        <f t="shared" si="1"/>
        <v>465.62773006134967</v>
      </c>
      <c r="P34" s="9"/>
    </row>
    <row r="35" spans="1:119">
      <c r="A35" s="12"/>
      <c r="B35" s="44">
        <v>581</v>
      </c>
      <c r="C35" s="20" t="s">
        <v>46</v>
      </c>
      <c r="D35" s="46">
        <v>0</v>
      </c>
      <c r="E35" s="46">
        <v>5080506</v>
      </c>
      <c r="F35" s="46">
        <v>544633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5625139</v>
      </c>
      <c r="O35" s="47">
        <f t="shared" si="1"/>
        <v>460.13406952965238</v>
      </c>
      <c r="P35" s="9"/>
    </row>
    <row r="36" spans="1:119" ht="15.75" thickBot="1">
      <c r="A36" s="12"/>
      <c r="B36" s="44">
        <v>590</v>
      </c>
      <c r="C36" s="20" t="s">
        <v>47</v>
      </c>
      <c r="D36" s="46">
        <v>67160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67160</v>
      </c>
      <c r="O36" s="47">
        <f t="shared" si="1"/>
        <v>5.4936605316973415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SUM(D5,D14,D18,D21,D24,D26,D29,D34)</f>
        <v>26238687</v>
      </c>
      <c r="E37" s="15">
        <f t="shared" si="13"/>
        <v>5288715</v>
      </c>
      <c r="F37" s="15">
        <f t="shared" si="13"/>
        <v>2106704</v>
      </c>
      <c r="G37" s="15">
        <f t="shared" si="13"/>
        <v>7226253</v>
      </c>
      <c r="H37" s="15">
        <f t="shared" si="13"/>
        <v>0</v>
      </c>
      <c r="I37" s="15">
        <f t="shared" si="13"/>
        <v>0</v>
      </c>
      <c r="J37" s="15">
        <f t="shared" si="13"/>
        <v>0</v>
      </c>
      <c r="K37" s="15">
        <f t="shared" si="13"/>
        <v>410424</v>
      </c>
      <c r="L37" s="15">
        <f t="shared" si="13"/>
        <v>0</v>
      </c>
      <c r="M37" s="15">
        <f t="shared" si="13"/>
        <v>0</v>
      </c>
      <c r="N37" s="15">
        <f>SUM(D37:M37)</f>
        <v>41270783</v>
      </c>
      <c r="O37" s="37">
        <f t="shared" si="1"/>
        <v>3375.9331697341513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77</v>
      </c>
      <c r="M39" s="93"/>
      <c r="N39" s="93"/>
      <c r="O39" s="41">
        <v>12225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3645017</v>
      </c>
      <c r="E5" s="26">
        <f t="shared" si="0"/>
        <v>0</v>
      </c>
      <c r="F5" s="26">
        <f t="shared" si="0"/>
        <v>2588740</v>
      </c>
      <c r="G5" s="26">
        <f t="shared" si="0"/>
        <v>402178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1727814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8363749</v>
      </c>
      <c r="P5" s="32">
        <f t="shared" ref="P5:P37" si="1">(O5/P$39)</f>
        <v>577.92627142067442</v>
      </c>
      <c r="Q5" s="6"/>
    </row>
    <row r="6" spans="1:134">
      <c r="A6" s="12"/>
      <c r="B6" s="44">
        <v>511</v>
      </c>
      <c r="C6" s="20" t="s">
        <v>19</v>
      </c>
      <c r="D6" s="46">
        <v>70428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70428</v>
      </c>
      <c r="P6" s="47">
        <f t="shared" si="1"/>
        <v>4.8665008291873963</v>
      </c>
      <c r="Q6" s="9"/>
    </row>
    <row r="7" spans="1:134">
      <c r="A7" s="12"/>
      <c r="B7" s="44">
        <v>512</v>
      </c>
      <c r="C7" s="20" t="s">
        <v>20</v>
      </c>
      <c r="D7" s="46">
        <v>1033374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1033374</v>
      </c>
      <c r="P7" s="47">
        <f t="shared" si="1"/>
        <v>71.405058043117748</v>
      </c>
      <c r="Q7" s="9"/>
    </row>
    <row r="8" spans="1:134">
      <c r="A8" s="12"/>
      <c r="B8" s="44">
        <v>513</v>
      </c>
      <c r="C8" s="20" t="s">
        <v>21</v>
      </c>
      <c r="D8" s="46">
        <v>788292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788292</v>
      </c>
      <c r="P8" s="47">
        <f t="shared" si="1"/>
        <v>54.470149253731343</v>
      </c>
      <c r="Q8" s="9"/>
    </row>
    <row r="9" spans="1:134">
      <c r="A9" s="12"/>
      <c r="B9" s="44">
        <v>514</v>
      </c>
      <c r="C9" s="20" t="s">
        <v>22</v>
      </c>
      <c r="D9" s="46">
        <v>482349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482349</v>
      </c>
      <c r="P9" s="47">
        <f t="shared" si="1"/>
        <v>33.329809286898836</v>
      </c>
      <c r="Q9" s="9"/>
    </row>
    <row r="10" spans="1:134">
      <c r="A10" s="12"/>
      <c r="B10" s="44">
        <v>515</v>
      </c>
      <c r="C10" s="20" t="s">
        <v>23</v>
      </c>
      <c r="D10" s="46">
        <v>805504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805504</v>
      </c>
      <c r="P10" s="47">
        <f t="shared" si="1"/>
        <v>55.659480375898283</v>
      </c>
      <c r="Q10" s="9"/>
    </row>
    <row r="11" spans="1:134">
      <c r="A11" s="12"/>
      <c r="B11" s="44">
        <v>517</v>
      </c>
      <c r="C11" s="20" t="s">
        <v>24</v>
      </c>
      <c r="D11" s="46">
        <v>82033</v>
      </c>
      <c r="E11" s="46">
        <v>0</v>
      </c>
      <c r="F11" s="46">
        <v>2588740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2670773</v>
      </c>
      <c r="P11" s="47">
        <f t="shared" si="1"/>
        <v>184.54760917634053</v>
      </c>
      <c r="Q11" s="9"/>
    </row>
    <row r="12" spans="1:134">
      <c r="A12" s="12"/>
      <c r="B12" s="44">
        <v>518</v>
      </c>
      <c r="C12" s="20" t="s">
        <v>60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1727814</v>
      </c>
      <c r="L12" s="46">
        <v>0</v>
      </c>
      <c r="M12" s="46">
        <v>0</v>
      </c>
      <c r="N12" s="46">
        <v>0</v>
      </c>
      <c r="O12" s="46">
        <f t="shared" si="2"/>
        <v>1727814</v>
      </c>
      <c r="P12" s="47">
        <f t="shared" si="1"/>
        <v>119.39013266998342</v>
      </c>
      <c r="Q12" s="9"/>
    </row>
    <row r="13" spans="1:134">
      <c r="A13" s="12"/>
      <c r="B13" s="44">
        <v>519</v>
      </c>
      <c r="C13" s="20" t="s">
        <v>25</v>
      </c>
      <c r="D13" s="46">
        <v>383037</v>
      </c>
      <c r="E13" s="46">
        <v>0</v>
      </c>
      <c r="F13" s="46">
        <v>0</v>
      </c>
      <c r="G13" s="46">
        <v>402178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785215</v>
      </c>
      <c r="P13" s="47">
        <f t="shared" si="1"/>
        <v>54.257531785516861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3146310</v>
      </c>
      <c r="E14" s="31">
        <f t="shared" si="3"/>
        <v>778412</v>
      </c>
      <c r="F14" s="31">
        <f t="shared" si="3"/>
        <v>0</v>
      </c>
      <c r="G14" s="31">
        <f t="shared" si="3"/>
        <v>89159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4013881</v>
      </c>
      <c r="P14" s="43">
        <f t="shared" si="1"/>
        <v>277.35496130458819</v>
      </c>
      <c r="Q14" s="10"/>
    </row>
    <row r="15" spans="1:134">
      <c r="A15" s="12"/>
      <c r="B15" s="44">
        <v>521</v>
      </c>
      <c r="C15" s="20" t="s">
        <v>27</v>
      </c>
      <c r="D15" s="46">
        <v>2574706</v>
      </c>
      <c r="E15" s="46">
        <v>0</v>
      </c>
      <c r="F15" s="46">
        <v>0</v>
      </c>
      <c r="G15" s="46">
        <v>31925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2606631</v>
      </c>
      <c r="P15" s="47">
        <f t="shared" si="1"/>
        <v>180.11546434494196</v>
      </c>
      <c r="Q15" s="9"/>
    </row>
    <row r="16" spans="1:134">
      <c r="A16" s="12"/>
      <c r="B16" s="44">
        <v>524</v>
      </c>
      <c r="C16" s="20" t="s">
        <v>28</v>
      </c>
      <c r="D16" s="46">
        <v>554484</v>
      </c>
      <c r="E16" s="46">
        <v>778412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1332896</v>
      </c>
      <c r="P16" s="47">
        <f t="shared" si="1"/>
        <v>92.101713653952459</v>
      </c>
      <c r="Q16" s="9"/>
    </row>
    <row r="17" spans="1:17">
      <c r="A17" s="12"/>
      <c r="B17" s="44">
        <v>525</v>
      </c>
      <c r="C17" s="20" t="s">
        <v>29</v>
      </c>
      <c r="D17" s="46">
        <v>17120</v>
      </c>
      <c r="E17" s="46">
        <v>0</v>
      </c>
      <c r="F17" s="46">
        <v>0</v>
      </c>
      <c r="G17" s="46">
        <v>57234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74354</v>
      </c>
      <c r="P17" s="47">
        <f t="shared" si="1"/>
        <v>5.1377833056937536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SUM(D19:D21)</f>
        <v>169711</v>
      </c>
      <c r="E18" s="31">
        <f t="shared" si="5"/>
        <v>217898</v>
      </c>
      <c r="F18" s="31">
        <f t="shared" si="5"/>
        <v>0</v>
      </c>
      <c r="G18" s="31">
        <f t="shared" si="5"/>
        <v>792359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1179968</v>
      </c>
      <c r="P18" s="43">
        <f t="shared" si="1"/>
        <v>81.534549474847978</v>
      </c>
      <c r="Q18" s="10"/>
    </row>
    <row r="19" spans="1:17">
      <c r="A19" s="12"/>
      <c r="B19" s="44">
        <v>537</v>
      </c>
      <c r="C19" s="20" t="s">
        <v>104</v>
      </c>
      <c r="D19" s="46">
        <v>0</v>
      </c>
      <c r="E19" s="46">
        <v>0</v>
      </c>
      <c r="F19" s="46">
        <v>0</v>
      </c>
      <c r="G19" s="46">
        <v>282500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4" si="6">SUM(D19:N19)</f>
        <v>282500</v>
      </c>
      <c r="P19" s="47">
        <f t="shared" si="1"/>
        <v>19.520453289110005</v>
      </c>
      <c r="Q19" s="9"/>
    </row>
    <row r="20" spans="1:17">
      <c r="A20" s="12"/>
      <c r="B20" s="44">
        <v>538</v>
      </c>
      <c r="C20" s="20" t="s">
        <v>31</v>
      </c>
      <c r="D20" s="46">
        <v>169711</v>
      </c>
      <c r="E20" s="46">
        <v>0</v>
      </c>
      <c r="F20" s="46">
        <v>0</v>
      </c>
      <c r="G20" s="46">
        <v>509859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679570</v>
      </c>
      <c r="P20" s="47">
        <f t="shared" si="1"/>
        <v>46.957573244886675</v>
      </c>
      <c r="Q20" s="9"/>
    </row>
    <row r="21" spans="1:17">
      <c r="A21" s="12"/>
      <c r="B21" s="44">
        <v>539</v>
      </c>
      <c r="C21" s="20" t="s">
        <v>32</v>
      </c>
      <c r="D21" s="46">
        <v>0</v>
      </c>
      <c r="E21" s="46">
        <v>217898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217898</v>
      </c>
      <c r="P21" s="47">
        <f t="shared" si="1"/>
        <v>15.056522940851298</v>
      </c>
      <c r="Q21" s="9"/>
    </row>
    <row r="22" spans="1:17" ht="15.75">
      <c r="A22" s="28" t="s">
        <v>33</v>
      </c>
      <c r="B22" s="29"/>
      <c r="C22" s="30"/>
      <c r="D22" s="31">
        <f t="shared" ref="D22:N22" si="7">SUM(D23:D24)</f>
        <v>1589396</v>
      </c>
      <c r="E22" s="31">
        <f t="shared" si="7"/>
        <v>77900</v>
      </c>
      <c r="F22" s="31">
        <f t="shared" si="7"/>
        <v>0</v>
      </c>
      <c r="G22" s="31">
        <f t="shared" si="7"/>
        <v>1638445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3305741</v>
      </c>
      <c r="P22" s="43">
        <f t="shared" si="1"/>
        <v>228.42323106688778</v>
      </c>
      <c r="Q22" s="10"/>
    </row>
    <row r="23" spans="1:17">
      <c r="A23" s="12"/>
      <c r="B23" s="44">
        <v>541</v>
      </c>
      <c r="C23" s="20" t="s">
        <v>34</v>
      </c>
      <c r="D23" s="46">
        <v>1589396</v>
      </c>
      <c r="E23" s="46">
        <v>0</v>
      </c>
      <c r="F23" s="46">
        <v>0</v>
      </c>
      <c r="G23" s="46">
        <v>1638445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3227841</v>
      </c>
      <c r="P23" s="47">
        <f t="shared" si="1"/>
        <v>223.04042288557213</v>
      </c>
      <c r="Q23" s="9"/>
    </row>
    <row r="24" spans="1:17">
      <c r="A24" s="12"/>
      <c r="B24" s="44">
        <v>545</v>
      </c>
      <c r="C24" s="20" t="s">
        <v>87</v>
      </c>
      <c r="D24" s="46">
        <v>0</v>
      </c>
      <c r="E24" s="46">
        <v>77900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77900</v>
      </c>
      <c r="P24" s="47">
        <f t="shared" si="1"/>
        <v>5.3828081813156441</v>
      </c>
      <c r="Q24" s="9"/>
    </row>
    <row r="25" spans="1:17" ht="15.75">
      <c r="A25" s="28" t="s">
        <v>36</v>
      </c>
      <c r="B25" s="29"/>
      <c r="C25" s="30"/>
      <c r="D25" s="31">
        <f t="shared" ref="D25:N25" si="8">SUM(D26:D27)</f>
        <v>14452</v>
      </c>
      <c r="E25" s="31">
        <f t="shared" si="8"/>
        <v>115328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129780</v>
      </c>
      <c r="P25" s="43">
        <f t="shared" si="1"/>
        <v>8.967661691542288</v>
      </c>
      <c r="Q25" s="10"/>
    </row>
    <row r="26" spans="1:17">
      <c r="A26" s="13"/>
      <c r="B26" s="45">
        <v>552</v>
      </c>
      <c r="C26" s="21" t="s">
        <v>37</v>
      </c>
      <c r="D26" s="46">
        <v>0</v>
      </c>
      <c r="E26" s="46">
        <v>115328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115328</v>
      </c>
      <c r="P26" s="47">
        <f t="shared" si="1"/>
        <v>7.969043670536208</v>
      </c>
      <c r="Q26" s="9"/>
    </row>
    <row r="27" spans="1:17">
      <c r="A27" s="13"/>
      <c r="B27" s="45">
        <v>559</v>
      </c>
      <c r="C27" s="21" t="s">
        <v>93</v>
      </c>
      <c r="D27" s="46">
        <v>14452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14452</v>
      </c>
      <c r="P27" s="47">
        <f t="shared" si="1"/>
        <v>0.99861802100608066</v>
      </c>
      <c r="Q27" s="9"/>
    </row>
    <row r="28" spans="1:17" ht="15.75">
      <c r="A28" s="28" t="s">
        <v>38</v>
      </c>
      <c r="B28" s="29"/>
      <c r="C28" s="30"/>
      <c r="D28" s="31">
        <f t="shared" ref="D28:N28" si="9">SUM(D29:D29)</f>
        <v>51604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si="6"/>
        <v>51604</v>
      </c>
      <c r="P28" s="43">
        <f t="shared" si="1"/>
        <v>3.5657822001105584</v>
      </c>
      <c r="Q28" s="10"/>
    </row>
    <row r="29" spans="1:17">
      <c r="A29" s="12"/>
      <c r="B29" s="44">
        <v>569</v>
      </c>
      <c r="C29" s="20" t="s">
        <v>94</v>
      </c>
      <c r="D29" s="46">
        <v>51604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51604</v>
      </c>
      <c r="P29" s="47">
        <f t="shared" si="1"/>
        <v>3.5657822001105584</v>
      </c>
      <c r="Q29" s="9"/>
    </row>
    <row r="30" spans="1:17" ht="15.75">
      <c r="A30" s="28" t="s">
        <v>41</v>
      </c>
      <c r="B30" s="29"/>
      <c r="C30" s="30"/>
      <c r="D30" s="31">
        <f t="shared" ref="D30:N30" si="10">SUM(D31:D34)</f>
        <v>3503407</v>
      </c>
      <c r="E30" s="31">
        <f t="shared" si="10"/>
        <v>74918</v>
      </c>
      <c r="F30" s="31">
        <f t="shared" si="10"/>
        <v>0</v>
      </c>
      <c r="G30" s="31">
        <f t="shared" si="10"/>
        <v>1233089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>SUM(D30:N30)</f>
        <v>4811414</v>
      </c>
      <c r="P30" s="43">
        <f t="shared" si="1"/>
        <v>332.46365395245994</v>
      </c>
      <c r="Q30" s="9"/>
    </row>
    <row r="31" spans="1:17">
      <c r="A31" s="12"/>
      <c r="B31" s="44">
        <v>571</v>
      </c>
      <c r="C31" s="20" t="s">
        <v>42</v>
      </c>
      <c r="D31" s="46">
        <v>700623</v>
      </c>
      <c r="E31" s="46">
        <v>0</v>
      </c>
      <c r="F31" s="46">
        <v>0</v>
      </c>
      <c r="G31" s="46">
        <v>24808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725431</v>
      </c>
      <c r="P31" s="47">
        <f t="shared" si="1"/>
        <v>50.126520176893308</v>
      </c>
      <c r="Q31" s="9"/>
    </row>
    <row r="32" spans="1:17">
      <c r="A32" s="12"/>
      <c r="B32" s="44">
        <v>572</v>
      </c>
      <c r="C32" s="20" t="s">
        <v>43</v>
      </c>
      <c r="D32" s="46">
        <v>2097308</v>
      </c>
      <c r="E32" s="46">
        <v>74918</v>
      </c>
      <c r="F32" s="46">
        <v>0</v>
      </c>
      <c r="G32" s="46">
        <v>1138435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3310661</v>
      </c>
      <c r="P32" s="47">
        <f t="shared" si="1"/>
        <v>228.76319789939194</v>
      </c>
      <c r="Q32" s="9"/>
    </row>
    <row r="33" spans="1:120">
      <c r="A33" s="12"/>
      <c r="B33" s="44">
        <v>574</v>
      </c>
      <c r="C33" s="20" t="s">
        <v>44</v>
      </c>
      <c r="D33" s="46">
        <v>54057</v>
      </c>
      <c r="E33" s="46">
        <v>0</v>
      </c>
      <c r="F33" s="46">
        <v>0</v>
      </c>
      <c r="G33" s="46">
        <v>69846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123903</v>
      </c>
      <c r="P33" s="47">
        <f t="shared" si="1"/>
        <v>8.5615671641791042</v>
      </c>
      <c r="Q33" s="9"/>
    </row>
    <row r="34" spans="1:120">
      <c r="A34" s="12"/>
      <c r="B34" s="44">
        <v>575</v>
      </c>
      <c r="C34" s="20" t="s">
        <v>45</v>
      </c>
      <c r="D34" s="46">
        <v>651419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651419</v>
      </c>
      <c r="P34" s="47">
        <f t="shared" si="1"/>
        <v>45.012368711995578</v>
      </c>
      <c r="Q34" s="9"/>
    </row>
    <row r="35" spans="1:120" ht="15.75">
      <c r="A35" s="28" t="s">
        <v>48</v>
      </c>
      <c r="B35" s="29"/>
      <c r="C35" s="30"/>
      <c r="D35" s="31">
        <f t="shared" ref="D35:N35" si="11">SUM(D36:D36)</f>
        <v>3013636</v>
      </c>
      <c r="E35" s="31">
        <f t="shared" si="11"/>
        <v>1662715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1"/>
        <v>0</v>
      </c>
      <c r="O35" s="31">
        <f>SUM(D35:N35)</f>
        <v>4676351</v>
      </c>
      <c r="P35" s="43">
        <f t="shared" si="1"/>
        <v>323.13094250967384</v>
      </c>
      <c r="Q35" s="9"/>
    </row>
    <row r="36" spans="1:120" ht="15.75" thickBot="1">
      <c r="A36" s="12"/>
      <c r="B36" s="44">
        <v>581</v>
      </c>
      <c r="C36" s="20" t="s">
        <v>101</v>
      </c>
      <c r="D36" s="46">
        <v>3013636</v>
      </c>
      <c r="E36" s="46">
        <v>1662715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4676351</v>
      </c>
      <c r="P36" s="47">
        <f t="shared" si="1"/>
        <v>323.13094250967384</v>
      </c>
      <c r="Q36" s="9"/>
    </row>
    <row r="37" spans="1:120" ht="16.5" thickBot="1">
      <c r="A37" s="14" t="s">
        <v>10</v>
      </c>
      <c r="B37" s="23"/>
      <c r="C37" s="22"/>
      <c r="D37" s="15">
        <f>SUM(D5,D14,D18,D22,D25,D28,D30,D35)</f>
        <v>15133533</v>
      </c>
      <c r="E37" s="15">
        <f t="shared" ref="E37:N37" si="12">SUM(E5,E14,E18,E22,E25,E28,E30,E35)</f>
        <v>2927171</v>
      </c>
      <c r="F37" s="15">
        <f t="shared" si="12"/>
        <v>2588740</v>
      </c>
      <c r="G37" s="15">
        <f t="shared" si="12"/>
        <v>4155230</v>
      </c>
      <c r="H37" s="15">
        <f t="shared" si="12"/>
        <v>0</v>
      </c>
      <c r="I37" s="15">
        <f t="shared" si="12"/>
        <v>0</v>
      </c>
      <c r="J37" s="15">
        <f t="shared" si="12"/>
        <v>0</v>
      </c>
      <c r="K37" s="15">
        <f t="shared" si="12"/>
        <v>1727814</v>
      </c>
      <c r="L37" s="15">
        <f t="shared" si="12"/>
        <v>0</v>
      </c>
      <c r="M37" s="15">
        <f t="shared" si="12"/>
        <v>0</v>
      </c>
      <c r="N37" s="15">
        <f t="shared" si="12"/>
        <v>0</v>
      </c>
      <c r="O37" s="15">
        <f>SUM(D37:N37)</f>
        <v>26532488</v>
      </c>
      <c r="P37" s="37">
        <f t="shared" si="1"/>
        <v>1833.3670536207849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3" t="s">
        <v>105</v>
      </c>
      <c r="N39" s="93"/>
      <c r="O39" s="93"/>
      <c r="P39" s="41">
        <v>14472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7585911</v>
      </c>
      <c r="E5" s="26">
        <f t="shared" si="0"/>
        <v>0</v>
      </c>
      <c r="F5" s="26">
        <f t="shared" si="0"/>
        <v>5870726</v>
      </c>
      <c r="G5" s="26">
        <f t="shared" si="0"/>
        <v>251536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498632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14206805</v>
      </c>
      <c r="P5" s="32">
        <f t="shared" ref="P5:P35" si="1">(O5/P$37)</f>
        <v>999.28290075262009</v>
      </c>
      <c r="Q5" s="6"/>
    </row>
    <row r="6" spans="1:134">
      <c r="A6" s="12"/>
      <c r="B6" s="44">
        <v>511</v>
      </c>
      <c r="C6" s="20" t="s">
        <v>19</v>
      </c>
      <c r="D6" s="46">
        <v>87558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87558</v>
      </c>
      <c r="P6" s="47">
        <f t="shared" si="1"/>
        <v>6.1586832665119227</v>
      </c>
      <c r="Q6" s="9"/>
    </row>
    <row r="7" spans="1:134">
      <c r="A7" s="12"/>
      <c r="B7" s="44">
        <v>512</v>
      </c>
      <c r="C7" s="20" t="s">
        <v>20</v>
      </c>
      <c r="D7" s="46">
        <v>936205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936205</v>
      </c>
      <c r="P7" s="47">
        <f t="shared" si="1"/>
        <v>65.851093760990366</v>
      </c>
      <c r="Q7" s="9"/>
    </row>
    <row r="8" spans="1:134">
      <c r="A8" s="12"/>
      <c r="B8" s="44">
        <v>513</v>
      </c>
      <c r="C8" s="20" t="s">
        <v>21</v>
      </c>
      <c r="D8" s="46">
        <v>847497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847497</v>
      </c>
      <c r="P8" s="47">
        <f t="shared" si="1"/>
        <v>59.611521418020679</v>
      </c>
      <c r="Q8" s="9"/>
    </row>
    <row r="9" spans="1:134">
      <c r="A9" s="12"/>
      <c r="B9" s="44">
        <v>514</v>
      </c>
      <c r="C9" s="20" t="s">
        <v>22</v>
      </c>
      <c r="D9" s="46">
        <v>544746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544746</v>
      </c>
      <c r="P9" s="47">
        <f t="shared" si="1"/>
        <v>38.316522473095588</v>
      </c>
      <c r="Q9" s="9"/>
    </row>
    <row r="10" spans="1:134">
      <c r="A10" s="12"/>
      <c r="B10" s="44">
        <v>515</v>
      </c>
      <c r="C10" s="20" t="s">
        <v>23</v>
      </c>
      <c r="D10" s="46">
        <v>564963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564963</v>
      </c>
      <c r="P10" s="47">
        <f t="shared" si="1"/>
        <v>39.738552437223042</v>
      </c>
      <c r="Q10" s="9"/>
    </row>
    <row r="11" spans="1:134">
      <c r="A11" s="12"/>
      <c r="B11" s="44">
        <v>517</v>
      </c>
      <c r="C11" s="20" t="s">
        <v>24</v>
      </c>
      <c r="D11" s="46">
        <v>4234884</v>
      </c>
      <c r="E11" s="46">
        <v>0</v>
      </c>
      <c r="F11" s="46">
        <v>5794249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10029133</v>
      </c>
      <c r="P11" s="47">
        <f t="shared" si="1"/>
        <v>705.43244003657594</v>
      </c>
      <c r="Q11" s="9"/>
    </row>
    <row r="12" spans="1:134">
      <c r="A12" s="12"/>
      <c r="B12" s="44">
        <v>518</v>
      </c>
      <c r="C12" s="20" t="s">
        <v>60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498632</v>
      </c>
      <c r="L12" s="46">
        <v>0</v>
      </c>
      <c r="M12" s="46">
        <v>0</v>
      </c>
      <c r="N12" s="46">
        <v>0</v>
      </c>
      <c r="O12" s="46">
        <f t="shared" si="2"/>
        <v>498632</v>
      </c>
      <c r="P12" s="47">
        <f t="shared" si="1"/>
        <v>35.072940845466697</v>
      </c>
      <c r="Q12" s="9"/>
    </row>
    <row r="13" spans="1:134">
      <c r="A13" s="12"/>
      <c r="B13" s="44">
        <v>519</v>
      </c>
      <c r="C13" s="20" t="s">
        <v>25</v>
      </c>
      <c r="D13" s="46">
        <v>370058</v>
      </c>
      <c r="E13" s="46">
        <v>0</v>
      </c>
      <c r="F13" s="46">
        <v>76477</v>
      </c>
      <c r="G13" s="46">
        <v>251536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698071</v>
      </c>
      <c r="P13" s="47">
        <f t="shared" si="1"/>
        <v>49.101146514735881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2996100</v>
      </c>
      <c r="E14" s="31">
        <f t="shared" si="3"/>
        <v>871272</v>
      </c>
      <c r="F14" s="31">
        <f t="shared" si="3"/>
        <v>0</v>
      </c>
      <c r="G14" s="31">
        <f t="shared" si="3"/>
        <v>156106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0" si="4">SUM(D14:N14)</f>
        <v>4023478</v>
      </c>
      <c r="P14" s="43">
        <f t="shared" si="1"/>
        <v>283.00471266793278</v>
      </c>
      <c r="Q14" s="10"/>
    </row>
    <row r="15" spans="1:134">
      <c r="A15" s="12"/>
      <c r="B15" s="44">
        <v>521</v>
      </c>
      <c r="C15" s="20" t="s">
        <v>27</v>
      </c>
      <c r="D15" s="46">
        <v>2416416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2416416</v>
      </c>
      <c r="P15" s="47">
        <f t="shared" si="1"/>
        <v>169.96665963283394</v>
      </c>
      <c r="Q15" s="9"/>
    </row>
    <row r="16" spans="1:134">
      <c r="A16" s="12"/>
      <c r="B16" s="44">
        <v>524</v>
      </c>
      <c r="C16" s="20" t="s">
        <v>28</v>
      </c>
      <c r="D16" s="46">
        <v>559768</v>
      </c>
      <c r="E16" s="46">
        <v>871272</v>
      </c>
      <c r="F16" s="46">
        <v>0</v>
      </c>
      <c r="G16" s="46">
        <v>156106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1587146</v>
      </c>
      <c r="P16" s="47">
        <f t="shared" si="1"/>
        <v>111.6371949075051</v>
      </c>
      <c r="Q16" s="9"/>
    </row>
    <row r="17" spans="1:17">
      <c r="A17" s="12"/>
      <c r="B17" s="44">
        <v>525</v>
      </c>
      <c r="C17" s="20" t="s">
        <v>29</v>
      </c>
      <c r="D17" s="46">
        <v>19916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19916</v>
      </c>
      <c r="P17" s="47">
        <f t="shared" si="1"/>
        <v>1.4008581275937257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SUM(D19:D20)</f>
        <v>142016</v>
      </c>
      <c r="E18" s="31">
        <f t="shared" si="5"/>
        <v>98519</v>
      </c>
      <c r="F18" s="31">
        <f t="shared" si="5"/>
        <v>0</v>
      </c>
      <c r="G18" s="31">
        <f t="shared" si="5"/>
        <v>416128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656663</v>
      </c>
      <c r="P18" s="43">
        <f t="shared" si="1"/>
        <v>46.188577055637616</v>
      </c>
      <c r="Q18" s="10"/>
    </row>
    <row r="19" spans="1:17">
      <c r="A19" s="12"/>
      <c r="B19" s="44">
        <v>538</v>
      </c>
      <c r="C19" s="20" t="s">
        <v>31</v>
      </c>
      <c r="D19" s="46">
        <v>134700</v>
      </c>
      <c r="E19" s="46">
        <v>0</v>
      </c>
      <c r="F19" s="46">
        <v>0</v>
      </c>
      <c r="G19" s="46">
        <v>374025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508725</v>
      </c>
      <c r="P19" s="47">
        <f t="shared" si="1"/>
        <v>35.782865583456427</v>
      </c>
      <c r="Q19" s="9"/>
    </row>
    <row r="20" spans="1:17">
      <c r="A20" s="12"/>
      <c r="B20" s="44">
        <v>539</v>
      </c>
      <c r="C20" s="20" t="s">
        <v>32</v>
      </c>
      <c r="D20" s="46">
        <v>7316</v>
      </c>
      <c r="E20" s="46">
        <v>98519</v>
      </c>
      <c r="F20" s="46">
        <v>0</v>
      </c>
      <c r="G20" s="46">
        <v>42103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147938</v>
      </c>
      <c r="P20" s="47">
        <f t="shared" si="1"/>
        <v>10.405711472181192</v>
      </c>
      <c r="Q20" s="9"/>
    </row>
    <row r="21" spans="1:17" ht="15.75">
      <c r="A21" s="28" t="s">
        <v>33</v>
      </c>
      <c r="B21" s="29"/>
      <c r="C21" s="30"/>
      <c r="D21" s="31">
        <f t="shared" ref="D21:N21" si="6">SUM(D22:D22)</f>
        <v>1663328</v>
      </c>
      <c r="E21" s="31">
        <f t="shared" si="6"/>
        <v>0</v>
      </c>
      <c r="F21" s="31">
        <f t="shared" si="6"/>
        <v>0</v>
      </c>
      <c r="G21" s="31">
        <f t="shared" si="6"/>
        <v>1661666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ref="O21:O26" si="7">SUM(D21:N21)</f>
        <v>3324994</v>
      </c>
      <c r="P21" s="43">
        <f t="shared" si="1"/>
        <v>233.87451642399944</v>
      </c>
      <c r="Q21" s="10"/>
    </row>
    <row r="22" spans="1:17">
      <c r="A22" s="12"/>
      <c r="B22" s="44">
        <v>541</v>
      </c>
      <c r="C22" s="20" t="s">
        <v>34</v>
      </c>
      <c r="D22" s="46">
        <v>1663328</v>
      </c>
      <c r="E22" s="46">
        <v>0</v>
      </c>
      <c r="F22" s="46">
        <v>0</v>
      </c>
      <c r="G22" s="46">
        <v>1661666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3324994</v>
      </c>
      <c r="P22" s="47">
        <f t="shared" si="1"/>
        <v>233.87451642399944</v>
      </c>
      <c r="Q22" s="9"/>
    </row>
    <row r="23" spans="1:17" ht="15.75">
      <c r="A23" s="28" t="s">
        <v>36</v>
      </c>
      <c r="B23" s="29"/>
      <c r="C23" s="30"/>
      <c r="D23" s="31">
        <f t="shared" ref="D23:N23" si="8">SUM(D24:D25)</f>
        <v>13209</v>
      </c>
      <c r="E23" s="31">
        <f t="shared" si="8"/>
        <v>94691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8"/>
        <v>0</v>
      </c>
      <c r="O23" s="31">
        <f t="shared" si="7"/>
        <v>107900</v>
      </c>
      <c r="P23" s="43">
        <f t="shared" si="1"/>
        <v>7.5895055215586975</v>
      </c>
      <c r="Q23" s="10"/>
    </row>
    <row r="24" spans="1:17">
      <c r="A24" s="13"/>
      <c r="B24" s="45">
        <v>552</v>
      </c>
      <c r="C24" s="21" t="s">
        <v>37</v>
      </c>
      <c r="D24" s="46">
        <v>0</v>
      </c>
      <c r="E24" s="46">
        <v>94691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94691</v>
      </c>
      <c r="P24" s="47">
        <f t="shared" si="1"/>
        <v>6.6604065555321093</v>
      </c>
      <c r="Q24" s="9"/>
    </row>
    <row r="25" spans="1:17">
      <c r="A25" s="13"/>
      <c r="B25" s="45">
        <v>559</v>
      </c>
      <c r="C25" s="21" t="s">
        <v>93</v>
      </c>
      <c r="D25" s="46">
        <v>13209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13209</v>
      </c>
      <c r="P25" s="47">
        <f t="shared" si="1"/>
        <v>0.92909896602658792</v>
      </c>
      <c r="Q25" s="9"/>
    </row>
    <row r="26" spans="1:17" ht="15.75">
      <c r="A26" s="28" t="s">
        <v>38</v>
      </c>
      <c r="B26" s="29"/>
      <c r="C26" s="30"/>
      <c r="D26" s="31">
        <f t="shared" ref="D26:N26" si="9">SUM(D27:D27)</f>
        <v>64531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7"/>
        <v>64531</v>
      </c>
      <c r="P26" s="43">
        <f t="shared" si="1"/>
        <v>4.5390026025181118</v>
      </c>
      <c r="Q26" s="10"/>
    </row>
    <row r="27" spans="1:17">
      <c r="A27" s="12"/>
      <c r="B27" s="44">
        <v>569</v>
      </c>
      <c r="C27" s="20" t="s">
        <v>94</v>
      </c>
      <c r="D27" s="46">
        <v>64531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2" si="10">SUM(D27:N27)</f>
        <v>64531</v>
      </c>
      <c r="P27" s="47">
        <f t="shared" si="1"/>
        <v>4.5390026025181118</v>
      </c>
      <c r="Q27" s="9"/>
    </row>
    <row r="28" spans="1:17" ht="15.75">
      <c r="A28" s="28" t="s">
        <v>41</v>
      </c>
      <c r="B28" s="29"/>
      <c r="C28" s="30"/>
      <c r="D28" s="31">
        <f t="shared" ref="D28:N28" si="11">SUM(D29:D32)</f>
        <v>3105614</v>
      </c>
      <c r="E28" s="31">
        <f t="shared" si="11"/>
        <v>2818990</v>
      </c>
      <c r="F28" s="31">
        <f t="shared" si="11"/>
        <v>0</v>
      </c>
      <c r="G28" s="31">
        <f t="shared" si="11"/>
        <v>5374924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1"/>
        <v>0</v>
      </c>
      <c r="O28" s="31">
        <f>SUM(D28:N28)</f>
        <v>11299528</v>
      </c>
      <c r="P28" s="43">
        <f t="shared" si="1"/>
        <v>794.78989941619193</v>
      </c>
      <c r="Q28" s="9"/>
    </row>
    <row r="29" spans="1:17">
      <c r="A29" s="12"/>
      <c r="B29" s="44">
        <v>571</v>
      </c>
      <c r="C29" s="20" t="s">
        <v>42</v>
      </c>
      <c r="D29" s="46">
        <v>588839</v>
      </c>
      <c r="E29" s="46">
        <v>0</v>
      </c>
      <c r="F29" s="46">
        <v>0</v>
      </c>
      <c r="G29" s="46">
        <v>50366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0"/>
        <v>639205</v>
      </c>
      <c r="P29" s="47">
        <f t="shared" si="1"/>
        <v>44.960610536681436</v>
      </c>
      <c r="Q29" s="9"/>
    </row>
    <row r="30" spans="1:17">
      <c r="A30" s="12"/>
      <c r="B30" s="44">
        <v>572</v>
      </c>
      <c r="C30" s="20" t="s">
        <v>43</v>
      </c>
      <c r="D30" s="46">
        <v>1438612</v>
      </c>
      <c r="E30" s="46">
        <v>2818990</v>
      </c>
      <c r="F30" s="46">
        <v>0</v>
      </c>
      <c r="G30" s="46">
        <v>5324558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9582160</v>
      </c>
      <c r="P30" s="47">
        <f t="shared" si="1"/>
        <v>673.99310684391924</v>
      </c>
      <c r="Q30" s="9"/>
    </row>
    <row r="31" spans="1:17">
      <c r="A31" s="12"/>
      <c r="B31" s="44">
        <v>574</v>
      </c>
      <c r="C31" s="20" t="s">
        <v>44</v>
      </c>
      <c r="D31" s="46">
        <v>45674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45674</v>
      </c>
      <c r="P31" s="47">
        <f t="shared" si="1"/>
        <v>3.212632763592882</v>
      </c>
      <c r="Q31" s="9"/>
    </row>
    <row r="32" spans="1:17">
      <c r="A32" s="12"/>
      <c r="B32" s="44">
        <v>575</v>
      </c>
      <c r="C32" s="20" t="s">
        <v>45</v>
      </c>
      <c r="D32" s="46">
        <v>1032489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1032489</v>
      </c>
      <c r="P32" s="47">
        <f t="shared" si="1"/>
        <v>72.623549271998314</v>
      </c>
      <c r="Q32" s="9"/>
    </row>
    <row r="33" spans="1:120" ht="15.75">
      <c r="A33" s="28" t="s">
        <v>48</v>
      </c>
      <c r="B33" s="29"/>
      <c r="C33" s="30"/>
      <c r="D33" s="31">
        <f t="shared" ref="D33:N33" si="12">SUM(D34:D34)</f>
        <v>17158168</v>
      </c>
      <c r="E33" s="31">
        <f t="shared" si="12"/>
        <v>1471776</v>
      </c>
      <c r="F33" s="31">
        <f t="shared" si="12"/>
        <v>10957695</v>
      </c>
      <c r="G33" s="31">
        <f t="shared" si="12"/>
        <v>0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2"/>
        <v>0</v>
      </c>
      <c r="O33" s="31">
        <f>SUM(D33:N33)</f>
        <v>29587639</v>
      </c>
      <c r="P33" s="43">
        <f t="shared" si="1"/>
        <v>2081.1450376310049</v>
      </c>
      <c r="Q33" s="9"/>
    </row>
    <row r="34" spans="1:120" ht="15.75" thickBot="1">
      <c r="A34" s="12"/>
      <c r="B34" s="44">
        <v>581</v>
      </c>
      <c r="C34" s="20" t="s">
        <v>101</v>
      </c>
      <c r="D34" s="46">
        <v>17158168</v>
      </c>
      <c r="E34" s="46">
        <v>1471776</v>
      </c>
      <c r="F34" s="46">
        <v>10957695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29587639</v>
      </c>
      <c r="P34" s="47">
        <f t="shared" si="1"/>
        <v>2081.1450376310049</v>
      </c>
      <c r="Q34" s="9"/>
    </row>
    <row r="35" spans="1:120" ht="16.5" thickBot="1">
      <c r="A35" s="14" t="s">
        <v>10</v>
      </c>
      <c r="B35" s="23"/>
      <c r="C35" s="22"/>
      <c r="D35" s="15">
        <f>SUM(D5,D14,D18,D21,D23,D26,D28,D33)</f>
        <v>32728877</v>
      </c>
      <c r="E35" s="15">
        <f t="shared" ref="E35:N35" si="13">SUM(E5,E14,E18,E21,E23,E26,E28,E33)</f>
        <v>5355248</v>
      </c>
      <c r="F35" s="15">
        <f t="shared" si="13"/>
        <v>16828421</v>
      </c>
      <c r="G35" s="15">
        <f t="shared" si="13"/>
        <v>7860360</v>
      </c>
      <c r="H35" s="15">
        <f t="shared" si="13"/>
        <v>0</v>
      </c>
      <c r="I35" s="15">
        <f t="shared" si="13"/>
        <v>0</v>
      </c>
      <c r="J35" s="15">
        <f t="shared" si="13"/>
        <v>0</v>
      </c>
      <c r="K35" s="15">
        <f t="shared" si="13"/>
        <v>498632</v>
      </c>
      <c r="L35" s="15">
        <f t="shared" si="13"/>
        <v>0</v>
      </c>
      <c r="M35" s="15">
        <f t="shared" si="13"/>
        <v>0</v>
      </c>
      <c r="N35" s="15">
        <f t="shared" si="13"/>
        <v>0</v>
      </c>
      <c r="O35" s="15">
        <f>SUM(D35:N35)</f>
        <v>63271538</v>
      </c>
      <c r="P35" s="37">
        <f t="shared" si="1"/>
        <v>4450.4141520714638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93" t="s">
        <v>102</v>
      </c>
      <c r="N37" s="93"/>
      <c r="O37" s="93"/>
      <c r="P37" s="41">
        <v>14217</v>
      </c>
    </row>
    <row r="38" spans="1:120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20" ht="15.75" customHeight="1" thickBot="1">
      <c r="A39" s="97" t="s">
        <v>53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4780573</v>
      </c>
      <c r="E5" s="26">
        <f t="shared" si="0"/>
        <v>0</v>
      </c>
      <c r="F5" s="26">
        <f t="shared" si="0"/>
        <v>1858650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460725</v>
      </c>
      <c r="L5" s="26">
        <f t="shared" si="0"/>
        <v>0</v>
      </c>
      <c r="M5" s="26">
        <f t="shared" si="0"/>
        <v>0</v>
      </c>
      <c r="N5" s="27">
        <f>SUM(D5:M5)</f>
        <v>7099948</v>
      </c>
      <c r="O5" s="32">
        <f t="shared" ref="O5:O36" si="1">(N5/O$38)</f>
        <v>526.70237388724036</v>
      </c>
      <c r="P5" s="6"/>
    </row>
    <row r="6" spans="1:133">
      <c r="A6" s="12"/>
      <c r="B6" s="44">
        <v>511</v>
      </c>
      <c r="C6" s="20" t="s">
        <v>19</v>
      </c>
      <c r="D6" s="46">
        <v>109026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109026</v>
      </c>
      <c r="O6" s="47">
        <f t="shared" si="1"/>
        <v>8.0879821958456972</v>
      </c>
      <c r="P6" s="9"/>
    </row>
    <row r="7" spans="1:133">
      <c r="A7" s="12"/>
      <c r="B7" s="44">
        <v>512</v>
      </c>
      <c r="C7" s="20" t="s">
        <v>20</v>
      </c>
      <c r="D7" s="46">
        <v>997334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997334</v>
      </c>
      <c r="O7" s="47">
        <f t="shared" si="1"/>
        <v>73.986201780415428</v>
      </c>
      <c r="P7" s="9"/>
    </row>
    <row r="8" spans="1:133">
      <c r="A8" s="12"/>
      <c r="B8" s="44">
        <v>513</v>
      </c>
      <c r="C8" s="20" t="s">
        <v>21</v>
      </c>
      <c r="D8" s="46">
        <v>1145274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1145274</v>
      </c>
      <c r="O8" s="47">
        <f t="shared" si="1"/>
        <v>84.96097922848665</v>
      </c>
      <c r="P8" s="9"/>
    </row>
    <row r="9" spans="1:133">
      <c r="A9" s="12"/>
      <c r="B9" s="44">
        <v>514</v>
      </c>
      <c r="C9" s="20" t="s">
        <v>22</v>
      </c>
      <c r="D9" s="46">
        <v>636796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636796</v>
      </c>
      <c r="O9" s="47">
        <f t="shared" si="1"/>
        <v>47.24005934718101</v>
      </c>
      <c r="P9" s="9"/>
    </row>
    <row r="10" spans="1:133">
      <c r="A10" s="12"/>
      <c r="B10" s="44">
        <v>515</v>
      </c>
      <c r="C10" s="20" t="s">
        <v>23</v>
      </c>
      <c r="D10" s="46">
        <v>794673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794673</v>
      </c>
      <c r="O10" s="47">
        <f t="shared" si="1"/>
        <v>58.95200296735905</v>
      </c>
      <c r="P10" s="9"/>
    </row>
    <row r="11" spans="1:133">
      <c r="A11" s="12"/>
      <c r="B11" s="44">
        <v>517</v>
      </c>
      <c r="C11" s="20" t="s">
        <v>24</v>
      </c>
      <c r="D11" s="46">
        <v>509643</v>
      </c>
      <c r="E11" s="46">
        <v>0</v>
      </c>
      <c r="F11" s="46">
        <v>1858650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2368293</v>
      </c>
      <c r="O11" s="47">
        <f t="shared" si="1"/>
        <v>175.68939169139466</v>
      </c>
      <c r="P11" s="9"/>
    </row>
    <row r="12" spans="1:133">
      <c r="A12" s="12"/>
      <c r="B12" s="44">
        <v>518</v>
      </c>
      <c r="C12" s="20" t="s">
        <v>60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460725</v>
      </c>
      <c r="L12" s="46">
        <v>0</v>
      </c>
      <c r="M12" s="46">
        <v>0</v>
      </c>
      <c r="N12" s="46">
        <f t="shared" si="2"/>
        <v>460725</v>
      </c>
      <c r="O12" s="47">
        <f t="shared" si="1"/>
        <v>34.178412462908014</v>
      </c>
      <c r="P12" s="9"/>
    </row>
    <row r="13" spans="1:133">
      <c r="A13" s="12"/>
      <c r="B13" s="44">
        <v>519</v>
      </c>
      <c r="C13" s="20" t="s">
        <v>65</v>
      </c>
      <c r="D13" s="46">
        <v>587827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587827</v>
      </c>
      <c r="O13" s="47">
        <f t="shared" si="1"/>
        <v>43.607344213649853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3408341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3408341</v>
      </c>
      <c r="O14" s="43">
        <f t="shared" si="1"/>
        <v>252.84428783382791</v>
      </c>
      <c r="P14" s="10"/>
    </row>
    <row r="15" spans="1:133">
      <c r="A15" s="12"/>
      <c r="B15" s="44">
        <v>521</v>
      </c>
      <c r="C15" s="20" t="s">
        <v>27</v>
      </c>
      <c r="D15" s="46">
        <v>2433238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2433238</v>
      </c>
      <c r="O15" s="47">
        <f t="shared" si="1"/>
        <v>180.50727002967358</v>
      </c>
      <c r="P15" s="9"/>
    </row>
    <row r="16" spans="1:133">
      <c r="A16" s="12"/>
      <c r="B16" s="44">
        <v>524</v>
      </c>
      <c r="C16" s="20" t="s">
        <v>28</v>
      </c>
      <c r="D16" s="46">
        <v>912303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912303</v>
      </c>
      <c r="O16" s="47">
        <f t="shared" si="1"/>
        <v>67.678264094955495</v>
      </c>
      <c r="P16" s="9"/>
    </row>
    <row r="17" spans="1:16">
      <c r="A17" s="12"/>
      <c r="B17" s="44">
        <v>525</v>
      </c>
      <c r="C17" s="20" t="s">
        <v>29</v>
      </c>
      <c r="D17" s="46">
        <v>62800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62800</v>
      </c>
      <c r="O17" s="47">
        <f t="shared" si="1"/>
        <v>4.6587537091988134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SUM(D19:D20)</f>
        <v>328853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328853</v>
      </c>
      <c r="O18" s="43">
        <f t="shared" si="1"/>
        <v>24.395623145400595</v>
      </c>
      <c r="P18" s="10"/>
    </row>
    <row r="19" spans="1:16">
      <c r="A19" s="12"/>
      <c r="B19" s="44">
        <v>538</v>
      </c>
      <c r="C19" s="20" t="s">
        <v>92</v>
      </c>
      <c r="D19" s="46">
        <v>32869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32869</v>
      </c>
      <c r="O19" s="47">
        <f t="shared" si="1"/>
        <v>2.4383531157270029</v>
      </c>
      <c r="P19" s="9"/>
    </row>
    <row r="20" spans="1:16">
      <c r="A20" s="12"/>
      <c r="B20" s="44">
        <v>539</v>
      </c>
      <c r="C20" s="20" t="s">
        <v>32</v>
      </c>
      <c r="D20" s="46">
        <v>295984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295984</v>
      </c>
      <c r="O20" s="47">
        <f t="shared" si="1"/>
        <v>21.957270029673591</v>
      </c>
      <c r="P20" s="9"/>
    </row>
    <row r="21" spans="1:16" ht="15.75">
      <c r="A21" s="28" t="s">
        <v>33</v>
      </c>
      <c r="B21" s="29"/>
      <c r="C21" s="30"/>
      <c r="D21" s="31">
        <f t="shared" ref="D21:M21" si="6">SUM(D22:D22)</f>
        <v>2842491</v>
      </c>
      <c r="E21" s="31">
        <f t="shared" si="6"/>
        <v>0</v>
      </c>
      <c r="F21" s="31">
        <f t="shared" si="6"/>
        <v>0</v>
      </c>
      <c r="G21" s="31">
        <f t="shared" si="6"/>
        <v>11460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2853951</v>
      </c>
      <c r="O21" s="43">
        <f t="shared" si="1"/>
        <v>211.71743323442138</v>
      </c>
      <c r="P21" s="10"/>
    </row>
    <row r="22" spans="1:16">
      <c r="A22" s="12"/>
      <c r="B22" s="44">
        <v>541</v>
      </c>
      <c r="C22" s="20" t="s">
        <v>67</v>
      </c>
      <c r="D22" s="46">
        <v>2842491</v>
      </c>
      <c r="E22" s="46">
        <v>0</v>
      </c>
      <c r="F22" s="46">
        <v>0</v>
      </c>
      <c r="G22" s="46">
        <v>11460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2853951</v>
      </c>
      <c r="O22" s="47">
        <f t="shared" si="1"/>
        <v>211.71743323442138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SUM(D24:D25)</f>
        <v>51209</v>
      </c>
      <c r="E23" s="31">
        <f t="shared" si="8"/>
        <v>78965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130174</v>
      </c>
      <c r="O23" s="43">
        <f t="shared" si="1"/>
        <v>9.6568249258160233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78965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78965</v>
      </c>
      <c r="O24" s="47">
        <f t="shared" si="1"/>
        <v>5.857937685459941</v>
      </c>
      <c r="P24" s="9"/>
    </row>
    <row r="25" spans="1:16">
      <c r="A25" s="13"/>
      <c r="B25" s="45">
        <v>559</v>
      </c>
      <c r="C25" s="21" t="s">
        <v>93</v>
      </c>
      <c r="D25" s="46">
        <v>51209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51209</v>
      </c>
      <c r="O25" s="47">
        <f t="shared" si="1"/>
        <v>3.7988872403560832</v>
      </c>
      <c r="P25" s="9"/>
    </row>
    <row r="26" spans="1:16" ht="15.75">
      <c r="A26" s="28" t="s">
        <v>38</v>
      </c>
      <c r="B26" s="29"/>
      <c r="C26" s="30"/>
      <c r="D26" s="31">
        <f t="shared" ref="D26:M26" si="9">SUM(D27:D27)</f>
        <v>63494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63494</v>
      </c>
      <c r="O26" s="43">
        <f t="shared" si="1"/>
        <v>4.7102373887240354</v>
      </c>
      <c r="P26" s="10"/>
    </row>
    <row r="27" spans="1:16">
      <c r="A27" s="12"/>
      <c r="B27" s="44">
        <v>569</v>
      </c>
      <c r="C27" s="20" t="s">
        <v>94</v>
      </c>
      <c r="D27" s="46">
        <v>63494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10">SUM(D27:M27)</f>
        <v>63494</v>
      </c>
      <c r="O27" s="47">
        <f t="shared" si="1"/>
        <v>4.7102373887240354</v>
      </c>
      <c r="P27" s="9"/>
    </row>
    <row r="28" spans="1:16" ht="15.75">
      <c r="A28" s="28" t="s">
        <v>41</v>
      </c>
      <c r="B28" s="29"/>
      <c r="C28" s="30"/>
      <c r="D28" s="31">
        <f t="shared" ref="D28:M28" si="11">SUM(D29:D33)</f>
        <v>2609332</v>
      </c>
      <c r="E28" s="31">
        <f t="shared" si="11"/>
        <v>0</v>
      </c>
      <c r="F28" s="31">
        <f t="shared" si="11"/>
        <v>0</v>
      </c>
      <c r="G28" s="31">
        <f t="shared" si="11"/>
        <v>975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>SUM(D28:M28)</f>
        <v>2610307</v>
      </c>
      <c r="O28" s="43">
        <f t="shared" si="1"/>
        <v>193.6429525222552</v>
      </c>
      <c r="P28" s="9"/>
    </row>
    <row r="29" spans="1:16">
      <c r="A29" s="12"/>
      <c r="B29" s="44">
        <v>571</v>
      </c>
      <c r="C29" s="20" t="s">
        <v>42</v>
      </c>
      <c r="D29" s="46">
        <v>605108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605108</v>
      </c>
      <c r="O29" s="47">
        <f t="shared" si="1"/>
        <v>44.889317507418397</v>
      </c>
      <c r="P29" s="9"/>
    </row>
    <row r="30" spans="1:16">
      <c r="A30" s="12"/>
      <c r="B30" s="44">
        <v>572</v>
      </c>
      <c r="C30" s="20" t="s">
        <v>71</v>
      </c>
      <c r="D30" s="46">
        <v>1438184</v>
      </c>
      <c r="E30" s="46">
        <v>0</v>
      </c>
      <c r="F30" s="46">
        <v>0</v>
      </c>
      <c r="G30" s="46">
        <v>975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1439159</v>
      </c>
      <c r="O30" s="47">
        <f t="shared" si="1"/>
        <v>106.76253709198814</v>
      </c>
      <c r="P30" s="9"/>
    </row>
    <row r="31" spans="1:16">
      <c r="A31" s="12"/>
      <c r="B31" s="44">
        <v>573</v>
      </c>
      <c r="C31" s="20" t="s">
        <v>95</v>
      </c>
      <c r="D31" s="46">
        <v>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600</v>
      </c>
      <c r="O31" s="47">
        <f t="shared" si="1"/>
        <v>4.4510385756676561E-2</v>
      </c>
      <c r="P31" s="9"/>
    </row>
    <row r="32" spans="1:16">
      <c r="A32" s="12"/>
      <c r="B32" s="44">
        <v>574</v>
      </c>
      <c r="C32" s="20" t="s">
        <v>44</v>
      </c>
      <c r="D32" s="46">
        <v>38755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38755</v>
      </c>
      <c r="O32" s="47">
        <f t="shared" si="1"/>
        <v>2.875</v>
      </c>
      <c r="P32" s="9"/>
    </row>
    <row r="33" spans="1:119">
      <c r="A33" s="12"/>
      <c r="B33" s="44">
        <v>575</v>
      </c>
      <c r="C33" s="20" t="s">
        <v>72</v>
      </c>
      <c r="D33" s="46">
        <v>526685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526685</v>
      </c>
      <c r="O33" s="47">
        <f t="shared" si="1"/>
        <v>39.071587537091986</v>
      </c>
      <c r="P33" s="9"/>
    </row>
    <row r="34" spans="1:119" ht="15.75">
      <c r="A34" s="28" t="s">
        <v>73</v>
      </c>
      <c r="B34" s="29"/>
      <c r="C34" s="30"/>
      <c r="D34" s="31">
        <f t="shared" ref="D34:M34" si="12">SUM(D35:D35)</f>
        <v>574637</v>
      </c>
      <c r="E34" s="31">
        <f t="shared" si="12"/>
        <v>1680737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2255374</v>
      </c>
      <c r="O34" s="43">
        <f t="shared" si="1"/>
        <v>167.3126112759644</v>
      </c>
      <c r="P34" s="9"/>
    </row>
    <row r="35" spans="1:119" ht="15.75" thickBot="1">
      <c r="A35" s="12"/>
      <c r="B35" s="44">
        <v>581</v>
      </c>
      <c r="C35" s="20" t="s">
        <v>74</v>
      </c>
      <c r="D35" s="46">
        <v>574637</v>
      </c>
      <c r="E35" s="46">
        <v>1680737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2255374</v>
      </c>
      <c r="O35" s="47">
        <f t="shared" si="1"/>
        <v>167.3126112759644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SUM(D5,D14,D18,D21,D23,D26,D28,D34)</f>
        <v>14658930</v>
      </c>
      <c r="E36" s="15">
        <f t="shared" si="13"/>
        <v>1759702</v>
      </c>
      <c r="F36" s="15">
        <f t="shared" si="13"/>
        <v>1858650</v>
      </c>
      <c r="G36" s="15">
        <f t="shared" si="13"/>
        <v>12435</v>
      </c>
      <c r="H36" s="15">
        <f t="shared" si="13"/>
        <v>0</v>
      </c>
      <c r="I36" s="15">
        <f t="shared" si="13"/>
        <v>0</v>
      </c>
      <c r="J36" s="15">
        <f t="shared" si="13"/>
        <v>0</v>
      </c>
      <c r="K36" s="15">
        <f t="shared" si="13"/>
        <v>460725</v>
      </c>
      <c r="L36" s="15">
        <f t="shared" si="13"/>
        <v>0</v>
      </c>
      <c r="M36" s="15">
        <f t="shared" si="13"/>
        <v>0</v>
      </c>
      <c r="N36" s="15">
        <f>SUM(D36:M36)</f>
        <v>18750442</v>
      </c>
      <c r="O36" s="37">
        <f t="shared" si="1"/>
        <v>1390.9823442136499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96</v>
      </c>
      <c r="M38" s="93"/>
      <c r="N38" s="93"/>
      <c r="O38" s="41">
        <v>13480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4344913</v>
      </c>
      <c r="E5" s="26">
        <f t="shared" si="0"/>
        <v>0</v>
      </c>
      <c r="F5" s="26">
        <f t="shared" si="0"/>
        <v>1765767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665179</v>
      </c>
      <c r="L5" s="26">
        <f t="shared" si="0"/>
        <v>0</v>
      </c>
      <c r="M5" s="26">
        <f t="shared" si="0"/>
        <v>0</v>
      </c>
      <c r="N5" s="27">
        <f>SUM(D5:M5)</f>
        <v>6775859</v>
      </c>
      <c r="O5" s="32">
        <f t="shared" ref="O5:O32" si="1">(N5/O$34)</f>
        <v>504.11866676586561</v>
      </c>
      <c r="P5" s="6"/>
    </row>
    <row r="6" spans="1:133">
      <c r="A6" s="12"/>
      <c r="B6" s="44">
        <v>511</v>
      </c>
      <c r="C6" s="20" t="s">
        <v>19</v>
      </c>
      <c r="D6" s="46">
        <v>335359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335359</v>
      </c>
      <c r="O6" s="47">
        <f t="shared" si="1"/>
        <v>24.950450115318802</v>
      </c>
      <c r="P6" s="9"/>
    </row>
    <row r="7" spans="1:133">
      <c r="A7" s="12"/>
      <c r="B7" s="44">
        <v>512</v>
      </c>
      <c r="C7" s="20" t="s">
        <v>20</v>
      </c>
      <c r="D7" s="46">
        <v>729232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729232</v>
      </c>
      <c r="O7" s="47">
        <f t="shared" si="1"/>
        <v>54.254296555315825</v>
      </c>
      <c r="P7" s="9"/>
    </row>
    <row r="8" spans="1:133">
      <c r="A8" s="12"/>
      <c r="B8" s="44">
        <v>513</v>
      </c>
      <c r="C8" s="20" t="s">
        <v>21</v>
      </c>
      <c r="D8" s="46">
        <v>1084101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665179</v>
      </c>
      <c r="L8" s="46">
        <v>0</v>
      </c>
      <c r="M8" s="46">
        <v>0</v>
      </c>
      <c r="N8" s="46">
        <f t="shared" si="2"/>
        <v>1749280</v>
      </c>
      <c r="O8" s="47">
        <f t="shared" si="1"/>
        <v>130.14507849118368</v>
      </c>
      <c r="P8" s="9"/>
    </row>
    <row r="9" spans="1:133">
      <c r="A9" s="12"/>
      <c r="B9" s="44">
        <v>514</v>
      </c>
      <c r="C9" s="20" t="s">
        <v>22</v>
      </c>
      <c r="D9" s="46">
        <v>571988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571988</v>
      </c>
      <c r="O9" s="47">
        <f t="shared" si="1"/>
        <v>42.555464623167921</v>
      </c>
      <c r="P9" s="9"/>
    </row>
    <row r="10" spans="1:133">
      <c r="A10" s="12"/>
      <c r="B10" s="44">
        <v>515</v>
      </c>
      <c r="C10" s="20" t="s">
        <v>23</v>
      </c>
      <c r="D10" s="46">
        <v>512967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512967</v>
      </c>
      <c r="O10" s="47">
        <f t="shared" si="1"/>
        <v>38.164347890781933</v>
      </c>
      <c r="P10" s="9"/>
    </row>
    <row r="11" spans="1:133">
      <c r="A11" s="12"/>
      <c r="B11" s="44">
        <v>517</v>
      </c>
      <c r="C11" s="20" t="s">
        <v>24</v>
      </c>
      <c r="D11" s="46">
        <v>561570</v>
      </c>
      <c r="E11" s="46">
        <v>0</v>
      </c>
      <c r="F11" s="46">
        <v>1765767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2327337</v>
      </c>
      <c r="O11" s="47">
        <f t="shared" si="1"/>
        <v>173.15207201845101</v>
      </c>
      <c r="P11" s="9"/>
    </row>
    <row r="12" spans="1:133">
      <c r="A12" s="12"/>
      <c r="B12" s="44">
        <v>519</v>
      </c>
      <c r="C12" s="20" t="s">
        <v>65</v>
      </c>
      <c r="D12" s="46">
        <v>549696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549696</v>
      </c>
      <c r="O12" s="47">
        <f t="shared" si="1"/>
        <v>40.896957071646455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3061646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3061646</v>
      </c>
      <c r="O13" s="43">
        <f t="shared" si="1"/>
        <v>227.78409344542817</v>
      </c>
      <c r="P13" s="10"/>
    </row>
    <row r="14" spans="1:133">
      <c r="A14" s="12"/>
      <c r="B14" s="44">
        <v>521</v>
      </c>
      <c r="C14" s="20" t="s">
        <v>27</v>
      </c>
      <c r="D14" s="46">
        <v>2268573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2268573</v>
      </c>
      <c r="O14" s="47">
        <f t="shared" si="1"/>
        <v>168.78007588721078</v>
      </c>
      <c r="P14" s="9"/>
    </row>
    <row r="15" spans="1:133">
      <c r="A15" s="12"/>
      <c r="B15" s="44">
        <v>524</v>
      </c>
      <c r="C15" s="20" t="s">
        <v>28</v>
      </c>
      <c r="D15" s="46">
        <v>791743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791743</v>
      </c>
      <c r="O15" s="47">
        <f t="shared" si="1"/>
        <v>58.905066587307495</v>
      </c>
      <c r="P15" s="9"/>
    </row>
    <row r="16" spans="1:133">
      <c r="A16" s="12"/>
      <c r="B16" s="44">
        <v>525</v>
      </c>
      <c r="C16" s="20" t="s">
        <v>29</v>
      </c>
      <c r="D16" s="46">
        <v>1330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1330</v>
      </c>
      <c r="O16" s="47">
        <f t="shared" si="1"/>
        <v>9.8950970909902541E-2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165745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165745</v>
      </c>
      <c r="O17" s="43">
        <f t="shared" si="1"/>
        <v>12.331299754482554</v>
      </c>
      <c r="P17" s="10"/>
    </row>
    <row r="18" spans="1:119">
      <c r="A18" s="12"/>
      <c r="B18" s="44">
        <v>539</v>
      </c>
      <c r="C18" s="20" t="s">
        <v>32</v>
      </c>
      <c r="D18" s="46">
        <v>165745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165745</v>
      </c>
      <c r="O18" s="47">
        <f t="shared" si="1"/>
        <v>12.331299754482554</v>
      </c>
      <c r="P18" s="9"/>
    </row>
    <row r="19" spans="1:119" ht="15.75">
      <c r="A19" s="28" t="s">
        <v>33</v>
      </c>
      <c r="B19" s="29"/>
      <c r="C19" s="30"/>
      <c r="D19" s="31">
        <f t="shared" ref="D19:M19" si="6">SUM(D20:D20)</f>
        <v>2017869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2017869</v>
      </c>
      <c r="O19" s="43">
        <f t="shared" si="1"/>
        <v>150.12789226992038</v>
      </c>
      <c r="P19" s="10"/>
    </row>
    <row r="20" spans="1:119">
      <c r="A20" s="12"/>
      <c r="B20" s="44">
        <v>541</v>
      </c>
      <c r="C20" s="20" t="s">
        <v>67</v>
      </c>
      <c r="D20" s="46">
        <v>2017869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2017869</v>
      </c>
      <c r="O20" s="47">
        <f t="shared" si="1"/>
        <v>150.12789226992038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458754</v>
      </c>
      <c r="E21" s="31">
        <f t="shared" si="7"/>
        <v>92511</v>
      </c>
      <c r="F21" s="31">
        <f t="shared" si="7"/>
        <v>0</v>
      </c>
      <c r="G21" s="31">
        <f t="shared" si="7"/>
        <v>26500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577765</v>
      </c>
      <c r="O21" s="43">
        <f t="shared" si="1"/>
        <v>42.985268953202883</v>
      </c>
      <c r="P21" s="10"/>
    </row>
    <row r="22" spans="1:119">
      <c r="A22" s="13"/>
      <c r="B22" s="45">
        <v>552</v>
      </c>
      <c r="C22" s="21" t="s">
        <v>37</v>
      </c>
      <c r="D22" s="46">
        <v>458754</v>
      </c>
      <c r="E22" s="46">
        <v>92511</v>
      </c>
      <c r="F22" s="46">
        <v>0</v>
      </c>
      <c r="G22" s="46">
        <v>26500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577765</v>
      </c>
      <c r="O22" s="47">
        <f t="shared" si="1"/>
        <v>42.985268953202883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SUM(D24:D24)</f>
        <v>62808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62808</v>
      </c>
      <c r="O23" s="43">
        <f t="shared" si="1"/>
        <v>4.6728666021873373</v>
      </c>
      <c r="P23" s="10"/>
    </row>
    <row r="24" spans="1:119">
      <c r="A24" s="12"/>
      <c r="B24" s="44">
        <v>562</v>
      </c>
      <c r="C24" s="20" t="s">
        <v>70</v>
      </c>
      <c r="D24" s="46">
        <v>62808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9">SUM(D24:M24)</f>
        <v>62808</v>
      </c>
      <c r="O24" s="47">
        <f t="shared" si="1"/>
        <v>4.6728666021873373</v>
      </c>
      <c r="P24" s="9"/>
    </row>
    <row r="25" spans="1:119" ht="15.75">
      <c r="A25" s="28" t="s">
        <v>41</v>
      </c>
      <c r="B25" s="29"/>
      <c r="C25" s="30"/>
      <c r="D25" s="31">
        <f t="shared" ref="D25:M25" si="10">SUM(D26:D29)</f>
        <v>2576437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>SUM(D25:M25)</f>
        <v>2576437</v>
      </c>
      <c r="O25" s="43">
        <f t="shared" si="1"/>
        <v>191.68491927683951</v>
      </c>
      <c r="P25" s="9"/>
    </row>
    <row r="26" spans="1:119">
      <c r="A26" s="12"/>
      <c r="B26" s="44">
        <v>571</v>
      </c>
      <c r="C26" s="20" t="s">
        <v>42</v>
      </c>
      <c r="D26" s="46">
        <v>447983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447983</v>
      </c>
      <c r="O26" s="47">
        <f t="shared" si="1"/>
        <v>33.329588572278851</v>
      </c>
      <c r="P26" s="9"/>
    </row>
    <row r="27" spans="1:119">
      <c r="A27" s="12"/>
      <c r="B27" s="44">
        <v>572</v>
      </c>
      <c r="C27" s="20" t="s">
        <v>71</v>
      </c>
      <c r="D27" s="46">
        <v>1550963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1550963</v>
      </c>
      <c r="O27" s="47">
        <f t="shared" si="1"/>
        <v>115.39044713934975</v>
      </c>
      <c r="P27" s="9"/>
    </row>
    <row r="28" spans="1:119">
      <c r="A28" s="12"/>
      <c r="B28" s="44">
        <v>574</v>
      </c>
      <c r="C28" s="20" t="s">
        <v>44</v>
      </c>
      <c r="D28" s="46">
        <v>40325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40325</v>
      </c>
      <c r="O28" s="47">
        <f t="shared" si="1"/>
        <v>3.0001487984524959</v>
      </c>
      <c r="P28" s="9"/>
    </row>
    <row r="29" spans="1:119">
      <c r="A29" s="12"/>
      <c r="B29" s="44">
        <v>575</v>
      </c>
      <c r="C29" s="20" t="s">
        <v>72</v>
      </c>
      <c r="D29" s="46">
        <v>537166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537166</v>
      </c>
      <c r="O29" s="47">
        <f t="shared" si="1"/>
        <v>39.964734766758426</v>
      </c>
      <c r="P29" s="9"/>
    </row>
    <row r="30" spans="1:119" ht="15.75">
      <c r="A30" s="28" t="s">
        <v>73</v>
      </c>
      <c r="B30" s="29"/>
      <c r="C30" s="30"/>
      <c r="D30" s="31">
        <f t="shared" ref="D30:M30" si="11">SUM(D31:D31)</f>
        <v>2962606</v>
      </c>
      <c r="E30" s="31">
        <f t="shared" si="11"/>
        <v>1209153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4171759</v>
      </c>
      <c r="O30" s="43">
        <f t="shared" si="1"/>
        <v>310.37564169332637</v>
      </c>
      <c r="P30" s="9"/>
    </row>
    <row r="31" spans="1:119" ht="15.75" thickBot="1">
      <c r="A31" s="12"/>
      <c r="B31" s="44">
        <v>581</v>
      </c>
      <c r="C31" s="20" t="s">
        <v>74</v>
      </c>
      <c r="D31" s="46">
        <v>2962606</v>
      </c>
      <c r="E31" s="46">
        <v>1209153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4171759</v>
      </c>
      <c r="O31" s="47">
        <f t="shared" si="1"/>
        <v>310.37564169332637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SUM(D5,D13,D17,D19,D21,D23,D25,D30)</f>
        <v>15650778</v>
      </c>
      <c r="E32" s="15">
        <f t="shared" si="12"/>
        <v>1301664</v>
      </c>
      <c r="F32" s="15">
        <f t="shared" si="12"/>
        <v>1765767</v>
      </c>
      <c r="G32" s="15">
        <f t="shared" si="12"/>
        <v>26500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665179</v>
      </c>
      <c r="L32" s="15">
        <f t="shared" si="12"/>
        <v>0</v>
      </c>
      <c r="M32" s="15">
        <f t="shared" si="12"/>
        <v>0</v>
      </c>
      <c r="N32" s="15">
        <f>SUM(D32:M32)</f>
        <v>19409888</v>
      </c>
      <c r="O32" s="37">
        <f t="shared" si="1"/>
        <v>1444.0806487612529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90</v>
      </c>
      <c r="M34" s="93"/>
      <c r="N34" s="93"/>
      <c r="O34" s="41">
        <v>13441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53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3997676</v>
      </c>
      <c r="E5" s="26">
        <f t="shared" si="0"/>
        <v>0</v>
      </c>
      <c r="F5" s="26">
        <f t="shared" si="0"/>
        <v>1761997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228274</v>
      </c>
      <c r="L5" s="26">
        <f t="shared" si="0"/>
        <v>0</v>
      </c>
      <c r="M5" s="26">
        <f t="shared" si="0"/>
        <v>0</v>
      </c>
      <c r="N5" s="27">
        <f>SUM(D5:M5)</f>
        <v>5987947</v>
      </c>
      <c r="O5" s="32">
        <f t="shared" ref="O5:O33" si="1">(N5/O$35)</f>
        <v>450.59425088418993</v>
      </c>
      <c r="P5" s="6"/>
    </row>
    <row r="6" spans="1:133">
      <c r="A6" s="12"/>
      <c r="B6" s="44">
        <v>511</v>
      </c>
      <c r="C6" s="20" t="s">
        <v>19</v>
      </c>
      <c r="D6" s="46">
        <v>89139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89139</v>
      </c>
      <c r="O6" s="47">
        <f t="shared" si="1"/>
        <v>6.7077281962525399</v>
      </c>
      <c r="P6" s="9"/>
    </row>
    <row r="7" spans="1:133">
      <c r="A7" s="12"/>
      <c r="B7" s="44">
        <v>512</v>
      </c>
      <c r="C7" s="20" t="s">
        <v>20</v>
      </c>
      <c r="D7" s="46">
        <v>688992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688992</v>
      </c>
      <c r="O7" s="47">
        <f t="shared" si="1"/>
        <v>51.846790578674089</v>
      </c>
      <c r="P7" s="9"/>
    </row>
    <row r="8" spans="1:133">
      <c r="A8" s="12"/>
      <c r="B8" s="44">
        <v>513</v>
      </c>
      <c r="C8" s="20" t="s">
        <v>21</v>
      </c>
      <c r="D8" s="46">
        <v>1141771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228274</v>
      </c>
      <c r="L8" s="46">
        <v>0</v>
      </c>
      <c r="M8" s="46">
        <v>0</v>
      </c>
      <c r="N8" s="46">
        <f t="shared" si="2"/>
        <v>1370045</v>
      </c>
      <c r="O8" s="47">
        <f t="shared" si="1"/>
        <v>103.09616976446685</v>
      </c>
      <c r="P8" s="9"/>
    </row>
    <row r="9" spans="1:133">
      <c r="A9" s="12"/>
      <c r="B9" s="44">
        <v>514</v>
      </c>
      <c r="C9" s="20" t="s">
        <v>22</v>
      </c>
      <c r="D9" s="46">
        <v>371819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371819</v>
      </c>
      <c r="O9" s="47">
        <f t="shared" si="1"/>
        <v>27.979456693505906</v>
      </c>
      <c r="P9" s="9"/>
    </row>
    <row r="10" spans="1:133">
      <c r="A10" s="12"/>
      <c r="B10" s="44">
        <v>515</v>
      </c>
      <c r="C10" s="20" t="s">
        <v>23</v>
      </c>
      <c r="D10" s="46">
        <v>576036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576036</v>
      </c>
      <c r="O10" s="47">
        <f t="shared" si="1"/>
        <v>43.346828203777562</v>
      </c>
      <c r="P10" s="9"/>
    </row>
    <row r="11" spans="1:133">
      <c r="A11" s="12"/>
      <c r="B11" s="44">
        <v>517</v>
      </c>
      <c r="C11" s="20" t="s">
        <v>24</v>
      </c>
      <c r="D11" s="46">
        <v>560513</v>
      </c>
      <c r="E11" s="46">
        <v>0</v>
      </c>
      <c r="F11" s="46">
        <v>1761997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2322510</v>
      </c>
      <c r="O11" s="47">
        <f t="shared" si="1"/>
        <v>174.76935811573483</v>
      </c>
      <c r="P11" s="9"/>
    </row>
    <row r="12" spans="1:133">
      <c r="A12" s="12"/>
      <c r="B12" s="44">
        <v>519</v>
      </c>
      <c r="C12" s="20" t="s">
        <v>65</v>
      </c>
      <c r="D12" s="46">
        <v>569406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569406</v>
      </c>
      <c r="O12" s="47">
        <f t="shared" si="1"/>
        <v>42.847919331778165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2803510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2803510</v>
      </c>
      <c r="O13" s="43">
        <f t="shared" si="1"/>
        <v>210.96470765294603</v>
      </c>
      <c r="P13" s="10"/>
    </row>
    <row r="14" spans="1:133">
      <c r="A14" s="12"/>
      <c r="B14" s="44">
        <v>521</v>
      </c>
      <c r="C14" s="20" t="s">
        <v>27</v>
      </c>
      <c r="D14" s="46">
        <v>2080030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2080030</v>
      </c>
      <c r="O14" s="47">
        <f t="shared" si="1"/>
        <v>156.52268793739182</v>
      </c>
      <c r="P14" s="9"/>
    </row>
    <row r="15" spans="1:133">
      <c r="A15" s="12"/>
      <c r="B15" s="44">
        <v>524</v>
      </c>
      <c r="C15" s="20" t="s">
        <v>28</v>
      </c>
      <c r="D15" s="46">
        <v>723072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723072</v>
      </c>
      <c r="O15" s="47">
        <f t="shared" si="1"/>
        <v>54.411317631123488</v>
      </c>
      <c r="P15" s="9"/>
    </row>
    <row r="16" spans="1:133">
      <c r="A16" s="12"/>
      <c r="B16" s="44">
        <v>525</v>
      </c>
      <c r="C16" s="20" t="s">
        <v>29</v>
      </c>
      <c r="D16" s="46">
        <v>408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408</v>
      </c>
      <c r="O16" s="47">
        <f t="shared" si="1"/>
        <v>3.0702084430732184E-2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SUM(D18:D18)</f>
        <v>129543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129543</v>
      </c>
      <c r="O17" s="43">
        <f t="shared" si="1"/>
        <v>9.748137557378282</v>
      </c>
      <c r="P17" s="10"/>
    </row>
    <row r="18" spans="1:16">
      <c r="A18" s="12"/>
      <c r="B18" s="44">
        <v>539</v>
      </c>
      <c r="C18" s="20" t="s">
        <v>32</v>
      </c>
      <c r="D18" s="46">
        <v>129543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129543</v>
      </c>
      <c r="O18" s="47">
        <f t="shared" si="1"/>
        <v>9.748137557378282</v>
      </c>
      <c r="P18" s="9"/>
    </row>
    <row r="19" spans="1:16" ht="15.75">
      <c r="A19" s="28" t="s">
        <v>33</v>
      </c>
      <c r="B19" s="29"/>
      <c r="C19" s="30"/>
      <c r="D19" s="31">
        <f t="shared" ref="D19:M19" si="6">SUM(D20:D21)</f>
        <v>2936677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ref="N19:N24" si="7">SUM(D19:M19)</f>
        <v>2936677</v>
      </c>
      <c r="O19" s="43">
        <f t="shared" si="1"/>
        <v>220.98555196026788</v>
      </c>
      <c r="P19" s="10"/>
    </row>
    <row r="20" spans="1:16">
      <c r="A20" s="12"/>
      <c r="B20" s="44">
        <v>541</v>
      </c>
      <c r="C20" s="20" t="s">
        <v>67</v>
      </c>
      <c r="D20" s="46">
        <v>2879103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2879103</v>
      </c>
      <c r="O20" s="47">
        <f t="shared" si="1"/>
        <v>216.65309654601549</v>
      </c>
      <c r="P20" s="9"/>
    </row>
    <row r="21" spans="1:16">
      <c r="A21" s="12"/>
      <c r="B21" s="44">
        <v>545</v>
      </c>
      <c r="C21" s="20" t="s">
        <v>87</v>
      </c>
      <c r="D21" s="46">
        <v>57574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57574</v>
      </c>
      <c r="O21" s="47">
        <f t="shared" si="1"/>
        <v>4.3324554142523892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SUM(D23:D23)</f>
        <v>146804</v>
      </c>
      <c r="E22" s="31">
        <f t="shared" si="8"/>
        <v>109815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256619</v>
      </c>
      <c r="O22" s="43">
        <f t="shared" si="1"/>
        <v>19.31063285424035</v>
      </c>
      <c r="P22" s="10"/>
    </row>
    <row r="23" spans="1:16">
      <c r="A23" s="13"/>
      <c r="B23" s="45">
        <v>552</v>
      </c>
      <c r="C23" s="21" t="s">
        <v>37</v>
      </c>
      <c r="D23" s="46">
        <v>146804</v>
      </c>
      <c r="E23" s="46">
        <v>109815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256619</v>
      </c>
      <c r="O23" s="47">
        <f t="shared" si="1"/>
        <v>19.31063285424035</v>
      </c>
      <c r="P23" s="9"/>
    </row>
    <row r="24" spans="1:16" ht="15.75">
      <c r="A24" s="28" t="s">
        <v>38</v>
      </c>
      <c r="B24" s="29"/>
      <c r="C24" s="30"/>
      <c r="D24" s="31">
        <f t="shared" ref="D24:M24" si="9">SUM(D25:D25)</f>
        <v>55220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55220</v>
      </c>
      <c r="O24" s="43">
        <f t="shared" si="1"/>
        <v>4.1553164271201748</v>
      </c>
      <c r="P24" s="10"/>
    </row>
    <row r="25" spans="1:16">
      <c r="A25" s="12"/>
      <c r="B25" s="44">
        <v>562</v>
      </c>
      <c r="C25" s="20" t="s">
        <v>70</v>
      </c>
      <c r="D25" s="46">
        <v>55220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10">SUM(D25:M25)</f>
        <v>55220</v>
      </c>
      <c r="O25" s="47">
        <f t="shared" si="1"/>
        <v>4.1553164271201748</v>
      </c>
      <c r="P25" s="9"/>
    </row>
    <row r="26" spans="1:16" ht="15.75">
      <c r="A26" s="28" t="s">
        <v>41</v>
      </c>
      <c r="B26" s="29"/>
      <c r="C26" s="30"/>
      <c r="D26" s="31">
        <f t="shared" ref="D26:M26" si="11">SUM(D27:D30)</f>
        <v>2401039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>SUM(D26:M26)</f>
        <v>2401039</v>
      </c>
      <c r="O26" s="43">
        <f t="shared" si="1"/>
        <v>180.67868161637443</v>
      </c>
      <c r="P26" s="9"/>
    </row>
    <row r="27" spans="1:16">
      <c r="A27" s="12"/>
      <c r="B27" s="44">
        <v>571</v>
      </c>
      <c r="C27" s="20" t="s">
        <v>42</v>
      </c>
      <c r="D27" s="46">
        <v>457774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457774</v>
      </c>
      <c r="O27" s="47">
        <f t="shared" si="1"/>
        <v>34.447588230867638</v>
      </c>
      <c r="P27" s="9"/>
    </row>
    <row r="28" spans="1:16">
      <c r="A28" s="12"/>
      <c r="B28" s="44">
        <v>572</v>
      </c>
      <c r="C28" s="20" t="s">
        <v>71</v>
      </c>
      <c r="D28" s="46">
        <v>1460681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1460681</v>
      </c>
      <c r="O28" s="47">
        <f t="shared" si="1"/>
        <v>109.91654752050569</v>
      </c>
      <c r="P28" s="9"/>
    </row>
    <row r="29" spans="1:16">
      <c r="A29" s="12"/>
      <c r="B29" s="44">
        <v>574</v>
      </c>
      <c r="C29" s="20" t="s">
        <v>44</v>
      </c>
      <c r="D29" s="46">
        <v>32637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32637</v>
      </c>
      <c r="O29" s="47">
        <f t="shared" si="1"/>
        <v>2.4559410038377605</v>
      </c>
      <c r="P29" s="9"/>
    </row>
    <row r="30" spans="1:16">
      <c r="A30" s="12"/>
      <c r="B30" s="44">
        <v>575</v>
      </c>
      <c r="C30" s="20" t="s">
        <v>72</v>
      </c>
      <c r="D30" s="46">
        <v>449947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449947</v>
      </c>
      <c r="O30" s="47">
        <f t="shared" si="1"/>
        <v>33.858604861163371</v>
      </c>
      <c r="P30" s="9"/>
    </row>
    <row r="31" spans="1:16" ht="15.75">
      <c r="A31" s="28" t="s">
        <v>73</v>
      </c>
      <c r="B31" s="29"/>
      <c r="C31" s="30"/>
      <c r="D31" s="31">
        <f t="shared" ref="D31:M31" si="12">SUM(D32:D32)</f>
        <v>5138469</v>
      </c>
      <c r="E31" s="31">
        <f t="shared" si="12"/>
        <v>1204834</v>
      </c>
      <c r="F31" s="31">
        <f t="shared" si="12"/>
        <v>0</v>
      </c>
      <c r="G31" s="31">
        <f t="shared" si="12"/>
        <v>0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>SUM(D31:M31)</f>
        <v>6343303</v>
      </c>
      <c r="O31" s="43">
        <f t="shared" si="1"/>
        <v>477.3348634208744</v>
      </c>
      <c r="P31" s="9"/>
    </row>
    <row r="32" spans="1:16" ht="15.75" thickBot="1">
      <c r="A32" s="12"/>
      <c r="B32" s="44">
        <v>581</v>
      </c>
      <c r="C32" s="20" t="s">
        <v>74</v>
      </c>
      <c r="D32" s="46">
        <v>5138469</v>
      </c>
      <c r="E32" s="46">
        <v>1204834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6343303</v>
      </c>
      <c r="O32" s="47">
        <f t="shared" si="1"/>
        <v>477.3348634208744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3">SUM(D5,D13,D17,D19,D22,D24,D26,D31)</f>
        <v>17608938</v>
      </c>
      <c r="E33" s="15">
        <f t="shared" si="13"/>
        <v>1314649</v>
      </c>
      <c r="F33" s="15">
        <f t="shared" si="13"/>
        <v>1761997</v>
      </c>
      <c r="G33" s="15">
        <f t="shared" si="13"/>
        <v>0</v>
      </c>
      <c r="H33" s="15">
        <f t="shared" si="13"/>
        <v>0</v>
      </c>
      <c r="I33" s="15">
        <f t="shared" si="13"/>
        <v>0</v>
      </c>
      <c r="J33" s="15">
        <f t="shared" si="13"/>
        <v>0</v>
      </c>
      <c r="K33" s="15">
        <f t="shared" si="13"/>
        <v>228274</v>
      </c>
      <c r="L33" s="15">
        <f t="shared" si="13"/>
        <v>0</v>
      </c>
      <c r="M33" s="15">
        <f t="shared" si="13"/>
        <v>0</v>
      </c>
      <c r="N33" s="15">
        <f>SUM(D33:M33)</f>
        <v>20913858</v>
      </c>
      <c r="O33" s="37">
        <f t="shared" si="1"/>
        <v>1573.7721423733915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88</v>
      </c>
      <c r="M35" s="93"/>
      <c r="N35" s="93"/>
      <c r="O35" s="41">
        <v>13289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53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3366935</v>
      </c>
      <c r="E5" s="26">
        <f t="shared" si="0"/>
        <v>0</v>
      </c>
      <c r="F5" s="26">
        <f t="shared" si="0"/>
        <v>1759081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1085162</v>
      </c>
      <c r="L5" s="26">
        <f t="shared" si="0"/>
        <v>0</v>
      </c>
      <c r="M5" s="26">
        <f t="shared" si="0"/>
        <v>0</v>
      </c>
      <c r="N5" s="27">
        <f>SUM(D5:M5)</f>
        <v>6211178</v>
      </c>
      <c r="O5" s="32">
        <f t="shared" ref="O5:O34" si="1">(N5/O$36)</f>
        <v>473.55733455321746</v>
      </c>
      <c r="P5" s="6"/>
    </row>
    <row r="6" spans="1:133">
      <c r="A6" s="12"/>
      <c r="B6" s="44">
        <v>511</v>
      </c>
      <c r="C6" s="20" t="s">
        <v>19</v>
      </c>
      <c r="D6" s="46">
        <v>143238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143238</v>
      </c>
      <c r="O6" s="47">
        <f t="shared" si="1"/>
        <v>10.920860018298262</v>
      </c>
      <c r="P6" s="9"/>
    </row>
    <row r="7" spans="1:133">
      <c r="A7" s="12"/>
      <c r="B7" s="44">
        <v>512</v>
      </c>
      <c r="C7" s="20" t="s">
        <v>20</v>
      </c>
      <c r="D7" s="46">
        <v>539475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539475</v>
      </c>
      <c r="O7" s="47">
        <f t="shared" si="1"/>
        <v>41.131061299176579</v>
      </c>
      <c r="P7" s="9"/>
    </row>
    <row r="8" spans="1:133">
      <c r="A8" s="12"/>
      <c r="B8" s="44">
        <v>513</v>
      </c>
      <c r="C8" s="20" t="s">
        <v>21</v>
      </c>
      <c r="D8" s="46">
        <v>994708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1085162</v>
      </c>
      <c r="L8" s="46">
        <v>0</v>
      </c>
      <c r="M8" s="46">
        <v>0</v>
      </c>
      <c r="N8" s="46">
        <f t="shared" si="2"/>
        <v>2079870</v>
      </c>
      <c r="O8" s="47">
        <f t="shared" si="1"/>
        <v>158.57502287282708</v>
      </c>
      <c r="P8" s="9"/>
    </row>
    <row r="9" spans="1:133">
      <c r="A9" s="12"/>
      <c r="B9" s="44">
        <v>514</v>
      </c>
      <c r="C9" s="20" t="s">
        <v>22</v>
      </c>
      <c r="D9" s="46">
        <v>231972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231972</v>
      </c>
      <c r="O9" s="47">
        <f t="shared" si="1"/>
        <v>17.686184812442818</v>
      </c>
      <c r="P9" s="9"/>
    </row>
    <row r="10" spans="1:133">
      <c r="A10" s="12"/>
      <c r="B10" s="44">
        <v>515</v>
      </c>
      <c r="C10" s="20" t="s">
        <v>23</v>
      </c>
      <c r="D10" s="46">
        <v>424157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424157</v>
      </c>
      <c r="O10" s="47">
        <f t="shared" si="1"/>
        <v>32.338899054589817</v>
      </c>
      <c r="P10" s="9"/>
    </row>
    <row r="11" spans="1:133">
      <c r="A11" s="12"/>
      <c r="B11" s="44">
        <v>517</v>
      </c>
      <c r="C11" s="20" t="s">
        <v>24</v>
      </c>
      <c r="D11" s="46">
        <v>496739</v>
      </c>
      <c r="E11" s="46">
        <v>0</v>
      </c>
      <c r="F11" s="46">
        <v>1759081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2255820</v>
      </c>
      <c r="O11" s="47">
        <f t="shared" si="1"/>
        <v>171.98993595608417</v>
      </c>
      <c r="P11" s="9"/>
    </row>
    <row r="12" spans="1:133">
      <c r="A12" s="12"/>
      <c r="B12" s="44">
        <v>519</v>
      </c>
      <c r="C12" s="20" t="s">
        <v>65</v>
      </c>
      <c r="D12" s="46">
        <v>536646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536646</v>
      </c>
      <c r="O12" s="47">
        <f t="shared" si="1"/>
        <v>40.915370539798722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2650407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2650407</v>
      </c>
      <c r="O13" s="43">
        <f t="shared" si="1"/>
        <v>202.07433668801463</v>
      </c>
      <c r="P13" s="10"/>
    </row>
    <row r="14" spans="1:133">
      <c r="A14" s="12"/>
      <c r="B14" s="44">
        <v>521</v>
      </c>
      <c r="C14" s="20" t="s">
        <v>27</v>
      </c>
      <c r="D14" s="46">
        <v>1997873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1997873</v>
      </c>
      <c r="O14" s="47">
        <f t="shared" si="1"/>
        <v>152.32334553217444</v>
      </c>
      <c r="P14" s="9"/>
    </row>
    <row r="15" spans="1:133">
      <c r="A15" s="12"/>
      <c r="B15" s="44">
        <v>524</v>
      </c>
      <c r="C15" s="20" t="s">
        <v>28</v>
      </c>
      <c r="D15" s="46">
        <v>610855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610855</v>
      </c>
      <c r="O15" s="47">
        <f t="shared" si="1"/>
        <v>46.573269289417503</v>
      </c>
      <c r="P15" s="9"/>
    </row>
    <row r="16" spans="1:133">
      <c r="A16" s="12"/>
      <c r="B16" s="44">
        <v>525</v>
      </c>
      <c r="C16" s="20" t="s">
        <v>29</v>
      </c>
      <c r="D16" s="46">
        <v>41679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41679</v>
      </c>
      <c r="O16" s="47">
        <f t="shared" si="1"/>
        <v>3.1777218664226901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SUM(D18:D18)</f>
        <v>227119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227119</v>
      </c>
      <c r="O17" s="43">
        <f t="shared" si="1"/>
        <v>17.316178713022264</v>
      </c>
      <c r="P17" s="10"/>
    </row>
    <row r="18" spans="1:16">
      <c r="A18" s="12"/>
      <c r="B18" s="44">
        <v>539</v>
      </c>
      <c r="C18" s="20" t="s">
        <v>32</v>
      </c>
      <c r="D18" s="46">
        <v>227119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227119</v>
      </c>
      <c r="O18" s="47">
        <f t="shared" si="1"/>
        <v>17.316178713022264</v>
      </c>
      <c r="P18" s="9"/>
    </row>
    <row r="19" spans="1:16" ht="15.75">
      <c r="A19" s="28" t="s">
        <v>33</v>
      </c>
      <c r="B19" s="29"/>
      <c r="C19" s="30"/>
      <c r="D19" s="31">
        <f t="shared" ref="D19:M19" si="6">SUM(D20:D21)</f>
        <v>4094401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ref="N19:N24" si="7">SUM(D19:M19)</f>
        <v>4094401</v>
      </c>
      <c r="O19" s="43">
        <f t="shared" si="1"/>
        <v>312.16842025007622</v>
      </c>
      <c r="P19" s="10"/>
    </row>
    <row r="20" spans="1:16">
      <c r="A20" s="12"/>
      <c r="B20" s="44">
        <v>541</v>
      </c>
      <c r="C20" s="20" t="s">
        <v>67</v>
      </c>
      <c r="D20" s="46">
        <v>4044801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4044801</v>
      </c>
      <c r="O20" s="47">
        <f t="shared" si="1"/>
        <v>308.38677950594695</v>
      </c>
      <c r="P20" s="9"/>
    </row>
    <row r="21" spans="1:16">
      <c r="A21" s="12"/>
      <c r="B21" s="44">
        <v>549</v>
      </c>
      <c r="C21" s="20" t="s">
        <v>69</v>
      </c>
      <c r="D21" s="46">
        <v>49600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49600</v>
      </c>
      <c r="O21" s="47">
        <f t="shared" si="1"/>
        <v>3.7816407441293078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SUM(D23:D23)</f>
        <v>16709</v>
      </c>
      <c r="E22" s="31">
        <f t="shared" si="8"/>
        <v>147928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164637</v>
      </c>
      <c r="O22" s="43">
        <f t="shared" si="1"/>
        <v>12.552378774016468</v>
      </c>
      <c r="P22" s="10"/>
    </row>
    <row r="23" spans="1:16">
      <c r="A23" s="13"/>
      <c r="B23" s="45">
        <v>552</v>
      </c>
      <c r="C23" s="21" t="s">
        <v>37</v>
      </c>
      <c r="D23" s="46">
        <v>16709</v>
      </c>
      <c r="E23" s="46">
        <v>147928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164637</v>
      </c>
      <c r="O23" s="47">
        <f t="shared" si="1"/>
        <v>12.552378774016468</v>
      </c>
      <c r="P23" s="9"/>
    </row>
    <row r="24" spans="1:16" ht="15.75">
      <c r="A24" s="28" t="s">
        <v>38</v>
      </c>
      <c r="B24" s="29"/>
      <c r="C24" s="30"/>
      <c r="D24" s="31">
        <f t="shared" ref="D24:M24" si="9">SUM(D25:D26)</f>
        <v>107287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107287</v>
      </c>
      <c r="O24" s="43">
        <f t="shared" si="1"/>
        <v>8.1798566636169561</v>
      </c>
      <c r="P24" s="10"/>
    </row>
    <row r="25" spans="1:16">
      <c r="A25" s="12"/>
      <c r="B25" s="44">
        <v>562</v>
      </c>
      <c r="C25" s="20" t="s">
        <v>70</v>
      </c>
      <c r="D25" s="46">
        <v>56571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10">SUM(D25:M25)</f>
        <v>56571</v>
      </c>
      <c r="O25" s="47">
        <f t="shared" si="1"/>
        <v>4.3131290027447395</v>
      </c>
      <c r="P25" s="9"/>
    </row>
    <row r="26" spans="1:16">
      <c r="A26" s="12"/>
      <c r="B26" s="44">
        <v>564</v>
      </c>
      <c r="C26" s="20" t="s">
        <v>84</v>
      </c>
      <c r="D26" s="46">
        <v>50716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0"/>
        <v>50716</v>
      </c>
      <c r="O26" s="47">
        <f t="shared" si="1"/>
        <v>3.866727660872217</v>
      </c>
      <c r="P26" s="9"/>
    </row>
    <row r="27" spans="1:16" ht="15.75">
      <c r="A27" s="28" t="s">
        <v>41</v>
      </c>
      <c r="B27" s="29"/>
      <c r="C27" s="30"/>
      <c r="D27" s="31">
        <f t="shared" ref="D27:M27" si="11">SUM(D28:D31)</f>
        <v>4254890</v>
      </c>
      <c r="E27" s="31">
        <f t="shared" si="11"/>
        <v>0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>SUM(D27:M27)</f>
        <v>4254890</v>
      </c>
      <c r="O27" s="43">
        <f t="shared" si="1"/>
        <v>324.4045440683135</v>
      </c>
      <c r="P27" s="9"/>
    </row>
    <row r="28" spans="1:16">
      <c r="A28" s="12"/>
      <c r="B28" s="44">
        <v>571</v>
      </c>
      <c r="C28" s="20" t="s">
        <v>42</v>
      </c>
      <c r="D28" s="46">
        <v>450200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450200</v>
      </c>
      <c r="O28" s="47">
        <f t="shared" si="1"/>
        <v>34.324489173528512</v>
      </c>
      <c r="P28" s="9"/>
    </row>
    <row r="29" spans="1:16">
      <c r="A29" s="12"/>
      <c r="B29" s="44">
        <v>572</v>
      </c>
      <c r="C29" s="20" t="s">
        <v>71</v>
      </c>
      <c r="D29" s="46">
        <v>3287697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3287697</v>
      </c>
      <c r="O29" s="47">
        <f t="shared" si="1"/>
        <v>250.66308325709056</v>
      </c>
      <c r="P29" s="9"/>
    </row>
    <row r="30" spans="1:16">
      <c r="A30" s="12"/>
      <c r="B30" s="44">
        <v>574</v>
      </c>
      <c r="C30" s="20" t="s">
        <v>44</v>
      </c>
      <c r="D30" s="46">
        <v>38045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38045</v>
      </c>
      <c r="O30" s="47">
        <f t="shared" si="1"/>
        <v>2.9006556877096674</v>
      </c>
      <c r="P30" s="9"/>
    </row>
    <row r="31" spans="1:16">
      <c r="A31" s="12"/>
      <c r="B31" s="44">
        <v>575</v>
      </c>
      <c r="C31" s="20" t="s">
        <v>72</v>
      </c>
      <c r="D31" s="46">
        <v>478948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478948</v>
      </c>
      <c r="O31" s="47">
        <f t="shared" si="1"/>
        <v>36.516315949984751</v>
      </c>
      <c r="P31" s="9"/>
    </row>
    <row r="32" spans="1:16" ht="15.75">
      <c r="A32" s="28" t="s">
        <v>73</v>
      </c>
      <c r="B32" s="29"/>
      <c r="C32" s="30"/>
      <c r="D32" s="31">
        <f t="shared" ref="D32:M32" si="12">SUM(D33:D33)</f>
        <v>2708369</v>
      </c>
      <c r="E32" s="31">
        <f t="shared" si="12"/>
        <v>1199119</v>
      </c>
      <c r="F32" s="31">
        <f t="shared" si="12"/>
        <v>0</v>
      </c>
      <c r="G32" s="31">
        <f t="shared" si="12"/>
        <v>0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>SUM(D32:M32)</f>
        <v>3907488</v>
      </c>
      <c r="O32" s="43">
        <f t="shared" si="1"/>
        <v>297.91765782250684</v>
      </c>
      <c r="P32" s="9"/>
    </row>
    <row r="33" spans="1:119" ht="15.75" thickBot="1">
      <c r="A33" s="12"/>
      <c r="B33" s="44">
        <v>581</v>
      </c>
      <c r="C33" s="20" t="s">
        <v>74</v>
      </c>
      <c r="D33" s="46">
        <v>2708369</v>
      </c>
      <c r="E33" s="46">
        <v>1199119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3907488</v>
      </c>
      <c r="O33" s="47">
        <f t="shared" si="1"/>
        <v>297.91765782250684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SUM(D5,D13,D17,D19,D22,D24,D27,D32)</f>
        <v>17426117</v>
      </c>
      <c r="E34" s="15">
        <f t="shared" si="13"/>
        <v>1347047</v>
      </c>
      <c r="F34" s="15">
        <f t="shared" si="13"/>
        <v>1759081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1085162</v>
      </c>
      <c r="L34" s="15">
        <f t="shared" si="13"/>
        <v>0</v>
      </c>
      <c r="M34" s="15">
        <f t="shared" si="13"/>
        <v>0</v>
      </c>
      <c r="N34" s="15">
        <f>SUM(D34:M34)</f>
        <v>21617407</v>
      </c>
      <c r="O34" s="37">
        <f t="shared" si="1"/>
        <v>1648.1707075327845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85</v>
      </c>
      <c r="M36" s="93"/>
      <c r="N36" s="93"/>
      <c r="O36" s="41">
        <v>13116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3019824</v>
      </c>
      <c r="E5" s="26">
        <f t="shared" si="0"/>
        <v>0</v>
      </c>
      <c r="F5" s="26">
        <f t="shared" si="0"/>
        <v>1728070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329691</v>
      </c>
      <c r="L5" s="26">
        <f t="shared" si="0"/>
        <v>0</v>
      </c>
      <c r="M5" s="26">
        <f t="shared" si="0"/>
        <v>0</v>
      </c>
      <c r="N5" s="27">
        <f>SUM(D5:M5)</f>
        <v>5077585</v>
      </c>
      <c r="O5" s="32">
        <f t="shared" ref="O5:O33" si="1">(N5/O$35)</f>
        <v>393.67227477128239</v>
      </c>
      <c r="P5" s="6"/>
    </row>
    <row r="6" spans="1:133">
      <c r="A6" s="12"/>
      <c r="B6" s="44">
        <v>511</v>
      </c>
      <c r="C6" s="20" t="s">
        <v>19</v>
      </c>
      <c r="D6" s="46">
        <v>73316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73316</v>
      </c>
      <c r="O6" s="47">
        <f t="shared" si="1"/>
        <v>5.6842921383160183</v>
      </c>
      <c r="P6" s="9"/>
    </row>
    <row r="7" spans="1:133">
      <c r="A7" s="12"/>
      <c r="B7" s="44">
        <v>512</v>
      </c>
      <c r="C7" s="20" t="s">
        <v>20</v>
      </c>
      <c r="D7" s="46">
        <v>671381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671381</v>
      </c>
      <c r="O7" s="47">
        <f t="shared" si="1"/>
        <v>52.053109009148706</v>
      </c>
      <c r="P7" s="9"/>
    </row>
    <row r="8" spans="1:133">
      <c r="A8" s="12"/>
      <c r="B8" s="44">
        <v>513</v>
      </c>
      <c r="C8" s="20" t="s">
        <v>21</v>
      </c>
      <c r="D8" s="46">
        <v>1063485</v>
      </c>
      <c r="E8" s="46">
        <v>0</v>
      </c>
      <c r="F8" s="46">
        <v>2338</v>
      </c>
      <c r="G8" s="46">
        <v>0</v>
      </c>
      <c r="H8" s="46">
        <v>0</v>
      </c>
      <c r="I8" s="46">
        <v>0</v>
      </c>
      <c r="J8" s="46">
        <v>0</v>
      </c>
      <c r="K8" s="46">
        <v>329691</v>
      </c>
      <c r="L8" s="46">
        <v>0</v>
      </c>
      <c r="M8" s="46">
        <v>0</v>
      </c>
      <c r="N8" s="46">
        <f t="shared" si="2"/>
        <v>1395514</v>
      </c>
      <c r="O8" s="47">
        <f t="shared" si="1"/>
        <v>108.19615444254923</v>
      </c>
      <c r="P8" s="9"/>
    </row>
    <row r="9" spans="1:133">
      <c r="A9" s="12"/>
      <c r="B9" s="44">
        <v>514</v>
      </c>
      <c r="C9" s="20" t="s">
        <v>22</v>
      </c>
      <c r="D9" s="46">
        <v>209690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209690</v>
      </c>
      <c r="O9" s="47">
        <f t="shared" si="1"/>
        <v>16.257559311521167</v>
      </c>
      <c r="P9" s="9"/>
    </row>
    <row r="10" spans="1:133">
      <c r="A10" s="12"/>
      <c r="B10" s="44">
        <v>515</v>
      </c>
      <c r="C10" s="20" t="s">
        <v>23</v>
      </c>
      <c r="D10" s="46">
        <v>379132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379132</v>
      </c>
      <c r="O10" s="47">
        <f t="shared" si="1"/>
        <v>29.394634827104976</v>
      </c>
      <c r="P10" s="9"/>
    </row>
    <row r="11" spans="1:133">
      <c r="A11" s="12"/>
      <c r="B11" s="44">
        <v>517</v>
      </c>
      <c r="C11" s="20" t="s">
        <v>24</v>
      </c>
      <c r="D11" s="46">
        <v>187288</v>
      </c>
      <c r="E11" s="46">
        <v>0</v>
      </c>
      <c r="F11" s="46">
        <v>1725732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1913020</v>
      </c>
      <c r="O11" s="47">
        <f t="shared" si="1"/>
        <v>148.31911924329353</v>
      </c>
      <c r="P11" s="9"/>
    </row>
    <row r="12" spans="1:133">
      <c r="A12" s="12"/>
      <c r="B12" s="44">
        <v>519</v>
      </c>
      <c r="C12" s="20" t="s">
        <v>65</v>
      </c>
      <c r="D12" s="46">
        <v>435532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435532</v>
      </c>
      <c r="O12" s="47">
        <f t="shared" si="1"/>
        <v>33.767405799348737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2438673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2438673</v>
      </c>
      <c r="O13" s="43">
        <f t="shared" si="1"/>
        <v>189.07373236160646</v>
      </c>
      <c r="P13" s="10"/>
    </row>
    <row r="14" spans="1:133">
      <c r="A14" s="12"/>
      <c r="B14" s="44">
        <v>521</v>
      </c>
      <c r="C14" s="20" t="s">
        <v>27</v>
      </c>
      <c r="D14" s="46">
        <v>1916493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1916493</v>
      </c>
      <c r="O14" s="47">
        <f t="shared" si="1"/>
        <v>148.58838579624748</v>
      </c>
      <c r="P14" s="9"/>
    </row>
    <row r="15" spans="1:133">
      <c r="A15" s="12"/>
      <c r="B15" s="44">
        <v>524</v>
      </c>
      <c r="C15" s="20" t="s">
        <v>28</v>
      </c>
      <c r="D15" s="46">
        <v>489985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489985</v>
      </c>
      <c r="O15" s="47">
        <f t="shared" si="1"/>
        <v>37.989223135369826</v>
      </c>
      <c r="P15" s="9"/>
    </row>
    <row r="16" spans="1:133">
      <c r="A16" s="12"/>
      <c r="B16" s="44">
        <v>525</v>
      </c>
      <c r="C16" s="20" t="s">
        <v>29</v>
      </c>
      <c r="D16" s="46">
        <v>32195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32195</v>
      </c>
      <c r="O16" s="47">
        <f t="shared" si="1"/>
        <v>2.4961234299891455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SUM(D18:D18)</f>
        <v>1141381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1141381</v>
      </c>
      <c r="O17" s="43">
        <f t="shared" si="1"/>
        <v>88.492867111180033</v>
      </c>
      <c r="P17" s="10"/>
    </row>
    <row r="18" spans="1:16">
      <c r="A18" s="12"/>
      <c r="B18" s="44">
        <v>539</v>
      </c>
      <c r="C18" s="20" t="s">
        <v>32</v>
      </c>
      <c r="D18" s="46">
        <v>1141381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1141381</v>
      </c>
      <c r="O18" s="47">
        <f t="shared" si="1"/>
        <v>88.492867111180033</v>
      </c>
      <c r="P18" s="9"/>
    </row>
    <row r="19" spans="1:16" ht="15.75">
      <c r="A19" s="28" t="s">
        <v>33</v>
      </c>
      <c r="B19" s="29"/>
      <c r="C19" s="30"/>
      <c r="D19" s="31">
        <f t="shared" ref="D19:M19" si="6">SUM(D20:D21)</f>
        <v>2995597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ref="N19:N24" si="7">SUM(D19:M19)</f>
        <v>2995597</v>
      </c>
      <c r="O19" s="43">
        <f t="shared" si="1"/>
        <v>232.25282989610793</v>
      </c>
      <c r="P19" s="10"/>
    </row>
    <row r="20" spans="1:16">
      <c r="A20" s="12"/>
      <c r="B20" s="44">
        <v>541</v>
      </c>
      <c r="C20" s="20" t="s">
        <v>67</v>
      </c>
      <c r="D20" s="46">
        <v>2908172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2908172</v>
      </c>
      <c r="O20" s="47">
        <f t="shared" si="1"/>
        <v>225.474647232129</v>
      </c>
      <c r="P20" s="9"/>
    </row>
    <row r="21" spans="1:16">
      <c r="A21" s="12"/>
      <c r="B21" s="44">
        <v>549</v>
      </c>
      <c r="C21" s="20" t="s">
        <v>69</v>
      </c>
      <c r="D21" s="46">
        <v>87425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87425</v>
      </c>
      <c r="O21" s="47">
        <f t="shared" si="1"/>
        <v>6.7781826639789111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SUM(D23:D23)</f>
        <v>13212</v>
      </c>
      <c r="E22" s="31">
        <f t="shared" si="8"/>
        <v>195239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208451</v>
      </c>
      <c r="O22" s="43">
        <f t="shared" si="1"/>
        <v>16.161497906652194</v>
      </c>
      <c r="P22" s="10"/>
    </row>
    <row r="23" spans="1:16">
      <c r="A23" s="13"/>
      <c r="B23" s="45">
        <v>552</v>
      </c>
      <c r="C23" s="21" t="s">
        <v>37</v>
      </c>
      <c r="D23" s="46">
        <v>13212</v>
      </c>
      <c r="E23" s="46">
        <v>195239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208451</v>
      </c>
      <c r="O23" s="47">
        <f t="shared" si="1"/>
        <v>16.161497906652194</v>
      </c>
      <c r="P23" s="9"/>
    </row>
    <row r="24" spans="1:16" ht="15.75">
      <c r="A24" s="28" t="s">
        <v>38</v>
      </c>
      <c r="B24" s="29"/>
      <c r="C24" s="30"/>
      <c r="D24" s="31">
        <f t="shared" ref="D24:M24" si="9">SUM(D25:D25)</f>
        <v>54394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54394</v>
      </c>
      <c r="O24" s="43">
        <f t="shared" si="1"/>
        <v>4.2172429834082807</v>
      </c>
      <c r="P24" s="10"/>
    </row>
    <row r="25" spans="1:16">
      <c r="A25" s="12"/>
      <c r="B25" s="44">
        <v>562</v>
      </c>
      <c r="C25" s="20" t="s">
        <v>70</v>
      </c>
      <c r="D25" s="46">
        <v>54394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10">SUM(D25:M25)</f>
        <v>54394</v>
      </c>
      <c r="O25" s="47">
        <f t="shared" si="1"/>
        <v>4.2172429834082807</v>
      </c>
      <c r="P25" s="9"/>
    </row>
    <row r="26" spans="1:16" ht="15.75">
      <c r="A26" s="28" t="s">
        <v>41</v>
      </c>
      <c r="B26" s="29"/>
      <c r="C26" s="30"/>
      <c r="D26" s="31">
        <f t="shared" ref="D26:M26" si="11">SUM(D27:D30)</f>
        <v>2594030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>SUM(D26:M26)</f>
        <v>2594030</v>
      </c>
      <c r="O26" s="43">
        <f t="shared" si="1"/>
        <v>201.11877810513258</v>
      </c>
      <c r="P26" s="9"/>
    </row>
    <row r="27" spans="1:16">
      <c r="A27" s="12"/>
      <c r="B27" s="44">
        <v>571</v>
      </c>
      <c r="C27" s="20" t="s">
        <v>42</v>
      </c>
      <c r="D27" s="46">
        <v>417699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417699</v>
      </c>
      <c r="O27" s="47">
        <f t="shared" si="1"/>
        <v>32.384788339277407</v>
      </c>
      <c r="P27" s="9"/>
    </row>
    <row r="28" spans="1:16">
      <c r="A28" s="12"/>
      <c r="B28" s="44">
        <v>572</v>
      </c>
      <c r="C28" s="20" t="s">
        <v>71</v>
      </c>
      <c r="D28" s="46">
        <v>1656895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1656895</v>
      </c>
      <c r="O28" s="47">
        <f t="shared" si="1"/>
        <v>128.4613893626919</v>
      </c>
      <c r="P28" s="9"/>
    </row>
    <row r="29" spans="1:16">
      <c r="A29" s="12"/>
      <c r="B29" s="44">
        <v>574</v>
      </c>
      <c r="C29" s="20" t="s">
        <v>44</v>
      </c>
      <c r="D29" s="46">
        <v>41063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41063</v>
      </c>
      <c r="O29" s="47">
        <f t="shared" si="1"/>
        <v>3.1836718871142811</v>
      </c>
      <c r="P29" s="9"/>
    </row>
    <row r="30" spans="1:16">
      <c r="A30" s="12"/>
      <c r="B30" s="44">
        <v>575</v>
      </c>
      <c r="C30" s="20" t="s">
        <v>72</v>
      </c>
      <c r="D30" s="46">
        <v>478373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478373</v>
      </c>
      <c r="O30" s="47">
        <f t="shared" si="1"/>
        <v>37.088928516049002</v>
      </c>
      <c r="P30" s="9"/>
    </row>
    <row r="31" spans="1:16" ht="15.75">
      <c r="A31" s="28" t="s">
        <v>73</v>
      </c>
      <c r="B31" s="29"/>
      <c r="C31" s="30"/>
      <c r="D31" s="31">
        <f t="shared" ref="D31:M31" si="12">SUM(D32:D32)</f>
        <v>1919300</v>
      </c>
      <c r="E31" s="31">
        <f t="shared" si="12"/>
        <v>1052089</v>
      </c>
      <c r="F31" s="31">
        <f t="shared" si="12"/>
        <v>0</v>
      </c>
      <c r="G31" s="31">
        <f t="shared" si="12"/>
        <v>0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>SUM(D31:M31)</f>
        <v>2971389</v>
      </c>
      <c r="O31" s="43">
        <f t="shared" si="1"/>
        <v>230.37594975965266</v>
      </c>
      <c r="P31" s="9"/>
    </row>
    <row r="32" spans="1:16" ht="15.75" thickBot="1">
      <c r="A32" s="12"/>
      <c r="B32" s="44">
        <v>581</v>
      </c>
      <c r="C32" s="20" t="s">
        <v>74</v>
      </c>
      <c r="D32" s="46">
        <v>1919300</v>
      </c>
      <c r="E32" s="46">
        <v>1052089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2971389</v>
      </c>
      <c r="O32" s="47">
        <f t="shared" si="1"/>
        <v>230.37594975965266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3">SUM(D5,D13,D17,D19,D22,D24,D26,D31)</f>
        <v>14176411</v>
      </c>
      <c r="E33" s="15">
        <f t="shared" si="13"/>
        <v>1247328</v>
      </c>
      <c r="F33" s="15">
        <f t="shared" si="13"/>
        <v>1728070</v>
      </c>
      <c r="G33" s="15">
        <f t="shared" si="13"/>
        <v>0</v>
      </c>
      <c r="H33" s="15">
        <f t="shared" si="13"/>
        <v>0</v>
      </c>
      <c r="I33" s="15">
        <f t="shared" si="13"/>
        <v>0</v>
      </c>
      <c r="J33" s="15">
        <f t="shared" si="13"/>
        <v>0</v>
      </c>
      <c r="K33" s="15">
        <f t="shared" si="13"/>
        <v>329691</v>
      </c>
      <c r="L33" s="15">
        <f t="shared" si="13"/>
        <v>0</v>
      </c>
      <c r="M33" s="15">
        <f t="shared" si="13"/>
        <v>0</v>
      </c>
      <c r="N33" s="15">
        <f>SUM(D33:M33)</f>
        <v>17481500</v>
      </c>
      <c r="O33" s="37">
        <f t="shared" si="1"/>
        <v>1355.3651728950224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82</v>
      </c>
      <c r="M35" s="93"/>
      <c r="N35" s="93"/>
      <c r="O35" s="41">
        <v>12898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53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4074414</v>
      </c>
      <c r="E5" s="26">
        <f t="shared" si="0"/>
        <v>0</v>
      </c>
      <c r="F5" s="26">
        <f t="shared" si="0"/>
        <v>1469831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244356</v>
      </c>
      <c r="L5" s="26">
        <f t="shared" si="0"/>
        <v>0</v>
      </c>
      <c r="M5" s="26">
        <f t="shared" si="0"/>
        <v>0</v>
      </c>
      <c r="N5" s="27">
        <f>SUM(D5:M5)</f>
        <v>5788601</v>
      </c>
      <c r="O5" s="32">
        <f t="shared" ref="O5:O34" si="1">(N5/O$36)</f>
        <v>454.72120974076984</v>
      </c>
      <c r="P5" s="6"/>
    </row>
    <row r="6" spans="1:133">
      <c r="A6" s="12"/>
      <c r="B6" s="44">
        <v>511</v>
      </c>
      <c r="C6" s="20" t="s">
        <v>19</v>
      </c>
      <c r="D6" s="46">
        <v>285458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285458</v>
      </c>
      <c r="O6" s="47">
        <f t="shared" si="1"/>
        <v>22.424037706205812</v>
      </c>
      <c r="P6" s="9"/>
    </row>
    <row r="7" spans="1:133">
      <c r="A7" s="12"/>
      <c r="B7" s="44">
        <v>512</v>
      </c>
      <c r="C7" s="20" t="s">
        <v>20</v>
      </c>
      <c r="D7" s="46">
        <v>652757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652757</v>
      </c>
      <c r="O7" s="47">
        <f t="shared" si="1"/>
        <v>51.277062058130397</v>
      </c>
      <c r="P7" s="9"/>
    </row>
    <row r="8" spans="1:133">
      <c r="A8" s="12"/>
      <c r="B8" s="44">
        <v>513</v>
      </c>
      <c r="C8" s="20" t="s">
        <v>21</v>
      </c>
      <c r="D8" s="46">
        <v>1085977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244356</v>
      </c>
      <c r="L8" s="46">
        <v>0</v>
      </c>
      <c r="M8" s="46">
        <v>0</v>
      </c>
      <c r="N8" s="46">
        <f t="shared" si="2"/>
        <v>1330333</v>
      </c>
      <c r="O8" s="47">
        <f t="shared" si="1"/>
        <v>104.50377062058131</v>
      </c>
      <c r="P8" s="9"/>
    </row>
    <row r="9" spans="1:133">
      <c r="A9" s="12"/>
      <c r="B9" s="44">
        <v>514</v>
      </c>
      <c r="C9" s="20" t="s">
        <v>22</v>
      </c>
      <c r="D9" s="46">
        <v>208605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208605</v>
      </c>
      <c r="O9" s="47">
        <f t="shared" si="1"/>
        <v>16.38688138256088</v>
      </c>
      <c r="P9" s="9"/>
    </row>
    <row r="10" spans="1:133">
      <c r="A10" s="12"/>
      <c r="B10" s="44">
        <v>515</v>
      </c>
      <c r="C10" s="20" t="s">
        <v>23</v>
      </c>
      <c r="D10" s="46">
        <v>444429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444429</v>
      </c>
      <c r="O10" s="47">
        <f t="shared" si="1"/>
        <v>34.91194029850746</v>
      </c>
      <c r="P10" s="9"/>
    </row>
    <row r="11" spans="1:133">
      <c r="A11" s="12"/>
      <c r="B11" s="44">
        <v>517</v>
      </c>
      <c r="C11" s="20" t="s">
        <v>24</v>
      </c>
      <c r="D11" s="46">
        <v>948271</v>
      </c>
      <c r="E11" s="46">
        <v>0</v>
      </c>
      <c r="F11" s="46">
        <v>1469831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2418102</v>
      </c>
      <c r="O11" s="47">
        <f t="shared" si="1"/>
        <v>189.9530243519246</v>
      </c>
      <c r="P11" s="9"/>
    </row>
    <row r="12" spans="1:133">
      <c r="A12" s="12"/>
      <c r="B12" s="44">
        <v>519</v>
      </c>
      <c r="C12" s="20" t="s">
        <v>65</v>
      </c>
      <c r="D12" s="46">
        <v>448917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448917</v>
      </c>
      <c r="O12" s="47">
        <f t="shared" si="1"/>
        <v>35.264493322859387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2226855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2226855</v>
      </c>
      <c r="O13" s="43">
        <f t="shared" si="1"/>
        <v>174.92969363707778</v>
      </c>
      <c r="P13" s="10"/>
    </row>
    <row r="14" spans="1:133">
      <c r="A14" s="12"/>
      <c r="B14" s="44">
        <v>521</v>
      </c>
      <c r="C14" s="20" t="s">
        <v>27</v>
      </c>
      <c r="D14" s="46">
        <v>1601807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1601807</v>
      </c>
      <c r="O14" s="47">
        <f t="shared" si="1"/>
        <v>125.82930086410055</v>
      </c>
      <c r="P14" s="9"/>
    </row>
    <row r="15" spans="1:133">
      <c r="A15" s="12"/>
      <c r="B15" s="44">
        <v>524</v>
      </c>
      <c r="C15" s="20" t="s">
        <v>28</v>
      </c>
      <c r="D15" s="46">
        <v>504829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504829</v>
      </c>
      <c r="O15" s="47">
        <f t="shared" si="1"/>
        <v>39.656637863315005</v>
      </c>
      <c r="P15" s="9"/>
    </row>
    <row r="16" spans="1:133">
      <c r="A16" s="12"/>
      <c r="B16" s="44">
        <v>525</v>
      </c>
      <c r="C16" s="20" t="s">
        <v>29</v>
      </c>
      <c r="D16" s="46">
        <v>120219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120219</v>
      </c>
      <c r="O16" s="47">
        <f t="shared" si="1"/>
        <v>9.443754909662216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SUM(D18:D18)</f>
        <v>194979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194979</v>
      </c>
      <c r="O17" s="43">
        <f t="shared" si="1"/>
        <v>15.316496465043205</v>
      </c>
      <c r="P17" s="10"/>
    </row>
    <row r="18" spans="1:16">
      <c r="A18" s="12"/>
      <c r="B18" s="44">
        <v>539</v>
      </c>
      <c r="C18" s="20" t="s">
        <v>32</v>
      </c>
      <c r="D18" s="46">
        <v>194979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194979</v>
      </c>
      <c r="O18" s="47">
        <f t="shared" si="1"/>
        <v>15.316496465043205</v>
      </c>
      <c r="P18" s="9"/>
    </row>
    <row r="19" spans="1:16" ht="15.75">
      <c r="A19" s="28" t="s">
        <v>33</v>
      </c>
      <c r="B19" s="29"/>
      <c r="C19" s="30"/>
      <c r="D19" s="31">
        <f t="shared" ref="D19:M19" si="6">SUM(D20:D21)</f>
        <v>2814391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ref="N19:N24" si="7">SUM(D19:M19)</f>
        <v>2814391</v>
      </c>
      <c r="O19" s="43">
        <f t="shared" si="1"/>
        <v>221.08334642576591</v>
      </c>
      <c r="P19" s="10"/>
    </row>
    <row r="20" spans="1:16">
      <c r="A20" s="12"/>
      <c r="B20" s="44">
        <v>541</v>
      </c>
      <c r="C20" s="20" t="s">
        <v>67</v>
      </c>
      <c r="D20" s="46">
        <v>2726455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2726455</v>
      </c>
      <c r="O20" s="47">
        <f t="shared" si="1"/>
        <v>214.17556952081696</v>
      </c>
      <c r="P20" s="9"/>
    </row>
    <row r="21" spans="1:16">
      <c r="A21" s="12"/>
      <c r="B21" s="44">
        <v>549</v>
      </c>
      <c r="C21" s="20" t="s">
        <v>69</v>
      </c>
      <c r="D21" s="46">
        <v>87936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87936</v>
      </c>
      <c r="O21" s="47">
        <f t="shared" si="1"/>
        <v>6.9077769049489399</v>
      </c>
      <c r="P21" s="9"/>
    </row>
    <row r="22" spans="1:16" ht="15.75">
      <c r="A22" s="28" t="s">
        <v>36</v>
      </c>
      <c r="B22" s="29"/>
      <c r="C22" s="30"/>
      <c r="D22" s="31">
        <f t="shared" ref="D22:M22" si="8">SUM(D23:D23)</f>
        <v>11000</v>
      </c>
      <c r="E22" s="31">
        <f t="shared" si="8"/>
        <v>279157</v>
      </c>
      <c r="F22" s="31">
        <f t="shared" si="8"/>
        <v>0</v>
      </c>
      <c r="G22" s="31">
        <f t="shared" si="8"/>
        <v>981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7"/>
        <v>291138</v>
      </c>
      <c r="O22" s="43">
        <f t="shared" si="1"/>
        <v>22.870227808326788</v>
      </c>
      <c r="P22" s="10"/>
    </row>
    <row r="23" spans="1:16">
      <c r="A23" s="13"/>
      <c r="B23" s="45">
        <v>552</v>
      </c>
      <c r="C23" s="21" t="s">
        <v>37</v>
      </c>
      <c r="D23" s="46">
        <v>11000</v>
      </c>
      <c r="E23" s="46">
        <v>279157</v>
      </c>
      <c r="F23" s="46">
        <v>0</v>
      </c>
      <c r="G23" s="46">
        <v>981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291138</v>
      </c>
      <c r="O23" s="47">
        <f t="shared" si="1"/>
        <v>22.870227808326788</v>
      </c>
      <c r="P23" s="9"/>
    </row>
    <row r="24" spans="1:16" ht="15.75">
      <c r="A24" s="28" t="s">
        <v>38</v>
      </c>
      <c r="B24" s="29"/>
      <c r="C24" s="30"/>
      <c r="D24" s="31">
        <f t="shared" ref="D24:M24" si="9">SUM(D25:D25)</f>
        <v>58975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7"/>
        <v>58975</v>
      </c>
      <c r="O24" s="43">
        <f t="shared" si="1"/>
        <v>4.6327572663000787</v>
      </c>
      <c r="P24" s="10"/>
    </row>
    <row r="25" spans="1:16">
      <c r="A25" s="12"/>
      <c r="B25" s="44">
        <v>562</v>
      </c>
      <c r="C25" s="20" t="s">
        <v>70</v>
      </c>
      <c r="D25" s="46">
        <v>58975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10">SUM(D25:M25)</f>
        <v>58975</v>
      </c>
      <c r="O25" s="47">
        <f t="shared" si="1"/>
        <v>4.6327572663000787</v>
      </c>
      <c r="P25" s="9"/>
    </row>
    <row r="26" spans="1:16" ht="15.75">
      <c r="A26" s="28" t="s">
        <v>41</v>
      </c>
      <c r="B26" s="29"/>
      <c r="C26" s="30"/>
      <c r="D26" s="31">
        <f t="shared" ref="D26:M26" si="11">SUM(D27:D30)</f>
        <v>2019699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>SUM(D26:M26)</f>
        <v>2019699</v>
      </c>
      <c r="O26" s="43">
        <f t="shared" si="1"/>
        <v>158.65663786331501</v>
      </c>
      <c r="P26" s="9"/>
    </row>
    <row r="27" spans="1:16">
      <c r="A27" s="12"/>
      <c r="B27" s="44">
        <v>571</v>
      </c>
      <c r="C27" s="20" t="s">
        <v>42</v>
      </c>
      <c r="D27" s="46">
        <v>424839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424839</v>
      </c>
      <c r="O27" s="47">
        <f t="shared" si="1"/>
        <v>33.373055773762765</v>
      </c>
      <c r="P27" s="9"/>
    </row>
    <row r="28" spans="1:16">
      <c r="A28" s="12"/>
      <c r="B28" s="44">
        <v>572</v>
      </c>
      <c r="C28" s="20" t="s">
        <v>71</v>
      </c>
      <c r="D28" s="46">
        <v>1129905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1129905</v>
      </c>
      <c r="O28" s="47">
        <f t="shared" si="1"/>
        <v>88.759230164964649</v>
      </c>
      <c r="P28" s="9"/>
    </row>
    <row r="29" spans="1:16">
      <c r="A29" s="12"/>
      <c r="B29" s="44">
        <v>574</v>
      </c>
      <c r="C29" s="20" t="s">
        <v>44</v>
      </c>
      <c r="D29" s="46">
        <v>35446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35446</v>
      </c>
      <c r="O29" s="47">
        <f t="shared" si="1"/>
        <v>2.7844461901021211</v>
      </c>
      <c r="P29" s="9"/>
    </row>
    <row r="30" spans="1:16">
      <c r="A30" s="12"/>
      <c r="B30" s="44">
        <v>575</v>
      </c>
      <c r="C30" s="20" t="s">
        <v>72</v>
      </c>
      <c r="D30" s="46">
        <v>429509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429509</v>
      </c>
      <c r="O30" s="47">
        <f t="shared" si="1"/>
        <v>33.739905734485468</v>
      </c>
      <c r="P30" s="9"/>
    </row>
    <row r="31" spans="1:16" ht="15.75">
      <c r="A31" s="28" t="s">
        <v>73</v>
      </c>
      <c r="B31" s="29"/>
      <c r="C31" s="30"/>
      <c r="D31" s="31">
        <f t="shared" ref="D31:M31" si="12">SUM(D32:D33)</f>
        <v>5922450</v>
      </c>
      <c r="E31" s="31">
        <f t="shared" si="12"/>
        <v>1020316</v>
      </c>
      <c r="F31" s="31">
        <f t="shared" si="12"/>
        <v>0</v>
      </c>
      <c r="G31" s="31">
        <f t="shared" si="12"/>
        <v>0</v>
      </c>
      <c r="H31" s="31">
        <f t="shared" si="12"/>
        <v>0</v>
      </c>
      <c r="I31" s="31">
        <f t="shared" si="12"/>
        <v>0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>SUM(D31:M31)</f>
        <v>6942766</v>
      </c>
      <c r="O31" s="43">
        <f t="shared" si="1"/>
        <v>545.38617439120185</v>
      </c>
      <c r="P31" s="9"/>
    </row>
    <row r="32" spans="1:16">
      <c r="A32" s="12"/>
      <c r="B32" s="44">
        <v>581</v>
      </c>
      <c r="C32" s="20" t="s">
        <v>74</v>
      </c>
      <c r="D32" s="46">
        <v>543300</v>
      </c>
      <c r="E32" s="46">
        <v>1020316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1563616</v>
      </c>
      <c r="O32" s="47">
        <f t="shared" si="1"/>
        <v>122.82922230950511</v>
      </c>
      <c r="P32" s="9"/>
    </row>
    <row r="33" spans="1:119" ht="15.75" thickBot="1">
      <c r="A33" s="12"/>
      <c r="B33" s="44">
        <v>585</v>
      </c>
      <c r="C33" s="20" t="s">
        <v>79</v>
      </c>
      <c r="D33" s="46">
        <v>5379150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5379150</v>
      </c>
      <c r="O33" s="47">
        <f t="shared" si="1"/>
        <v>422.55695208169681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SUM(D5,D13,D17,D19,D22,D24,D26,D31)</f>
        <v>17322763</v>
      </c>
      <c r="E34" s="15">
        <f t="shared" si="13"/>
        <v>1299473</v>
      </c>
      <c r="F34" s="15">
        <f t="shared" si="13"/>
        <v>1469831</v>
      </c>
      <c r="G34" s="15">
        <f t="shared" si="13"/>
        <v>981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244356</v>
      </c>
      <c r="L34" s="15">
        <f t="shared" si="13"/>
        <v>0</v>
      </c>
      <c r="M34" s="15">
        <f t="shared" si="13"/>
        <v>0</v>
      </c>
      <c r="N34" s="15">
        <f>SUM(D34:M34)</f>
        <v>20337404</v>
      </c>
      <c r="O34" s="37">
        <f t="shared" si="1"/>
        <v>1597.5965435978005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80</v>
      </c>
      <c r="M36" s="93"/>
      <c r="N36" s="93"/>
      <c r="O36" s="41">
        <v>12730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2024-05-21T19:29:13Z</cp:lastPrinted>
  <dcterms:created xsi:type="dcterms:W3CDTF">2000-08-31T21:26:31Z</dcterms:created>
  <dcterms:modified xsi:type="dcterms:W3CDTF">2024-05-21T19:29:17Z</dcterms:modified>
</cp:coreProperties>
</file>