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CAIN.STEVE\Documents\EDR\AFR Data\EDR Municipal Revenues\"/>
    </mc:Choice>
  </mc:AlternateContent>
  <bookViews>
    <workbookView xWindow="360" yWindow="315" windowWidth="15480" windowHeight="6090" tabRatio="786"/>
  </bookViews>
  <sheets>
    <sheet name="2023" sheetId="48" r:id="rId1"/>
    <sheet name="2022" sheetId="47" r:id="rId2"/>
    <sheet name="2021" sheetId="46" r:id="rId3"/>
    <sheet name="2020" sheetId="45" r:id="rId4"/>
    <sheet name="2019" sheetId="44" r:id="rId5"/>
    <sheet name="2018" sheetId="43" r:id="rId6"/>
    <sheet name="2017" sheetId="42" r:id="rId7"/>
    <sheet name="2016" sheetId="41" r:id="rId8"/>
    <sheet name="2015" sheetId="40" r:id="rId9"/>
    <sheet name="2014" sheetId="39" r:id="rId10"/>
    <sheet name="2013" sheetId="38" r:id="rId11"/>
    <sheet name="2012" sheetId="36" r:id="rId12"/>
    <sheet name="2011" sheetId="35" r:id="rId13"/>
    <sheet name="2010" sheetId="34" r:id="rId14"/>
    <sheet name="2009" sheetId="33" r:id="rId15"/>
    <sheet name="2008" sheetId="37" r:id="rId16"/>
  </sheets>
  <definedNames>
    <definedName name="_xlnm.Print_Area" localSheetId="15">'2008'!$A$1:$O$80</definedName>
    <definedName name="_xlnm.Print_Area" localSheetId="14">'2009'!$A$1:$O$84</definedName>
    <definedName name="_xlnm.Print_Area" localSheetId="13">'2010'!$A$1:$O$81</definedName>
    <definedName name="_xlnm.Print_Area" localSheetId="12">'2011'!$A$1:$O$80</definedName>
    <definedName name="_xlnm.Print_Area" localSheetId="11">'2012'!$A$1:$O$83</definedName>
    <definedName name="_xlnm.Print_Area" localSheetId="10">'2013'!$A$1:$O$82</definedName>
    <definedName name="_xlnm.Print_Area" localSheetId="9">'2014'!$A$1:$O$82</definedName>
    <definedName name="_xlnm.Print_Area" localSheetId="8">'2015'!$A$1:$O$84</definedName>
    <definedName name="_xlnm.Print_Area" localSheetId="7">'2016'!$A$1:$O$79</definedName>
    <definedName name="_xlnm.Print_Area" localSheetId="6">'2017'!$A$1:$O$84</definedName>
    <definedName name="_xlnm.Print_Area" localSheetId="5">'2018'!$A$1:$O$89</definedName>
    <definedName name="_xlnm.Print_Area" localSheetId="4">'2019'!$A$1:$O$89</definedName>
    <definedName name="_xlnm.Print_Area" localSheetId="3">'2020'!$A$1:$O$91</definedName>
    <definedName name="_xlnm.Print_Area" localSheetId="2">'2021'!$A$1:$P$92</definedName>
    <definedName name="_xlnm.Print_Area" localSheetId="1">'2022'!$A$1:$P$91</definedName>
    <definedName name="_xlnm.Print_Area" localSheetId="0">'2023'!$A$1:$P$89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62913"/>
</workbook>
</file>

<file path=xl/calcChain.xml><?xml version="1.0" encoding="utf-8"?>
<calcChain xmlns="http://schemas.openxmlformats.org/spreadsheetml/2006/main">
  <c r="O84" i="48" l="1"/>
  <c r="P84" i="48" s="1"/>
  <c r="O83" i="48"/>
  <c r="P83" i="48" s="1"/>
  <c r="O82" i="48"/>
  <c r="P82" i="48" s="1"/>
  <c r="O81" i="48"/>
  <c r="P81" i="48" s="1"/>
  <c r="O80" i="48"/>
  <c r="P80" i="48" s="1"/>
  <c r="O79" i="48"/>
  <c r="P79" i="48" s="1"/>
  <c r="O78" i="48"/>
  <c r="P78" i="48" s="1"/>
  <c r="O77" i="48"/>
  <c r="P77" i="48" s="1"/>
  <c r="N76" i="48"/>
  <c r="M76" i="48"/>
  <c r="L76" i="48"/>
  <c r="K76" i="48"/>
  <c r="J76" i="48"/>
  <c r="I76" i="48"/>
  <c r="H76" i="48"/>
  <c r="G76" i="48"/>
  <c r="F76" i="48"/>
  <c r="E76" i="48"/>
  <c r="D76" i="48"/>
  <c r="O75" i="48"/>
  <c r="P75" i="48" s="1"/>
  <c r="O74" i="48"/>
  <c r="P74" i="48" s="1"/>
  <c r="O73" i="48"/>
  <c r="P73" i="48" s="1"/>
  <c r="O72" i="48"/>
  <c r="P72" i="48" s="1"/>
  <c r="O71" i="48"/>
  <c r="P71" i="48" s="1"/>
  <c r="O70" i="48"/>
  <c r="P70" i="48" s="1"/>
  <c r="O69" i="48"/>
  <c r="P69" i="48" s="1"/>
  <c r="N68" i="48"/>
  <c r="M68" i="48"/>
  <c r="L68" i="48"/>
  <c r="K68" i="48"/>
  <c r="J68" i="48"/>
  <c r="I68" i="48"/>
  <c r="H68" i="48"/>
  <c r="G68" i="48"/>
  <c r="F68" i="48"/>
  <c r="E68" i="48"/>
  <c r="D68" i="48"/>
  <c r="O67" i="48"/>
  <c r="P67" i="48" s="1"/>
  <c r="O66" i="48"/>
  <c r="P66" i="48" s="1"/>
  <c r="O65" i="48"/>
  <c r="P65" i="48" s="1"/>
  <c r="O64" i="48"/>
  <c r="P64" i="48" s="1"/>
  <c r="N63" i="48"/>
  <c r="M63" i="48"/>
  <c r="L63" i="48"/>
  <c r="K63" i="48"/>
  <c r="J63" i="48"/>
  <c r="I63" i="48"/>
  <c r="H63" i="48"/>
  <c r="G63" i="48"/>
  <c r="F63" i="48"/>
  <c r="E63" i="48"/>
  <c r="D63" i="48"/>
  <c r="O62" i="48"/>
  <c r="P62" i="48" s="1"/>
  <c r="O61" i="48"/>
  <c r="P61" i="48" s="1"/>
  <c r="O60" i="48"/>
  <c r="P60" i="48" s="1"/>
  <c r="O59" i="48"/>
  <c r="P59" i="48" s="1"/>
  <c r="O58" i="48"/>
  <c r="P58" i="48" s="1"/>
  <c r="O57" i="48"/>
  <c r="P57" i="48" s="1"/>
  <c r="O56" i="48"/>
  <c r="P56" i="48" s="1"/>
  <c r="O55" i="48"/>
  <c r="P55" i="48" s="1"/>
  <c r="O54" i="48"/>
  <c r="P54" i="48" s="1"/>
  <c r="O53" i="48"/>
  <c r="P53" i="48" s="1"/>
  <c r="O52" i="48"/>
  <c r="P52" i="48" s="1"/>
  <c r="O51" i="48"/>
  <c r="P51" i="48" s="1"/>
  <c r="O50" i="48"/>
  <c r="P50" i="48" s="1"/>
  <c r="O49" i="48"/>
  <c r="P49" i="48" s="1"/>
  <c r="O48" i="48"/>
  <c r="P48" i="48" s="1"/>
  <c r="O47" i="48"/>
  <c r="P47" i="48" s="1"/>
  <c r="N46" i="48"/>
  <c r="M46" i="48"/>
  <c r="L46" i="48"/>
  <c r="K46" i="48"/>
  <c r="J46" i="48"/>
  <c r="I46" i="48"/>
  <c r="H46" i="48"/>
  <c r="G46" i="48"/>
  <c r="F46" i="48"/>
  <c r="E46" i="48"/>
  <c r="D46" i="48"/>
  <c r="O45" i="48"/>
  <c r="P45" i="48" s="1"/>
  <c r="O44" i="48"/>
  <c r="P44" i="48" s="1"/>
  <c r="O43" i="48"/>
  <c r="P43" i="48" s="1"/>
  <c r="O42" i="48"/>
  <c r="P42" i="48" s="1"/>
  <c r="O41" i="48"/>
  <c r="P41" i="48" s="1"/>
  <c r="O40" i="48"/>
  <c r="P40" i="48" s="1"/>
  <c r="O39" i="48"/>
  <c r="P39" i="48" s="1"/>
  <c r="O38" i="48"/>
  <c r="P38" i="48" s="1"/>
  <c r="O37" i="48"/>
  <c r="P37" i="48" s="1"/>
  <c r="O36" i="48"/>
  <c r="P36" i="48" s="1"/>
  <c r="O35" i="48"/>
  <c r="P35" i="48" s="1"/>
  <c r="O34" i="48"/>
  <c r="P34" i="48" s="1"/>
  <c r="O33" i="48"/>
  <c r="P33" i="48" s="1"/>
  <c r="O32" i="48"/>
  <c r="P32" i="48" s="1"/>
  <c r="N31" i="48"/>
  <c r="M31" i="48"/>
  <c r="L31" i="48"/>
  <c r="K31" i="48"/>
  <c r="J31" i="48"/>
  <c r="I31" i="48"/>
  <c r="H31" i="48"/>
  <c r="G31" i="48"/>
  <c r="F31" i="48"/>
  <c r="E31" i="48"/>
  <c r="D31" i="48"/>
  <c r="O30" i="48"/>
  <c r="P30" i="48" s="1"/>
  <c r="O29" i="48"/>
  <c r="P29" i="48" s="1"/>
  <c r="O28" i="48"/>
  <c r="P28" i="48" s="1"/>
  <c r="O27" i="48"/>
  <c r="P27" i="48" s="1"/>
  <c r="O26" i="48"/>
  <c r="P26" i="48" s="1"/>
  <c r="O25" i="48"/>
  <c r="P25" i="48" s="1"/>
  <c r="O24" i="48"/>
  <c r="P24" i="48" s="1"/>
  <c r="O23" i="48"/>
  <c r="P23" i="48" s="1"/>
  <c r="O22" i="48"/>
  <c r="P22" i="48" s="1"/>
  <c r="O21" i="48"/>
  <c r="P21" i="48" s="1"/>
  <c r="O20" i="48"/>
  <c r="P20" i="48" s="1"/>
  <c r="O19" i="48"/>
  <c r="P19" i="48" s="1"/>
  <c r="O18" i="48"/>
  <c r="P18" i="48" s="1"/>
  <c r="N17" i="48"/>
  <c r="M17" i="48"/>
  <c r="L17" i="48"/>
  <c r="K17" i="48"/>
  <c r="J17" i="48"/>
  <c r="I17" i="48"/>
  <c r="H17" i="48"/>
  <c r="G17" i="48"/>
  <c r="F17" i="48"/>
  <c r="E17" i="48"/>
  <c r="D17" i="48"/>
  <c r="O16" i="48"/>
  <c r="P16" i="48" s="1"/>
  <c r="O15" i="48"/>
  <c r="P15" i="48" s="1"/>
  <c r="O14" i="48"/>
  <c r="P14" i="48" s="1"/>
  <c r="O13" i="48"/>
  <c r="P13" i="48" s="1"/>
  <c r="O12" i="48"/>
  <c r="P12" i="48" s="1"/>
  <c r="O11" i="48"/>
  <c r="P11" i="48" s="1"/>
  <c r="O10" i="48"/>
  <c r="P10" i="48" s="1"/>
  <c r="O9" i="48"/>
  <c r="P9" i="48" s="1"/>
  <c r="O8" i="48"/>
  <c r="P8" i="48" s="1"/>
  <c r="O7" i="48"/>
  <c r="P7" i="48" s="1"/>
  <c r="O6" i="48"/>
  <c r="P6" i="48" s="1"/>
  <c r="N5" i="48"/>
  <c r="M5" i="48"/>
  <c r="L5" i="48"/>
  <c r="K5" i="48"/>
  <c r="J5" i="48"/>
  <c r="I5" i="48"/>
  <c r="H5" i="48"/>
  <c r="G5" i="48"/>
  <c r="F5" i="48"/>
  <c r="E5" i="48"/>
  <c r="D5" i="48"/>
  <c r="O76" i="48" l="1"/>
  <c r="P76" i="48" s="1"/>
  <c r="O68" i="48"/>
  <c r="P68" i="48" s="1"/>
  <c r="O63" i="48"/>
  <c r="P63" i="48" s="1"/>
  <c r="O46" i="48"/>
  <c r="P46" i="48" s="1"/>
  <c r="F85" i="48"/>
  <c r="N85" i="48"/>
  <c r="O31" i="48"/>
  <c r="P31" i="48" s="1"/>
  <c r="E85" i="48"/>
  <c r="I85" i="48"/>
  <c r="J85" i="48"/>
  <c r="D85" i="48"/>
  <c r="K85" i="48"/>
  <c r="O17" i="48"/>
  <c r="P17" i="48" s="1"/>
  <c r="L85" i="48"/>
  <c r="M85" i="48"/>
  <c r="H85" i="48"/>
  <c r="G85" i="48"/>
  <c r="O5" i="48"/>
  <c r="P5" i="48" s="1"/>
  <c r="O86" i="47"/>
  <c r="P86" i="47" s="1"/>
  <c r="O85" i="47"/>
  <c r="P85" i="47" s="1"/>
  <c r="O84" i="47"/>
  <c r="P84" i="47" s="1"/>
  <c r="O83" i="47"/>
  <c r="P83" i="47" s="1"/>
  <c r="O82" i="47"/>
  <c r="P82" i="47" s="1"/>
  <c r="O81" i="47"/>
  <c r="P81" i="47" s="1"/>
  <c r="O80" i="47"/>
  <c r="P80" i="47" s="1"/>
  <c r="N79" i="47"/>
  <c r="M79" i="47"/>
  <c r="L79" i="47"/>
  <c r="K79" i="47"/>
  <c r="J79" i="47"/>
  <c r="I79" i="47"/>
  <c r="H79" i="47"/>
  <c r="G79" i="47"/>
  <c r="F79" i="47"/>
  <c r="E79" i="47"/>
  <c r="D79" i="47"/>
  <c r="O78" i="47"/>
  <c r="P78" i="47" s="1"/>
  <c r="O77" i="47"/>
  <c r="P77" i="47" s="1"/>
  <c r="O76" i="47"/>
  <c r="P76" i="47" s="1"/>
  <c r="O75" i="47"/>
  <c r="P75" i="47" s="1"/>
  <c r="O74" i="47"/>
  <c r="P74" i="47" s="1"/>
  <c r="O73" i="47"/>
  <c r="P73" i="47" s="1"/>
  <c r="O72" i="47"/>
  <c r="P72" i="47" s="1"/>
  <c r="O71" i="47"/>
  <c r="P71" i="47" s="1"/>
  <c r="N70" i="47"/>
  <c r="M70" i="47"/>
  <c r="L70" i="47"/>
  <c r="K70" i="47"/>
  <c r="J70" i="47"/>
  <c r="I70" i="47"/>
  <c r="H70" i="47"/>
  <c r="G70" i="47"/>
  <c r="F70" i="47"/>
  <c r="E70" i="47"/>
  <c r="D70" i="47"/>
  <c r="O69" i="47"/>
  <c r="P69" i="47" s="1"/>
  <c r="O68" i="47"/>
  <c r="P68" i="47" s="1"/>
  <c r="O67" i="47"/>
  <c r="P67" i="47" s="1"/>
  <c r="O66" i="47"/>
  <c r="P66" i="47" s="1"/>
  <c r="N65" i="47"/>
  <c r="M65" i="47"/>
  <c r="L65" i="47"/>
  <c r="K65" i="47"/>
  <c r="J65" i="47"/>
  <c r="I65" i="47"/>
  <c r="H65" i="47"/>
  <c r="G65" i="47"/>
  <c r="F65" i="47"/>
  <c r="E65" i="47"/>
  <c r="D65" i="47"/>
  <c r="O64" i="47"/>
  <c r="P64" i="47" s="1"/>
  <c r="O63" i="47"/>
  <c r="P63" i="47" s="1"/>
  <c r="O62" i="47"/>
  <c r="P62" i="47" s="1"/>
  <c r="O61" i="47"/>
  <c r="P61" i="47" s="1"/>
  <c r="O60" i="47"/>
  <c r="P60" i="47" s="1"/>
  <c r="O59" i="47"/>
  <c r="P59" i="47" s="1"/>
  <c r="O58" i="47"/>
  <c r="P58" i="47" s="1"/>
  <c r="O57" i="47"/>
  <c r="P57" i="47" s="1"/>
  <c r="O56" i="47"/>
  <c r="P56" i="47" s="1"/>
  <c r="O55" i="47"/>
  <c r="P55" i="47" s="1"/>
  <c r="O54" i="47"/>
  <c r="P54" i="47" s="1"/>
  <c r="O53" i="47"/>
  <c r="P53" i="47" s="1"/>
  <c r="O52" i="47"/>
  <c r="P52" i="47" s="1"/>
  <c r="O51" i="47"/>
  <c r="P51" i="47" s="1"/>
  <c r="O50" i="47"/>
  <c r="P50" i="47" s="1"/>
  <c r="O49" i="47"/>
  <c r="P49" i="47" s="1"/>
  <c r="O48" i="47"/>
  <c r="P48" i="47" s="1"/>
  <c r="N47" i="47"/>
  <c r="M47" i="47"/>
  <c r="L47" i="47"/>
  <c r="K47" i="47"/>
  <c r="J47" i="47"/>
  <c r="I47" i="47"/>
  <c r="H47" i="47"/>
  <c r="G47" i="47"/>
  <c r="F47" i="47"/>
  <c r="E47" i="47"/>
  <c r="D47" i="47"/>
  <c r="O46" i="47"/>
  <c r="P46" i="47" s="1"/>
  <c r="O45" i="47"/>
  <c r="P45" i="47" s="1"/>
  <c r="O44" i="47"/>
  <c r="P44" i="47" s="1"/>
  <c r="O43" i="47"/>
  <c r="P43" i="47" s="1"/>
  <c r="O42" i="47"/>
  <c r="P42" i="47" s="1"/>
  <c r="O41" i="47"/>
  <c r="P41" i="47" s="1"/>
  <c r="O40" i="47"/>
  <c r="P40" i="47" s="1"/>
  <c r="O39" i="47"/>
  <c r="P39" i="47" s="1"/>
  <c r="O38" i="47"/>
  <c r="P38" i="47" s="1"/>
  <c r="O37" i="47"/>
  <c r="P37" i="47" s="1"/>
  <c r="O36" i="47"/>
  <c r="P36" i="47" s="1"/>
  <c r="O35" i="47"/>
  <c r="P35" i="47" s="1"/>
  <c r="O34" i="47"/>
  <c r="P34" i="47" s="1"/>
  <c r="O33" i="47"/>
  <c r="P33" i="47" s="1"/>
  <c r="N32" i="47"/>
  <c r="M32" i="47"/>
  <c r="L32" i="47"/>
  <c r="K32" i="47"/>
  <c r="J32" i="47"/>
  <c r="I32" i="47"/>
  <c r="H32" i="47"/>
  <c r="G32" i="47"/>
  <c r="F32" i="47"/>
  <c r="E32" i="47"/>
  <c r="D32" i="47"/>
  <c r="O31" i="47"/>
  <c r="P31" i="47" s="1"/>
  <c r="O30" i="47"/>
  <c r="P30" i="47" s="1"/>
  <c r="O29" i="47"/>
  <c r="P29" i="47" s="1"/>
  <c r="O28" i="47"/>
  <c r="P28" i="47" s="1"/>
  <c r="O27" i="47"/>
  <c r="P27" i="47" s="1"/>
  <c r="O26" i="47"/>
  <c r="P26" i="47" s="1"/>
  <c r="O25" i="47"/>
  <c r="P25" i="47" s="1"/>
  <c r="O24" i="47"/>
  <c r="P24" i="47" s="1"/>
  <c r="O23" i="47"/>
  <c r="P23" i="47" s="1"/>
  <c r="O22" i="47"/>
  <c r="P22" i="47" s="1"/>
  <c r="O21" i="47"/>
  <c r="P21" i="47" s="1"/>
  <c r="O20" i="47"/>
  <c r="P20" i="47" s="1"/>
  <c r="O19" i="47"/>
  <c r="P19" i="47" s="1"/>
  <c r="O18" i="47"/>
  <c r="P18" i="47" s="1"/>
  <c r="N17" i="47"/>
  <c r="M17" i="47"/>
  <c r="L17" i="47"/>
  <c r="K17" i="47"/>
  <c r="J17" i="47"/>
  <c r="I17" i="47"/>
  <c r="H17" i="47"/>
  <c r="G17" i="47"/>
  <c r="F17" i="47"/>
  <c r="E17" i="47"/>
  <c r="D17" i="47"/>
  <c r="O16" i="47"/>
  <c r="P16" i="47" s="1"/>
  <c r="O15" i="47"/>
  <c r="P15" i="47" s="1"/>
  <c r="O14" i="47"/>
  <c r="P14" i="47" s="1"/>
  <c r="O13" i="47"/>
  <c r="P13" i="47" s="1"/>
  <c r="O12" i="47"/>
  <c r="P12" i="47" s="1"/>
  <c r="O11" i="47"/>
  <c r="P11" i="47" s="1"/>
  <c r="O10" i="47"/>
  <c r="P10" i="47" s="1"/>
  <c r="O9" i="47"/>
  <c r="P9" i="47" s="1"/>
  <c r="O8" i="47"/>
  <c r="P8" i="47" s="1"/>
  <c r="O7" i="47"/>
  <c r="P7" i="47" s="1"/>
  <c r="O6" i="47"/>
  <c r="P6" i="47" s="1"/>
  <c r="N5" i="47"/>
  <c r="M5" i="47"/>
  <c r="L5" i="47"/>
  <c r="K5" i="47"/>
  <c r="J5" i="47"/>
  <c r="I5" i="47"/>
  <c r="H5" i="47"/>
  <c r="G5" i="47"/>
  <c r="F5" i="47"/>
  <c r="E5" i="47"/>
  <c r="D5" i="47"/>
  <c r="O85" i="48" l="1"/>
  <c r="P85" i="48" s="1"/>
  <c r="O79" i="47"/>
  <c r="P79" i="47" s="1"/>
  <c r="O70" i="47"/>
  <c r="P70" i="47" s="1"/>
  <c r="O65" i="47"/>
  <c r="P65" i="47" s="1"/>
  <c r="O47" i="47"/>
  <c r="P47" i="47" s="1"/>
  <c r="K87" i="47"/>
  <c r="F87" i="47"/>
  <c r="E87" i="47"/>
  <c r="O32" i="47"/>
  <c r="P32" i="47" s="1"/>
  <c r="N87" i="47"/>
  <c r="M87" i="47"/>
  <c r="L87" i="47"/>
  <c r="D87" i="47"/>
  <c r="O17" i="47"/>
  <c r="P17" i="47" s="1"/>
  <c r="J87" i="47"/>
  <c r="G87" i="47"/>
  <c r="H87" i="47"/>
  <c r="I87" i="47"/>
  <c r="O5" i="47"/>
  <c r="P5" i="47" s="1"/>
  <c r="N28" i="45"/>
  <c r="O28" i="45"/>
  <c r="N27" i="45"/>
  <c r="O27" i="45" s="1"/>
  <c r="O87" i="46"/>
  <c r="P87" i="46" s="1"/>
  <c r="O86" i="46"/>
  <c r="P86" i="46"/>
  <c r="O85" i="46"/>
  <c r="P85" i="46" s="1"/>
  <c r="O84" i="46"/>
  <c r="P84" i="46"/>
  <c r="O83" i="46"/>
  <c r="P83" i="46"/>
  <c r="O82" i="46"/>
  <c r="P82" i="46" s="1"/>
  <c r="N81" i="46"/>
  <c r="M81" i="46"/>
  <c r="L81" i="46"/>
  <c r="K81" i="46"/>
  <c r="J81" i="46"/>
  <c r="I81" i="46"/>
  <c r="H81" i="46"/>
  <c r="G81" i="46"/>
  <c r="F81" i="46"/>
  <c r="E81" i="46"/>
  <c r="D81" i="46"/>
  <c r="O80" i="46"/>
  <c r="P80" i="46"/>
  <c r="O79" i="46"/>
  <c r="P79" i="46" s="1"/>
  <c r="O78" i="46"/>
  <c r="P78" i="46" s="1"/>
  <c r="O77" i="46"/>
  <c r="P77" i="46" s="1"/>
  <c r="O76" i="46"/>
  <c r="P76" i="46"/>
  <c r="O75" i="46"/>
  <c r="P75" i="46"/>
  <c r="O74" i="46"/>
  <c r="P74" i="46"/>
  <c r="O73" i="46"/>
  <c r="P73" i="46" s="1"/>
  <c r="N72" i="46"/>
  <c r="M72" i="46"/>
  <c r="L72" i="46"/>
  <c r="K72" i="46"/>
  <c r="J72" i="46"/>
  <c r="I72" i="46"/>
  <c r="H72" i="46"/>
  <c r="G72" i="46"/>
  <c r="F72" i="46"/>
  <c r="O72" i="46" s="1"/>
  <c r="P72" i="46" s="1"/>
  <c r="E72" i="46"/>
  <c r="D72" i="46"/>
  <c r="O71" i="46"/>
  <c r="P71" i="46"/>
  <c r="O70" i="46"/>
  <c r="P70" i="46" s="1"/>
  <c r="O69" i="46"/>
  <c r="P69" i="46"/>
  <c r="O68" i="46"/>
  <c r="P68" i="46"/>
  <c r="N67" i="46"/>
  <c r="M67" i="46"/>
  <c r="L67" i="46"/>
  <c r="O67" i="46" s="1"/>
  <c r="K67" i="46"/>
  <c r="J67" i="46"/>
  <c r="I67" i="46"/>
  <c r="H67" i="46"/>
  <c r="G67" i="46"/>
  <c r="F67" i="46"/>
  <c r="E67" i="46"/>
  <c r="D67" i="46"/>
  <c r="O66" i="46"/>
  <c r="P66" i="46"/>
  <c r="O65" i="46"/>
  <c r="P65" i="46"/>
  <c r="O64" i="46"/>
  <c r="P64" i="46" s="1"/>
  <c r="O63" i="46"/>
  <c r="P63" i="46" s="1"/>
  <c r="O62" i="46"/>
  <c r="P62" i="46" s="1"/>
  <c r="O61" i="46"/>
  <c r="P61" i="46"/>
  <c r="O60" i="46"/>
  <c r="P60" i="46" s="1"/>
  <c r="O59" i="46"/>
  <c r="P59" i="46"/>
  <c r="O58" i="46"/>
  <c r="P58" i="46" s="1"/>
  <c r="O57" i="46"/>
  <c r="P57" i="46" s="1"/>
  <c r="O56" i="46"/>
  <c r="P56" i="46" s="1"/>
  <c r="O55" i="46"/>
  <c r="P55" i="46"/>
  <c r="O54" i="46"/>
  <c r="P54" i="46" s="1"/>
  <c r="O53" i="46"/>
  <c r="P53" i="46"/>
  <c r="O52" i="46"/>
  <c r="P52" i="46" s="1"/>
  <c r="O51" i="46"/>
  <c r="P51" i="46" s="1"/>
  <c r="O50" i="46"/>
  <c r="P50" i="46" s="1"/>
  <c r="N49" i="46"/>
  <c r="M49" i="46"/>
  <c r="L49" i="46"/>
  <c r="K49" i="46"/>
  <c r="J49" i="46"/>
  <c r="J88" i="46" s="1"/>
  <c r="I49" i="46"/>
  <c r="I88" i="46" s="1"/>
  <c r="H49" i="46"/>
  <c r="G49" i="46"/>
  <c r="F49" i="46"/>
  <c r="E49" i="46"/>
  <c r="D49" i="46"/>
  <c r="O48" i="46"/>
  <c r="P48" i="46"/>
  <c r="O47" i="46"/>
  <c r="P47" i="46"/>
  <c r="O46" i="46"/>
  <c r="P46" i="46"/>
  <c r="O45" i="46"/>
  <c r="P45" i="46" s="1"/>
  <c r="O44" i="46"/>
  <c r="P44" i="46"/>
  <c r="O43" i="46"/>
  <c r="P43" i="46" s="1"/>
  <c r="O42" i="46"/>
  <c r="P42" i="46"/>
  <c r="O41" i="46"/>
  <c r="P41" i="46"/>
  <c r="O40" i="46"/>
  <c r="P40" i="46" s="1"/>
  <c r="O39" i="46"/>
  <c r="P39" i="46" s="1"/>
  <c r="O38" i="46"/>
  <c r="P38" i="46"/>
  <c r="O37" i="46"/>
  <c r="P37" i="46" s="1"/>
  <c r="O36" i="46"/>
  <c r="P36" i="46"/>
  <c r="O35" i="46"/>
  <c r="P35" i="46"/>
  <c r="O34" i="46"/>
  <c r="P34" i="46"/>
  <c r="O33" i="46"/>
  <c r="P33" i="46"/>
  <c r="N32" i="46"/>
  <c r="M32" i="46"/>
  <c r="L32" i="46"/>
  <c r="K32" i="46"/>
  <c r="J32" i="46"/>
  <c r="I32" i="46"/>
  <c r="H32" i="46"/>
  <c r="G32" i="46"/>
  <c r="F32" i="46"/>
  <c r="E32" i="46"/>
  <c r="D32" i="46"/>
  <c r="O31" i="46"/>
  <c r="P31" i="46" s="1"/>
  <c r="O30" i="46"/>
  <c r="P30" i="46" s="1"/>
  <c r="O29" i="46"/>
  <c r="P29" i="46"/>
  <c r="O28" i="46"/>
  <c r="P28" i="46"/>
  <c r="O27" i="46"/>
  <c r="P27" i="46"/>
  <c r="O26" i="46"/>
  <c r="P26" i="46"/>
  <c r="O25" i="46"/>
  <c r="P25" i="46" s="1"/>
  <c r="O24" i="46"/>
  <c r="P24" i="46" s="1"/>
  <c r="O23" i="46"/>
  <c r="P23" i="46"/>
  <c r="O22" i="46"/>
  <c r="P22" i="46"/>
  <c r="O21" i="46"/>
  <c r="P21" i="46"/>
  <c r="O20" i="46"/>
  <c r="P20" i="46"/>
  <c r="O19" i="46"/>
  <c r="P19" i="46" s="1"/>
  <c r="O18" i="46"/>
  <c r="P18" i="46" s="1"/>
  <c r="N17" i="46"/>
  <c r="M17" i="46"/>
  <c r="L17" i="46"/>
  <c r="K17" i="46"/>
  <c r="K88" i="46" s="1"/>
  <c r="J17" i="46"/>
  <c r="I17" i="46"/>
  <c r="H17" i="46"/>
  <c r="G17" i="46"/>
  <c r="F17" i="46"/>
  <c r="E17" i="46"/>
  <c r="D17" i="46"/>
  <c r="O16" i="46"/>
  <c r="P16" i="46"/>
  <c r="O15" i="46"/>
  <c r="P15" i="46"/>
  <c r="O14" i="46"/>
  <c r="P14" i="46" s="1"/>
  <c r="O13" i="46"/>
  <c r="P13" i="46"/>
  <c r="O12" i="46"/>
  <c r="P12" i="46"/>
  <c r="O11" i="46"/>
  <c r="P11" i="46"/>
  <c r="O10" i="46"/>
  <c r="P10" i="46" s="1"/>
  <c r="O9" i="46"/>
  <c r="P9" i="46"/>
  <c r="O8" i="46"/>
  <c r="P8" i="46"/>
  <c r="O7" i="46"/>
  <c r="P7" i="46"/>
  <c r="O6" i="46"/>
  <c r="P6" i="46"/>
  <c r="N5" i="46"/>
  <c r="M5" i="46"/>
  <c r="L5" i="46"/>
  <c r="K5" i="46"/>
  <c r="J5" i="46"/>
  <c r="I5" i="46"/>
  <c r="H5" i="46"/>
  <c r="G5" i="46"/>
  <c r="F5" i="46"/>
  <c r="E5" i="46"/>
  <c r="D5" i="46"/>
  <c r="N86" i="45"/>
  <c r="O86" i="45" s="1"/>
  <c r="N85" i="45"/>
  <c r="O85" i="45" s="1"/>
  <c r="N84" i="45"/>
  <c r="O84" i="45" s="1"/>
  <c r="N83" i="45"/>
  <c r="O83" i="45"/>
  <c r="N82" i="45"/>
  <c r="O82" i="45" s="1"/>
  <c r="N81" i="45"/>
  <c r="O81" i="45"/>
  <c r="N80" i="45"/>
  <c r="O80" i="45" s="1"/>
  <c r="N79" i="45"/>
  <c r="O79" i="45" s="1"/>
  <c r="M78" i="45"/>
  <c r="L78" i="45"/>
  <c r="K78" i="45"/>
  <c r="J78" i="45"/>
  <c r="I78" i="45"/>
  <c r="H78" i="45"/>
  <c r="G78" i="45"/>
  <c r="F78" i="45"/>
  <c r="E78" i="45"/>
  <c r="N78" i="45" s="1"/>
  <c r="O78" i="45" s="1"/>
  <c r="D78" i="45"/>
  <c r="N77" i="45"/>
  <c r="O77" i="45" s="1"/>
  <c r="N76" i="45"/>
  <c r="O76" i="45"/>
  <c r="N75" i="45"/>
  <c r="O75" i="45"/>
  <c r="N74" i="45"/>
  <c r="O74" i="45"/>
  <c r="N73" i="45"/>
  <c r="O73" i="45" s="1"/>
  <c r="N72" i="45"/>
  <c r="O72" i="45" s="1"/>
  <c r="N71" i="45"/>
  <c r="O71" i="45" s="1"/>
  <c r="M70" i="45"/>
  <c r="L70" i="45"/>
  <c r="L87" i="45" s="1"/>
  <c r="K70" i="45"/>
  <c r="J70" i="45"/>
  <c r="I70" i="45"/>
  <c r="H70" i="45"/>
  <c r="G70" i="45"/>
  <c r="F70" i="45"/>
  <c r="E70" i="45"/>
  <c r="D70" i="45"/>
  <c r="N69" i="45"/>
  <c r="O69" i="45" s="1"/>
  <c r="N68" i="45"/>
  <c r="O68" i="45"/>
  <c r="N67" i="45"/>
  <c r="O67" i="45" s="1"/>
  <c r="M66" i="45"/>
  <c r="L66" i="45"/>
  <c r="K66" i="45"/>
  <c r="J66" i="45"/>
  <c r="I66" i="45"/>
  <c r="H66" i="45"/>
  <c r="G66" i="45"/>
  <c r="F66" i="45"/>
  <c r="E66" i="45"/>
  <c r="D66" i="45"/>
  <c r="N66" i="45" s="1"/>
  <c r="N65" i="45"/>
  <c r="O65" i="45" s="1"/>
  <c r="N64" i="45"/>
  <c r="O64" i="45"/>
  <c r="N63" i="45"/>
  <c r="O63" i="45" s="1"/>
  <c r="N62" i="45"/>
  <c r="O62" i="45" s="1"/>
  <c r="N61" i="45"/>
  <c r="O61" i="45" s="1"/>
  <c r="N60" i="45"/>
  <c r="O60" i="45"/>
  <c r="N59" i="45"/>
  <c r="O59" i="45" s="1"/>
  <c r="N58" i="45"/>
  <c r="O58" i="45"/>
  <c r="N57" i="45"/>
  <c r="O57" i="45" s="1"/>
  <c r="N56" i="45"/>
  <c r="O56" i="45" s="1"/>
  <c r="N55" i="45"/>
  <c r="O55" i="45" s="1"/>
  <c r="N54" i="45"/>
  <c r="O54" i="45"/>
  <c r="N53" i="45"/>
  <c r="O53" i="45"/>
  <c r="N52" i="45"/>
  <c r="O52" i="45"/>
  <c r="N51" i="45"/>
  <c r="O51" i="45" s="1"/>
  <c r="N50" i="45"/>
  <c r="O50" i="45" s="1"/>
  <c r="N49" i="45"/>
  <c r="O49" i="45" s="1"/>
  <c r="M48" i="45"/>
  <c r="L48" i="45"/>
  <c r="K48" i="45"/>
  <c r="J48" i="45"/>
  <c r="I48" i="45"/>
  <c r="H48" i="45"/>
  <c r="G48" i="45"/>
  <c r="F48" i="45"/>
  <c r="E48" i="45"/>
  <c r="D48" i="45"/>
  <c r="N47" i="45"/>
  <c r="O47" i="45" s="1"/>
  <c r="N46" i="45"/>
  <c r="O46" i="45"/>
  <c r="N45" i="45"/>
  <c r="O45" i="45"/>
  <c r="N44" i="45"/>
  <c r="O44" i="45"/>
  <c r="N43" i="45"/>
  <c r="O43" i="45" s="1"/>
  <c r="N42" i="45"/>
  <c r="O42" i="45" s="1"/>
  <c r="N41" i="45"/>
  <c r="O41" i="45" s="1"/>
  <c r="N40" i="45"/>
  <c r="O40" i="45"/>
  <c r="N39" i="45"/>
  <c r="O39" i="45"/>
  <c r="N38" i="45"/>
  <c r="O38" i="45" s="1"/>
  <c r="N37" i="45"/>
  <c r="O37" i="45" s="1"/>
  <c r="N36" i="45"/>
  <c r="O36" i="45" s="1"/>
  <c r="N35" i="45"/>
  <c r="O35" i="45" s="1"/>
  <c r="N34" i="45"/>
  <c r="O34" i="45"/>
  <c r="N33" i="45"/>
  <c r="O33" i="45" s="1"/>
  <c r="N32" i="45"/>
  <c r="O32" i="45"/>
  <c r="M31" i="45"/>
  <c r="M87" i="45" s="1"/>
  <c r="L31" i="45"/>
  <c r="K31" i="45"/>
  <c r="J31" i="45"/>
  <c r="I31" i="45"/>
  <c r="H31" i="45"/>
  <c r="G31" i="45"/>
  <c r="F31" i="45"/>
  <c r="E31" i="45"/>
  <c r="N31" i="45" s="1"/>
  <c r="O31" i="45" s="1"/>
  <c r="D31" i="45"/>
  <c r="N30" i="45"/>
  <c r="O30" i="45"/>
  <c r="N29" i="45"/>
  <c r="O29" i="45" s="1"/>
  <c r="N26" i="45"/>
  <c r="O26" i="45" s="1"/>
  <c r="N25" i="45"/>
  <c r="O25" i="45" s="1"/>
  <c r="N24" i="45"/>
  <c r="O24" i="45"/>
  <c r="N23" i="45"/>
  <c r="O23" i="45" s="1"/>
  <c r="N22" i="45"/>
  <c r="O22" i="45"/>
  <c r="N21" i="45"/>
  <c r="O21" i="45" s="1"/>
  <c r="N20" i="45"/>
  <c r="O20" i="45" s="1"/>
  <c r="N19" i="45"/>
  <c r="O19" i="45" s="1"/>
  <c r="N18" i="45"/>
  <c r="O18" i="45"/>
  <c r="M17" i="45"/>
  <c r="L17" i="45"/>
  <c r="K17" i="45"/>
  <c r="K87" i="45" s="1"/>
  <c r="J17" i="45"/>
  <c r="I17" i="45"/>
  <c r="H17" i="45"/>
  <c r="G17" i="45"/>
  <c r="G87" i="45"/>
  <c r="F17" i="45"/>
  <c r="E17" i="45"/>
  <c r="D17" i="45"/>
  <c r="N16" i="45"/>
  <c r="O16" i="45"/>
  <c r="N15" i="45"/>
  <c r="O15" i="45"/>
  <c r="N14" i="45"/>
  <c r="O14" i="45"/>
  <c r="N13" i="45"/>
  <c r="O13" i="45"/>
  <c r="N12" i="45"/>
  <c r="O12" i="45" s="1"/>
  <c r="N11" i="45"/>
  <c r="O11" i="45" s="1"/>
  <c r="N10" i="45"/>
  <c r="O10" i="45"/>
  <c r="N9" i="45"/>
  <c r="O9" i="45"/>
  <c r="N8" i="45"/>
  <c r="O8" i="45"/>
  <c r="N7" i="45"/>
  <c r="O7" i="45" s="1"/>
  <c r="N6" i="45"/>
  <c r="O6" i="45" s="1"/>
  <c r="M5" i="45"/>
  <c r="L5" i="45"/>
  <c r="K5" i="45"/>
  <c r="J5" i="45"/>
  <c r="J87" i="45" s="1"/>
  <c r="I5" i="45"/>
  <c r="H5" i="45"/>
  <c r="G5" i="45"/>
  <c r="F5" i="45"/>
  <c r="E5" i="45"/>
  <c r="D5" i="45"/>
  <c r="N84" i="44"/>
  <c r="O84" i="44" s="1"/>
  <c r="N83" i="44"/>
  <c r="O83" i="44" s="1"/>
  <c r="N82" i="44"/>
  <c r="O82" i="44"/>
  <c r="N81" i="44"/>
  <c r="O81" i="44"/>
  <c r="M80" i="44"/>
  <c r="L80" i="44"/>
  <c r="K80" i="44"/>
  <c r="J80" i="44"/>
  <c r="I80" i="44"/>
  <c r="H80" i="44"/>
  <c r="G80" i="44"/>
  <c r="F80" i="44"/>
  <c r="E80" i="44"/>
  <c r="D80" i="44"/>
  <c r="N79" i="44"/>
  <c r="O79" i="44"/>
  <c r="N78" i="44"/>
  <c r="O78" i="44"/>
  <c r="N77" i="44"/>
  <c r="O77" i="44"/>
  <c r="N76" i="44"/>
  <c r="O76" i="44"/>
  <c r="N75" i="44"/>
  <c r="O75" i="44" s="1"/>
  <c r="N74" i="44"/>
  <c r="O74" i="44"/>
  <c r="N73" i="44"/>
  <c r="O73" i="44"/>
  <c r="N72" i="44"/>
  <c r="O72" i="44"/>
  <c r="M71" i="44"/>
  <c r="L71" i="44"/>
  <c r="L85" i="44" s="1"/>
  <c r="K71" i="44"/>
  <c r="J71" i="44"/>
  <c r="I71" i="44"/>
  <c r="N71" i="44" s="1"/>
  <c r="O71" i="44" s="1"/>
  <c r="H71" i="44"/>
  <c r="G71" i="44"/>
  <c r="F71" i="44"/>
  <c r="E71" i="44"/>
  <c r="D71" i="44"/>
  <c r="N70" i="44"/>
  <c r="O70" i="44"/>
  <c r="N69" i="44"/>
  <c r="O69" i="44"/>
  <c r="N68" i="44"/>
  <c r="O68" i="44" s="1"/>
  <c r="N67" i="44"/>
  <c r="O67" i="44" s="1"/>
  <c r="M66" i="44"/>
  <c r="L66" i="44"/>
  <c r="K66" i="44"/>
  <c r="J66" i="44"/>
  <c r="I66" i="44"/>
  <c r="H66" i="44"/>
  <c r="G66" i="44"/>
  <c r="F66" i="44"/>
  <c r="E66" i="44"/>
  <c r="D66" i="44"/>
  <c r="N66" i="44" s="1"/>
  <c r="O66" i="44" s="1"/>
  <c r="N65" i="44"/>
  <c r="O65" i="44" s="1"/>
  <c r="N64" i="44"/>
  <c r="O64" i="44"/>
  <c r="N63" i="44"/>
  <c r="O63" i="44"/>
  <c r="N62" i="44"/>
  <c r="O62" i="44"/>
  <c r="N61" i="44"/>
  <c r="O61" i="44"/>
  <c r="N60" i="44"/>
  <c r="O60" i="44"/>
  <c r="N59" i="44"/>
  <c r="O59" i="44" s="1"/>
  <c r="N58" i="44"/>
  <c r="O58" i="44"/>
  <c r="N57" i="44"/>
  <c r="O57" i="44"/>
  <c r="N56" i="44"/>
  <c r="O56" i="44"/>
  <c r="N55" i="44"/>
  <c r="O55" i="44"/>
  <c r="N54" i="44"/>
  <c r="O54" i="44"/>
  <c r="N53" i="44"/>
  <c r="O53" i="44" s="1"/>
  <c r="N52" i="44"/>
  <c r="O52" i="44"/>
  <c r="N51" i="44"/>
  <c r="O51" i="44"/>
  <c r="N50" i="44"/>
  <c r="O50" i="44"/>
  <c r="N49" i="44"/>
  <c r="O49" i="44"/>
  <c r="N48" i="44"/>
  <c r="O48" i="44"/>
  <c r="M47" i="44"/>
  <c r="L47" i="44"/>
  <c r="K47" i="44"/>
  <c r="J47" i="44"/>
  <c r="I47" i="44"/>
  <c r="H47" i="44"/>
  <c r="G47" i="44"/>
  <c r="F47" i="44"/>
  <c r="E47" i="44"/>
  <c r="D47" i="44"/>
  <c r="N46" i="44"/>
  <c r="O46" i="44"/>
  <c r="N45" i="44"/>
  <c r="O45" i="44" s="1"/>
  <c r="N44" i="44"/>
  <c r="O44" i="44"/>
  <c r="N43" i="44"/>
  <c r="O43" i="44"/>
  <c r="N42" i="44"/>
  <c r="O42" i="44" s="1"/>
  <c r="N41" i="44"/>
  <c r="O41" i="44"/>
  <c r="N40" i="44"/>
  <c r="O40" i="44"/>
  <c r="N39" i="44"/>
  <c r="O39" i="44" s="1"/>
  <c r="N38" i="44"/>
  <c r="O38" i="44"/>
  <c r="N37" i="44"/>
  <c r="O37" i="44"/>
  <c r="N36" i="44"/>
  <c r="O36" i="44"/>
  <c r="N35" i="44"/>
  <c r="O35" i="44"/>
  <c r="N34" i="44"/>
  <c r="O34" i="44"/>
  <c r="N33" i="44"/>
  <c r="O33" i="44" s="1"/>
  <c r="N32" i="44"/>
  <c r="O32" i="44"/>
  <c r="N31" i="44"/>
  <c r="O31" i="44"/>
  <c r="N30" i="44"/>
  <c r="O30" i="44"/>
  <c r="N29" i="44"/>
  <c r="O29" i="44" s="1"/>
  <c r="N28" i="44"/>
  <c r="O28" i="44"/>
  <c r="M27" i="44"/>
  <c r="L27" i="44"/>
  <c r="K27" i="44"/>
  <c r="J27" i="44"/>
  <c r="I27" i="44"/>
  <c r="H27" i="44"/>
  <c r="G27" i="44"/>
  <c r="F27" i="44"/>
  <c r="E27" i="44"/>
  <c r="N27" i="44" s="1"/>
  <c r="O27" i="44" s="1"/>
  <c r="D27" i="44"/>
  <c r="N26" i="44"/>
  <c r="O26" i="44"/>
  <c r="N25" i="44"/>
  <c r="O25" i="44" s="1"/>
  <c r="N24" i="44"/>
  <c r="O24" i="44"/>
  <c r="N23" i="44"/>
  <c r="O23" i="44"/>
  <c r="N22" i="44"/>
  <c r="O22" i="44" s="1"/>
  <c r="N21" i="44"/>
  <c r="O21" i="44"/>
  <c r="N20" i="44"/>
  <c r="O20" i="44"/>
  <c r="N19" i="44"/>
  <c r="O19" i="44" s="1"/>
  <c r="N18" i="44"/>
  <c r="O18" i="44"/>
  <c r="M17" i="44"/>
  <c r="L17" i="44"/>
  <c r="K17" i="44"/>
  <c r="K85" i="44" s="1"/>
  <c r="J17" i="44"/>
  <c r="I17" i="44"/>
  <c r="H17" i="44"/>
  <c r="G17" i="44"/>
  <c r="F17" i="44"/>
  <c r="E17" i="44"/>
  <c r="D17" i="44"/>
  <c r="N16" i="44"/>
  <c r="O16" i="44" s="1"/>
  <c r="N15" i="44"/>
  <c r="O15" i="44"/>
  <c r="N14" i="44"/>
  <c r="O14" i="44"/>
  <c r="N13" i="44"/>
  <c r="O13" i="44" s="1"/>
  <c r="N12" i="44"/>
  <c r="O12" i="44" s="1"/>
  <c r="N11" i="44"/>
  <c r="O11" i="44" s="1"/>
  <c r="N10" i="44"/>
  <c r="O10" i="44" s="1"/>
  <c r="N9" i="44"/>
  <c r="O9" i="44" s="1"/>
  <c r="N8" i="44"/>
  <c r="O8" i="44"/>
  <c r="N7" i="44"/>
  <c r="O7" i="44"/>
  <c r="N6" i="44"/>
  <c r="O6" i="44"/>
  <c r="M5" i="44"/>
  <c r="L5" i="44"/>
  <c r="K5" i="44"/>
  <c r="J5" i="44"/>
  <c r="I5" i="44"/>
  <c r="H5" i="44"/>
  <c r="G5" i="44"/>
  <c r="F5" i="44"/>
  <c r="E5" i="44"/>
  <c r="D5" i="44"/>
  <c r="N84" i="43"/>
  <c r="O84" i="43"/>
  <c r="N83" i="43"/>
  <c r="O83" i="43" s="1"/>
  <c r="N82" i="43"/>
  <c r="O82" i="43" s="1"/>
  <c r="N81" i="43"/>
  <c r="O81" i="43" s="1"/>
  <c r="M80" i="43"/>
  <c r="L80" i="43"/>
  <c r="K80" i="43"/>
  <c r="J80" i="43"/>
  <c r="I80" i="43"/>
  <c r="H80" i="43"/>
  <c r="G80" i="43"/>
  <c r="F80" i="43"/>
  <c r="E80" i="43"/>
  <c r="D80" i="43"/>
  <c r="N79" i="43"/>
  <c r="O79" i="43" s="1"/>
  <c r="N78" i="43"/>
  <c r="O78" i="43" s="1"/>
  <c r="N77" i="43"/>
  <c r="O77" i="43"/>
  <c r="N76" i="43"/>
  <c r="O76" i="43"/>
  <c r="N75" i="43"/>
  <c r="O75" i="43" s="1"/>
  <c r="N74" i="43"/>
  <c r="O74" i="43" s="1"/>
  <c r="N73" i="43"/>
  <c r="O73" i="43" s="1"/>
  <c r="N72" i="43"/>
  <c r="O72" i="43" s="1"/>
  <c r="M71" i="43"/>
  <c r="L71" i="43"/>
  <c r="L85" i="43" s="1"/>
  <c r="K71" i="43"/>
  <c r="J71" i="43"/>
  <c r="I71" i="43"/>
  <c r="H71" i="43"/>
  <c r="G71" i="43"/>
  <c r="F71" i="43"/>
  <c r="E71" i="43"/>
  <c r="D71" i="43"/>
  <c r="N70" i="43"/>
  <c r="O70" i="43" s="1"/>
  <c r="N69" i="43"/>
  <c r="O69" i="43"/>
  <c r="N68" i="43"/>
  <c r="O68" i="43"/>
  <c r="N67" i="43"/>
  <c r="O67" i="43" s="1"/>
  <c r="M66" i="43"/>
  <c r="L66" i="43"/>
  <c r="K66" i="43"/>
  <c r="J66" i="43"/>
  <c r="I66" i="43"/>
  <c r="I85" i="43" s="1"/>
  <c r="H66" i="43"/>
  <c r="G66" i="43"/>
  <c r="F66" i="43"/>
  <c r="E66" i="43"/>
  <c r="D66" i="43"/>
  <c r="N65" i="43"/>
  <c r="O65" i="43" s="1"/>
  <c r="N64" i="43"/>
  <c r="O64" i="43" s="1"/>
  <c r="N63" i="43"/>
  <c r="O63" i="43" s="1"/>
  <c r="N62" i="43"/>
  <c r="O62" i="43" s="1"/>
  <c r="N61" i="43"/>
  <c r="O61" i="43"/>
  <c r="N60" i="43"/>
  <c r="O60" i="43" s="1"/>
  <c r="N59" i="43"/>
  <c r="O59" i="43" s="1"/>
  <c r="N58" i="43"/>
  <c r="O58" i="43" s="1"/>
  <c r="N57" i="43"/>
  <c r="O57" i="43" s="1"/>
  <c r="N56" i="43"/>
  <c r="O56" i="43"/>
  <c r="N55" i="43"/>
  <c r="O55" i="43"/>
  <c r="N54" i="43"/>
  <c r="O54" i="43"/>
  <c r="N53" i="43"/>
  <c r="O53" i="43" s="1"/>
  <c r="N52" i="43"/>
  <c r="O52" i="43" s="1"/>
  <c r="N51" i="43"/>
  <c r="O51" i="43" s="1"/>
  <c r="N50" i="43"/>
  <c r="O50" i="43"/>
  <c r="N49" i="43"/>
  <c r="O49" i="43"/>
  <c r="N48" i="43"/>
  <c r="O48" i="43"/>
  <c r="N47" i="43"/>
  <c r="O47" i="43" s="1"/>
  <c r="M46" i="43"/>
  <c r="L46" i="43"/>
  <c r="K46" i="43"/>
  <c r="J46" i="43"/>
  <c r="I46" i="43"/>
  <c r="H46" i="43"/>
  <c r="G46" i="43"/>
  <c r="N46" i="43" s="1"/>
  <c r="O46" i="43" s="1"/>
  <c r="F46" i="43"/>
  <c r="E46" i="43"/>
  <c r="D46" i="43"/>
  <c r="N45" i="43"/>
  <c r="O45" i="43" s="1"/>
  <c r="N44" i="43"/>
  <c r="O44" i="43" s="1"/>
  <c r="N43" i="43"/>
  <c r="O43" i="43" s="1"/>
  <c r="N42" i="43"/>
  <c r="O42" i="43"/>
  <c r="N41" i="43"/>
  <c r="O41" i="43" s="1"/>
  <c r="N40" i="43"/>
  <c r="O40" i="43"/>
  <c r="N39" i="43"/>
  <c r="O39" i="43" s="1"/>
  <c r="N38" i="43"/>
  <c r="O38" i="43" s="1"/>
  <c r="N37" i="43"/>
  <c r="O37" i="43" s="1"/>
  <c r="N36" i="43"/>
  <c r="O36" i="43"/>
  <c r="N35" i="43"/>
  <c r="O35" i="43"/>
  <c r="N34" i="43"/>
  <c r="O34" i="43"/>
  <c r="N33" i="43"/>
  <c r="O33" i="43" s="1"/>
  <c r="N32" i="43"/>
  <c r="O32" i="43" s="1"/>
  <c r="N31" i="43"/>
  <c r="O31" i="43" s="1"/>
  <c r="N30" i="43"/>
  <c r="O30" i="43"/>
  <c r="N29" i="43"/>
  <c r="O29" i="43"/>
  <c r="N28" i="43"/>
  <c r="O28" i="43" s="1"/>
  <c r="M27" i="43"/>
  <c r="L27" i="43"/>
  <c r="K27" i="43"/>
  <c r="J27" i="43"/>
  <c r="I27" i="43"/>
  <c r="H27" i="43"/>
  <c r="G27" i="43"/>
  <c r="F27" i="43"/>
  <c r="E27" i="43"/>
  <c r="D27" i="43"/>
  <c r="N26" i="43"/>
  <c r="O26" i="43" s="1"/>
  <c r="N25" i="43"/>
  <c r="O25" i="43" s="1"/>
  <c r="N24" i="43"/>
  <c r="O24" i="43" s="1"/>
  <c r="N23" i="43"/>
  <c r="O23" i="43" s="1"/>
  <c r="N22" i="43"/>
  <c r="O22" i="43"/>
  <c r="N21" i="43"/>
  <c r="O21" i="43" s="1"/>
  <c r="N20" i="43"/>
  <c r="O20" i="43"/>
  <c r="N19" i="43"/>
  <c r="O19" i="43" s="1"/>
  <c r="N18" i="43"/>
  <c r="O18" i="43" s="1"/>
  <c r="M17" i="43"/>
  <c r="L17" i="43"/>
  <c r="K17" i="43"/>
  <c r="K85" i="43" s="1"/>
  <c r="J17" i="43"/>
  <c r="I17" i="43"/>
  <c r="H17" i="43"/>
  <c r="G17" i="43"/>
  <c r="N17" i="43" s="1"/>
  <c r="F17" i="43"/>
  <c r="E17" i="43"/>
  <c r="D17" i="43"/>
  <c r="N16" i="43"/>
  <c r="O16" i="43" s="1"/>
  <c r="N15" i="43"/>
  <c r="O15" i="43" s="1"/>
  <c r="N14" i="43"/>
  <c r="O14" i="43"/>
  <c r="N13" i="43"/>
  <c r="O13" i="43" s="1"/>
  <c r="N12" i="43"/>
  <c r="O12" i="43"/>
  <c r="N11" i="43"/>
  <c r="O11" i="43" s="1"/>
  <c r="N10" i="43"/>
  <c r="O10" i="43" s="1"/>
  <c r="N9" i="43"/>
  <c r="O9" i="43" s="1"/>
  <c r="N8" i="43"/>
  <c r="O8" i="43"/>
  <c r="N7" i="43"/>
  <c r="O7" i="43" s="1"/>
  <c r="N6" i="43"/>
  <c r="O6" i="43"/>
  <c r="M5" i="43"/>
  <c r="L5" i="43"/>
  <c r="K5" i="43"/>
  <c r="J5" i="43"/>
  <c r="I5" i="43"/>
  <c r="H5" i="43"/>
  <c r="G5" i="43"/>
  <c r="F5" i="43"/>
  <c r="E5" i="43"/>
  <c r="D5" i="43"/>
  <c r="N8" i="42"/>
  <c r="O8" i="42"/>
  <c r="N9" i="42"/>
  <c r="O9" i="42" s="1"/>
  <c r="N79" i="42"/>
  <c r="O79" i="42" s="1"/>
  <c r="M78" i="42"/>
  <c r="L78" i="42"/>
  <c r="K78" i="42"/>
  <c r="J78" i="42"/>
  <c r="I78" i="42"/>
  <c r="H78" i="42"/>
  <c r="G78" i="42"/>
  <c r="F78" i="42"/>
  <c r="E78" i="42"/>
  <c r="D78" i="42"/>
  <c r="N77" i="42"/>
  <c r="O77" i="42" s="1"/>
  <c r="N76" i="42"/>
  <c r="O76" i="42" s="1"/>
  <c r="N75" i="42"/>
  <c r="O75" i="42"/>
  <c r="N74" i="42"/>
  <c r="O74" i="42"/>
  <c r="N73" i="42"/>
  <c r="O73" i="42"/>
  <c r="N72" i="42"/>
  <c r="O72" i="42" s="1"/>
  <c r="N71" i="42"/>
  <c r="O71" i="42" s="1"/>
  <c r="M70" i="42"/>
  <c r="L70" i="42"/>
  <c r="K70" i="42"/>
  <c r="J70" i="42"/>
  <c r="I70" i="42"/>
  <c r="I80" i="42" s="1"/>
  <c r="H70" i="42"/>
  <c r="N70" i="42" s="1"/>
  <c r="G70" i="42"/>
  <c r="F70" i="42"/>
  <c r="E70" i="42"/>
  <c r="D70" i="42"/>
  <c r="N69" i="42"/>
  <c r="O69" i="42" s="1"/>
  <c r="N68" i="42"/>
  <c r="O68" i="42" s="1"/>
  <c r="N67" i="42"/>
  <c r="O67" i="42"/>
  <c r="M66" i="42"/>
  <c r="L66" i="42"/>
  <c r="K66" i="42"/>
  <c r="J66" i="42"/>
  <c r="N66" i="42" s="1"/>
  <c r="O66" i="42" s="1"/>
  <c r="I66" i="42"/>
  <c r="H66" i="42"/>
  <c r="G66" i="42"/>
  <c r="F66" i="42"/>
  <c r="E66" i="42"/>
  <c r="D66" i="42"/>
  <c r="N65" i="42"/>
  <c r="O65" i="42"/>
  <c r="N64" i="42"/>
  <c r="O64" i="42" s="1"/>
  <c r="N63" i="42"/>
  <c r="O63" i="42"/>
  <c r="N62" i="42"/>
  <c r="O62" i="42" s="1"/>
  <c r="N61" i="42"/>
  <c r="O61" i="42" s="1"/>
  <c r="N60" i="42"/>
  <c r="O60" i="42" s="1"/>
  <c r="N59" i="42"/>
  <c r="O59" i="42"/>
  <c r="N58" i="42"/>
  <c r="O58" i="42"/>
  <c r="N57" i="42"/>
  <c r="O57" i="42"/>
  <c r="N56" i="42"/>
  <c r="O56" i="42" s="1"/>
  <c r="N55" i="42"/>
  <c r="O55" i="42" s="1"/>
  <c r="N54" i="42"/>
  <c r="O54" i="42" s="1"/>
  <c r="N53" i="42"/>
  <c r="O53" i="42"/>
  <c r="N52" i="42"/>
  <c r="O52" i="42"/>
  <c r="N51" i="42"/>
  <c r="O51" i="42" s="1"/>
  <c r="N50" i="42"/>
  <c r="O50" i="42" s="1"/>
  <c r="N49" i="42"/>
  <c r="O49" i="42" s="1"/>
  <c r="N48" i="42"/>
  <c r="O48" i="42" s="1"/>
  <c r="M47" i="42"/>
  <c r="L47" i="42"/>
  <c r="L80" i="42" s="1"/>
  <c r="K47" i="42"/>
  <c r="J47" i="42"/>
  <c r="I47" i="42"/>
  <c r="H47" i="42"/>
  <c r="G47" i="42"/>
  <c r="F47" i="42"/>
  <c r="E47" i="42"/>
  <c r="D47" i="42"/>
  <c r="N46" i="42"/>
  <c r="O46" i="42" s="1"/>
  <c r="N45" i="42"/>
  <c r="O45" i="42" s="1"/>
  <c r="N44" i="42"/>
  <c r="O44" i="42" s="1"/>
  <c r="N43" i="42"/>
  <c r="O43" i="42"/>
  <c r="N42" i="42"/>
  <c r="O42" i="42" s="1"/>
  <c r="N41" i="42"/>
  <c r="O41" i="42" s="1"/>
  <c r="N40" i="42"/>
  <c r="O40" i="42" s="1"/>
  <c r="N39" i="42"/>
  <c r="O39" i="42"/>
  <c r="N38" i="42"/>
  <c r="O38" i="42" s="1"/>
  <c r="N37" i="42"/>
  <c r="O37" i="42"/>
  <c r="N36" i="42"/>
  <c r="O36" i="42" s="1"/>
  <c r="N35" i="42"/>
  <c r="O35" i="42" s="1"/>
  <c r="N34" i="42"/>
  <c r="O34" i="42" s="1"/>
  <c r="N33" i="42"/>
  <c r="O33" i="42" s="1"/>
  <c r="N32" i="42"/>
  <c r="O32" i="42" s="1"/>
  <c r="N31" i="42"/>
  <c r="O31" i="42"/>
  <c r="N30" i="42"/>
  <c r="O30" i="42" s="1"/>
  <c r="N29" i="42"/>
  <c r="O29" i="42" s="1"/>
  <c r="N28" i="42"/>
  <c r="O28" i="42" s="1"/>
  <c r="N27" i="42"/>
  <c r="O27" i="42" s="1"/>
  <c r="M26" i="42"/>
  <c r="L26" i="42"/>
  <c r="K26" i="42"/>
  <c r="J26" i="42"/>
  <c r="I26" i="42"/>
  <c r="H26" i="42"/>
  <c r="G26" i="42"/>
  <c r="F26" i="42"/>
  <c r="E26" i="42"/>
  <c r="D26" i="42"/>
  <c r="N25" i="42"/>
  <c r="O25" i="42" s="1"/>
  <c r="N24" i="42"/>
  <c r="O24" i="42"/>
  <c r="N23" i="42"/>
  <c r="O23" i="42"/>
  <c r="N22" i="42"/>
  <c r="O22" i="42" s="1"/>
  <c r="N21" i="42"/>
  <c r="O21" i="42" s="1"/>
  <c r="N20" i="42"/>
  <c r="O20" i="42" s="1"/>
  <c r="N19" i="42"/>
  <c r="O19" i="42" s="1"/>
  <c r="N18" i="42"/>
  <c r="O18" i="42"/>
  <c r="N17" i="42"/>
  <c r="O17" i="42"/>
  <c r="M16" i="42"/>
  <c r="L16" i="42"/>
  <c r="K16" i="42"/>
  <c r="J16" i="42"/>
  <c r="I16" i="42"/>
  <c r="H16" i="42"/>
  <c r="G16" i="42"/>
  <c r="F16" i="42"/>
  <c r="E16" i="42"/>
  <c r="D16" i="42"/>
  <c r="N15" i="42"/>
  <c r="O15" i="42"/>
  <c r="N14" i="42"/>
  <c r="O14" i="42" s="1"/>
  <c r="N13" i="42"/>
  <c r="O13" i="42" s="1"/>
  <c r="N12" i="42"/>
  <c r="O12" i="42" s="1"/>
  <c r="N11" i="42"/>
  <c r="O11" i="42"/>
  <c r="N10" i="42"/>
  <c r="O10" i="42" s="1"/>
  <c r="N7" i="42"/>
  <c r="O7" i="42"/>
  <c r="N6" i="42"/>
  <c r="O6" i="42" s="1"/>
  <c r="M5" i="42"/>
  <c r="L5" i="42"/>
  <c r="K5" i="42"/>
  <c r="J5" i="42"/>
  <c r="I5" i="42"/>
  <c r="H5" i="42"/>
  <c r="G5" i="42"/>
  <c r="F5" i="42"/>
  <c r="F80" i="42" s="1"/>
  <c r="E5" i="42"/>
  <c r="D5" i="42"/>
  <c r="N74" i="41"/>
  <c r="O74" i="41" s="1"/>
  <c r="M73" i="41"/>
  <c r="L73" i="41"/>
  <c r="K73" i="41"/>
  <c r="J73" i="41"/>
  <c r="I73" i="41"/>
  <c r="H73" i="41"/>
  <c r="G73" i="41"/>
  <c r="F73" i="41"/>
  <c r="E73" i="41"/>
  <c r="E75" i="41" s="1"/>
  <c r="D73" i="41"/>
  <c r="N72" i="41"/>
  <c r="O72" i="41" s="1"/>
  <c r="N71" i="41"/>
  <c r="O71" i="41" s="1"/>
  <c r="N70" i="41"/>
  <c r="O70" i="41" s="1"/>
  <c r="N69" i="41"/>
  <c r="O69" i="41"/>
  <c r="N68" i="41"/>
  <c r="O68" i="41" s="1"/>
  <c r="N67" i="41"/>
  <c r="O67" i="41" s="1"/>
  <c r="N66" i="41"/>
  <c r="O66" i="41" s="1"/>
  <c r="M65" i="41"/>
  <c r="L65" i="41"/>
  <c r="K65" i="41"/>
  <c r="J65" i="41"/>
  <c r="I65" i="41"/>
  <c r="N65" i="41" s="1"/>
  <c r="H65" i="41"/>
  <c r="G65" i="41"/>
  <c r="F65" i="41"/>
  <c r="E65" i="41"/>
  <c r="D65" i="41"/>
  <c r="N64" i="41"/>
  <c r="O64" i="41" s="1"/>
  <c r="N63" i="41"/>
  <c r="O63" i="41" s="1"/>
  <c r="M62" i="41"/>
  <c r="L62" i="41"/>
  <c r="K62" i="41"/>
  <c r="J62" i="41"/>
  <c r="I62" i="41"/>
  <c r="H62" i="41"/>
  <c r="G62" i="41"/>
  <c r="F62" i="41"/>
  <c r="E62" i="41"/>
  <c r="D62" i="41"/>
  <c r="N61" i="41"/>
  <c r="O61" i="41" s="1"/>
  <c r="N60" i="41"/>
  <c r="O60" i="41" s="1"/>
  <c r="N59" i="41"/>
  <c r="O59" i="41"/>
  <c r="N58" i="41"/>
  <c r="O58" i="41"/>
  <c r="N57" i="41"/>
  <c r="O57" i="41" s="1"/>
  <c r="N56" i="41"/>
  <c r="O56" i="41" s="1"/>
  <c r="N55" i="41"/>
  <c r="O55" i="41" s="1"/>
  <c r="N54" i="41"/>
  <c r="O54" i="41" s="1"/>
  <c r="N53" i="41"/>
  <c r="O53" i="41" s="1"/>
  <c r="N52" i="41"/>
  <c r="O52" i="41"/>
  <c r="N51" i="41"/>
  <c r="O51" i="41" s="1"/>
  <c r="N50" i="41"/>
  <c r="O50" i="41" s="1"/>
  <c r="N49" i="41"/>
  <c r="O49" i="41" s="1"/>
  <c r="N48" i="41"/>
  <c r="O48" i="41" s="1"/>
  <c r="N47" i="41"/>
  <c r="O47" i="41"/>
  <c r="N46" i="41"/>
  <c r="O46" i="41"/>
  <c r="N45" i="41"/>
  <c r="O45" i="41"/>
  <c r="N44" i="41"/>
  <c r="O44" i="41" s="1"/>
  <c r="M43" i="41"/>
  <c r="L43" i="41"/>
  <c r="K43" i="41"/>
  <c r="J43" i="41"/>
  <c r="I43" i="41"/>
  <c r="H43" i="41"/>
  <c r="G43" i="41"/>
  <c r="F43" i="41"/>
  <c r="E43" i="41"/>
  <c r="D43" i="41"/>
  <c r="N42" i="41"/>
  <c r="O42" i="41" s="1"/>
  <c r="N41" i="41"/>
  <c r="O41" i="41" s="1"/>
  <c r="N40" i="41"/>
  <c r="O40" i="41" s="1"/>
  <c r="N39" i="41"/>
  <c r="O39" i="41"/>
  <c r="N38" i="41"/>
  <c r="O38" i="41" s="1"/>
  <c r="N37" i="41"/>
  <c r="O37" i="41"/>
  <c r="N36" i="41"/>
  <c r="O36" i="41" s="1"/>
  <c r="N35" i="41"/>
  <c r="O35" i="41" s="1"/>
  <c r="N34" i="41"/>
  <c r="O34" i="41" s="1"/>
  <c r="N33" i="41"/>
  <c r="O33" i="41"/>
  <c r="N32" i="41"/>
  <c r="O32" i="41" s="1"/>
  <c r="N31" i="41"/>
  <c r="O31" i="41" s="1"/>
  <c r="N30" i="41"/>
  <c r="O30" i="41" s="1"/>
  <c r="N29" i="41"/>
  <c r="O29" i="41" s="1"/>
  <c r="N28" i="41"/>
  <c r="O28" i="41" s="1"/>
  <c r="N27" i="41"/>
  <c r="O27" i="41"/>
  <c r="M26" i="41"/>
  <c r="L26" i="41"/>
  <c r="K26" i="41"/>
  <c r="J26" i="41"/>
  <c r="I26" i="41"/>
  <c r="H26" i="41"/>
  <c r="G26" i="41"/>
  <c r="F26" i="41"/>
  <c r="E26" i="41"/>
  <c r="D26" i="41"/>
  <c r="N25" i="41"/>
  <c r="O25" i="41"/>
  <c r="N24" i="41"/>
  <c r="O24" i="41"/>
  <c r="N23" i="41"/>
  <c r="O23" i="41" s="1"/>
  <c r="N22" i="41"/>
  <c r="O22" i="41" s="1"/>
  <c r="N21" i="41"/>
  <c r="O21" i="41" s="1"/>
  <c r="N20" i="41"/>
  <c r="O20" i="41" s="1"/>
  <c r="N19" i="41"/>
  <c r="O19" i="41"/>
  <c r="N18" i="41"/>
  <c r="O18" i="41" s="1"/>
  <c r="N17" i="41"/>
  <c r="O17" i="41" s="1"/>
  <c r="M16" i="41"/>
  <c r="L16" i="41"/>
  <c r="K16" i="41"/>
  <c r="J16" i="41"/>
  <c r="I16" i="41"/>
  <c r="H16" i="41"/>
  <c r="G16" i="41"/>
  <c r="F16" i="41"/>
  <c r="E16" i="41"/>
  <c r="D16" i="41"/>
  <c r="N15" i="41"/>
  <c r="O15" i="41" s="1"/>
  <c r="N14" i="41"/>
  <c r="O14" i="41" s="1"/>
  <c r="N13" i="41"/>
  <c r="O13" i="41" s="1"/>
  <c r="N12" i="41"/>
  <c r="O12" i="41" s="1"/>
  <c r="N11" i="41"/>
  <c r="O11" i="41"/>
  <c r="N10" i="41"/>
  <c r="O10" i="41" s="1"/>
  <c r="N9" i="41"/>
  <c r="O9" i="41"/>
  <c r="N8" i="41"/>
  <c r="O8" i="41" s="1"/>
  <c r="N7" i="41"/>
  <c r="O7" i="41" s="1"/>
  <c r="N6" i="41"/>
  <c r="O6" i="41" s="1"/>
  <c r="M5" i="41"/>
  <c r="L5" i="41"/>
  <c r="K5" i="41"/>
  <c r="J5" i="41"/>
  <c r="I5" i="41"/>
  <c r="I75" i="41" s="1"/>
  <c r="H5" i="41"/>
  <c r="G5" i="41"/>
  <c r="F5" i="41"/>
  <c r="E5" i="41"/>
  <c r="D5" i="41"/>
  <c r="N79" i="40"/>
  <c r="O79" i="40" s="1"/>
  <c r="N78" i="40"/>
  <c r="O78" i="40"/>
  <c r="N77" i="40"/>
  <c r="O77" i="40"/>
  <c r="M76" i="40"/>
  <c r="L76" i="40"/>
  <c r="K76" i="40"/>
  <c r="N76" i="40" s="1"/>
  <c r="O76" i="40" s="1"/>
  <c r="J76" i="40"/>
  <c r="I76" i="40"/>
  <c r="H76" i="40"/>
  <c r="G76" i="40"/>
  <c r="F76" i="40"/>
  <c r="E76" i="40"/>
  <c r="D76" i="40"/>
  <c r="N75" i="40"/>
  <c r="O75" i="40"/>
  <c r="N74" i="40"/>
  <c r="O74" i="40"/>
  <c r="N73" i="40"/>
  <c r="O73" i="40" s="1"/>
  <c r="N72" i="40"/>
  <c r="O72" i="40" s="1"/>
  <c r="N71" i="40"/>
  <c r="O71" i="40" s="1"/>
  <c r="N70" i="40"/>
  <c r="O70" i="40" s="1"/>
  <c r="N69" i="40"/>
  <c r="O69" i="40" s="1"/>
  <c r="M68" i="40"/>
  <c r="L68" i="40"/>
  <c r="K68" i="40"/>
  <c r="N68" i="40" s="1"/>
  <c r="O68" i="40" s="1"/>
  <c r="J68" i="40"/>
  <c r="I68" i="40"/>
  <c r="H68" i="40"/>
  <c r="G68" i="40"/>
  <c r="F68" i="40"/>
  <c r="E68" i="40"/>
  <c r="D68" i="40"/>
  <c r="N67" i="40"/>
  <c r="O67" i="40" s="1"/>
  <c r="N66" i="40"/>
  <c r="O66" i="40"/>
  <c r="M65" i="40"/>
  <c r="L65" i="40"/>
  <c r="K65" i="40"/>
  <c r="J65" i="40"/>
  <c r="I65" i="40"/>
  <c r="H65" i="40"/>
  <c r="G65" i="40"/>
  <c r="F65" i="40"/>
  <c r="E65" i="40"/>
  <c r="D65" i="40"/>
  <c r="N64" i="40"/>
  <c r="O64" i="40"/>
  <c r="N63" i="40"/>
  <c r="O63" i="40" s="1"/>
  <c r="N62" i="40"/>
  <c r="O62" i="40" s="1"/>
  <c r="N61" i="40"/>
  <c r="O61" i="40" s="1"/>
  <c r="N60" i="40"/>
  <c r="O60" i="40" s="1"/>
  <c r="N59" i="40"/>
  <c r="O59" i="40"/>
  <c r="N58" i="40"/>
  <c r="O58" i="40"/>
  <c r="N57" i="40"/>
  <c r="O57" i="40" s="1"/>
  <c r="N56" i="40"/>
  <c r="O56" i="40" s="1"/>
  <c r="N55" i="40"/>
  <c r="O55" i="40" s="1"/>
  <c r="N54" i="40"/>
  <c r="O54" i="40" s="1"/>
  <c r="N53" i="40"/>
  <c r="O53" i="40"/>
  <c r="N52" i="40"/>
  <c r="O52" i="40"/>
  <c r="N51" i="40"/>
  <c r="O51" i="40" s="1"/>
  <c r="N50" i="40"/>
  <c r="O50" i="40" s="1"/>
  <c r="N49" i="40"/>
  <c r="O49" i="40" s="1"/>
  <c r="N48" i="40"/>
  <c r="O48" i="40"/>
  <c r="N47" i="40"/>
  <c r="O47" i="40" s="1"/>
  <c r="M46" i="40"/>
  <c r="L46" i="40"/>
  <c r="K46" i="40"/>
  <c r="J46" i="40"/>
  <c r="I46" i="40"/>
  <c r="H46" i="40"/>
  <c r="G46" i="40"/>
  <c r="F46" i="40"/>
  <c r="E46" i="40"/>
  <c r="D46" i="40"/>
  <c r="N45" i="40"/>
  <c r="O45" i="40" s="1"/>
  <c r="N44" i="40"/>
  <c r="O44" i="40"/>
  <c r="N43" i="40"/>
  <c r="O43" i="40" s="1"/>
  <c r="N42" i="40"/>
  <c r="O42" i="40" s="1"/>
  <c r="N41" i="40"/>
  <c r="O41" i="40" s="1"/>
  <c r="N40" i="40"/>
  <c r="O40" i="40" s="1"/>
  <c r="N39" i="40"/>
  <c r="O39" i="40" s="1"/>
  <c r="N38" i="40"/>
  <c r="O38" i="40"/>
  <c r="N37" i="40"/>
  <c r="O37" i="40" s="1"/>
  <c r="N36" i="40"/>
  <c r="O36" i="40" s="1"/>
  <c r="N35" i="40"/>
  <c r="O35" i="40" s="1"/>
  <c r="N34" i="40"/>
  <c r="O34" i="40" s="1"/>
  <c r="N33" i="40"/>
  <c r="O33" i="40"/>
  <c r="N32" i="40"/>
  <c r="O32" i="40"/>
  <c r="N31" i="40"/>
  <c r="O31" i="40" s="1"/>
  <c r="N30" i="40"/>
  <c r="O30" i="40" s="1"/>
  <c r="N29" i="40"/>
  <c r="O29" i="40" s="1"/>
  <c r="N28" i="40"/>
  <c r="O28" i="40" s="1"/>
  <c r="M27" i="40"/>
  <c r="M80" i="40" s="1"/>
  <c r="L27" i="40"/>
  <c r="K27" i="40"/>
  <c r="J27" i="40"/>
  <c r="I27" i="40"/>
  <c r="H27" i="40"/>
  <c r="G27" i="40"/>
  <c r="F27" i="40"/>
  <c r="E27" i="40"/>
  <c r="D27" i="40"/>
  <c r="N26" i="40"/>
  <c r="O26" i="40" s="1"/>
  <c r="N25" i="40"/>
  <c r="O25" i="40"/>
  <c r="N24" i="40"/>
  <c r="O24" i="40"/>
  <c r="N23" i="40"/>
  <c r="O23" i="40" s="1"/>
  <c r="N22" i="40"/>
  <c r="O22" i="40" s="1"/>
  <c r="N21" i="40"/>
  <c r="O21" i="40" s="1"/>
  <c r="N20" i="40"/>
  <c r="O20" i="40"/>
  <c r="N19" i="40"/>
  <c r="O19" i="40"/>
  <c r="N18" i="40"/>
  <c r="O18" i="40"/>
  <c r="N17" i="40"/>
  <c r="O17" i="40" s="1"/>
  <c r="M16" i="40"/>
  <c r="L16" i="40"/>
  <c r="K16" i="40"/>
  <c r="J16" i="40"/>
  <c r="I16" i="40"/>
  <c r="H16" i="40"/>
  <c r="G16" i="40"/>
  <c r="F16" i="40"/>
  <c r="E16" i="40"/>
  <c r="D16" i="40"/>
  <c r="N15" i="40"/>
  <c r="O15" i="40" s="1"/>
  <c r="N14" i="40"/>
  <c r="O14" i="40" s="1"/>
  <c r="N13" i="40"/>
  <c r="O13" i="40" s="1"/>
  <c r="N12" i="40"/>
  <c r="O12" i="40"/>
  <c r="N11" i="40"/>
  <c r="O11" i="40"/>
  <c r="N10" i="40"/>
  <c r="O10" i="40"/>
  <c r="N9" i="40"/>
  <c r="O9" i="40" s="1"/>
  <c r="N8" i="40"/>
  <c r="O8" i="40" s="1"/>
  <c r="N7" i="40"/>
  <c r="O7" i="40" s="1"/>
  <c r="N6" i="40"/>
  <c r="O6" i="40"/>
  <c r="M5" i="40"/>
  <c r="L5" i="40"/>
  <c r="K5" i="40"/>
  <c r="J5" i="40"/>
  <c r="I5" i="40"/>
  <c r="H5" i="40"/>
  <c r="G5" i="40"/>
  <c r="F5" i="40"/>
  <c r="E5" i="40"/>
  <c r="D5" i="40"/>
  <c r="N77" i="39"/>
  <c r="O77" i="39"/>
  <c r="M76" i="39"/>
  <c r="L76" i="39"/>
  <c r="K76" i="39"/>
  <c r="J76" i="39"/>
  <c r="I76" i="39"/>
  <c r="H76" i="39"/>
  <c r="G76" i="39"/>
  <c r="F76" i="39"/>
  <c r="E76" i="39"/>
  <c r="D76" i="39"/>
  <c r="N75" i="39"/>
  <c r="O75" i="39"/>
  <c r="N74" i="39"/>
  <c r="O74" i="39"/>
  <c r="N73" i="39"/>
  <c r="O73" i="39" s="1"/>
  <c r="N72" i="39"/>
  <c r="O72" i="39" s="1"/>
  <c r="N71" i="39"/>
  <c r="O71" i="39" s="1"/>
  <c r="N70" i="39"/>
  <c r="O70" i="39" s="1"/>
  <c r="N69" i="39"/>
  <c r="O69" i="39" s="1"/>
  <c r="M68" i="39"/>
  <c r="L68" i="39"/>
  <c r="L78" i="39" s="1"/>
  <c r="K68" i="39"/>
  <c r="J68" i="39"/>
  <c r="I68" i="39"/>
  <c r="H68" i="39"/>
  <c r="G68" i="39"/>
  <c r="F68" i="39"/>
  <c r="E68" i="39"/>
  <c r="D68" i="39"/>
  <c r="N67" i="39"/>
  <c r="O67" i="39" s="1"/>
  <c r="N66" i="39"/>
  <c r="O66" i="39"/>
  <c r="M65" i="39"/>
  <c r="L65" i="39"/>
  <c r="K65" i="39"/>
  <c r="J65" i="39"/>
  <c r="I65" i="39"/>
  <c r="H65" i="39"/>
  <c r="G65" i="39"/>
  <c r="F65" i="39"/>
  <c r="E65" i="39"/>
  <c r="D65" i="39"/>
  <c r="N64" i="39"/>
  <c r="O64" i="39"/>
  <c r="N63" i="39"/>
  <c r="O63" i="39" s="1"/>
  <c r="N62" i="39"/>
  <c r="O62" i="39" s="1"/>
  <c r="N61" i="39"/>
  <c r="O61" i="39" s="1"/>
  <c r="N60" i="39"/>
  <c r="O60" i="39" s="1"/>
  <c r="N59" i="39"/>
  <c r="O59" i="39" s="1"/>
  <c r="N58" i="39"/>
  <c r="O58" i="39"/>
  <c r="N57" i="39"/>
  <c r="O57" i="39" s="1"/>
  <c r="N56" i="39"/>
  <c r="O56" i="39" s="1"/>
  <c r="N55" i="39"/>
  <c r="O55" i="39" s="1"/>
  <c r="N54" i="39"/>
  <c r="O54" i="39" s="1"/>
  <c r="N53" i="39"/>
  <c r="O53" i="39"/>
  <c r="N52" i="39"/>
  <c r="O52" i="39"/>
  <c r="N51" i="39"/>
  <c r="O51" i="39" s="1"/>
  <c r="N50" i="39"/>
  <c r="O50" i="39" s="1"/>
  <c r="N49" i="39"/>
  <c r="O49" i="39" s="1"/>
  <c r="N48" i="39"/>
  <c r="O48" i="39" s="1"/>
  <c r="N47" i="39"/>
  <c r="O47" i="39"/>
  <c r="M46" i="39"/>
  <c r="L46" i="39"/>
  <c r="K46" i="39"/>
  <c r="J46" i="39"/>
  <c r="I46" i="39"/>
  <c r="H46" i="39"/>
  <c r="G46" i="39"/>
  <c r="F46" i="39"/>
  <c r="E46" i="39"/>
  <c r="N46" i="39" s="1"/>
  <c r="D46" i="39"/>
  <c r="N45" i="39"/>
  <c r="O45" i="39"/>
  <c r="N44" i="39"/>
  <c r="O44" i="39"/>
  <c r="N43" i="39"/>
  <c r="O43" i="39" s="1"/>
  <c r="N42" i="39"/>
  <c r="O42" i="39" s="1"/>
  <c r="N41" i="39"/>
  <c r="O41" i="39"/>
  <c r="N40" i="39"/>
  <c r="O40" i="39" s="1"/>
  <c r="N39" i="39"/>
  <c r="O39" i="39"/>
  <c r="N38" i="39"/>
  <c r="O38" i="39"/>
  <c r="N37" i="39"/>
  <c r="O37" i="39" s="1"/>
  <c r="N36" i="39"/>
  <c r="O36" i="39" s="1"/>
  <c r="N35" i="39"/>
  <c r="O35" i="39"/>
  <c r="N34" i="39"/>
  <c r="O34" i="39" s="1"/>
  <c r="N33" i="39"/>
  <c r="O33" i="39" s="1"/>
  <c r="N32" i="39"/>
  <c r="O32" i="39"/>
  <c r="N31" i="39"/>
  <c r="O31" i="39" s="1"/>
  <c r="N30" i="39"/>
  <c r="O30" i="39" s="1"/>
  <c r="N29" i="39"/>
  <c r="O29" i="39"/>
  <c r="N28" i="39"/>
  <c r="O28" i="39" s="1"/>
  <c r="N27" i="39"/>
  <c r="O27" i="39"/>
  <c r="M26" i="39"/>
  <c r="L26" i="39"/>
  <c r="K26" i="39"/>
  <c r="J26" i="39"/>
  <c r="I26" i="39"/>
  <c r="H26" i="39"/>
  <c r="G26" i="39"/>
  <c r="F26" i="39"/>
  <c r="E26" i="39"/>
  <c r="D26" i="39"/>
  <c r="N25" i="39"/>
  <c r="O25" i="39"/>
  <c r="N24" i="39"/>
  <c r="O24" i="39"/>
  <c r="N23" i="39"/>
  <c r="O23" i="39" s="1"/>
  <c r="N22" i="39"/>
  <c r="O22" i="39" s="1"/>
  <c r="N21" i="39"/>
  <c r="O21" i="39"/>
  <c r="N20" i="39"/>
  <c r="O20" i="39" s="1"/>
  <c r="N19" i="39"/>
  <c r="O19" i="39"/>
  <c r="N18" i="39"/>
  <c r="O18" i="39"/>
  <c r="N17" i="39"/>
  <c r="O17" i="39" s="1"/>
  <c r="M16" i="39"/>
  <c r="L16" i="39"/>
  <c r="K16" i="39"/>
  <c r="J16" i="39"/>
  <c r="I16" i="39"/>
  <c r="H16" i="39"/>
  <c r="G16" i="39"/>
  <c r="G78" i="39" s="1"/>
  <c r="F16" i="39"/>
  <c r="E16" i="39"/>
  <c r="D16" i="39"/>
  <c r="N15" i="39"/>
  <c r="O15" i="39" s="1"/>
  <c r="N14" i="39"/>
  <c r="O14" i="39" s="1"/>
  <c r="N13" i="39"/>
  <c r="O13" i="39"/>
  <c r="N12" i="39"/>
  <c r="O12" i="39" s="1"/>
  <c r="N11" i="39"/>
  <c r="O11" i="39" s="1"/>
  <c r="N10" i="39"/>
  <c r="O10" i="39"/>
  <c r="N9" i="39"/>
  <c r="O9" i="39" s="1"/>
  <c r="N8" i="39"/>
  <c r="O8" i="39" s="1"/>
  <c r="N7" i="39"/>
  <c r="O7" i="39"/>
  <c r="N6" i="39"/>
  <c r="O6" i="39" s="1"/>
  <c r="M5" i="39"/>
  <c r="L5" i="39"/>
  <c r="K5" i="39"/>
  <c r="J5" i="39"/>
  <c r="I5" i="39"/>
  <c r="H5" i="39"/>
  <c r="G5" i="39"/>
  <c r="F5" i="39"/>
  <c r="E5" i="39"/>
  <c r="D5" i="39"/>
  <c r="D78" i="39" s="1"/>
  <c r="O50" i="38"/>
  <c r="N77" i="38"/>
  <c r="O77" i="38"/>
  <c r="N76" i="38"/>
  <c r="O76" i="38" s="1"/>
  <c r="M75" i="38"/>
  <c r="L75" i="38"/>
  <c r="K75" i="38"/>
  <c r="J75" i="38"/>
  <c r="I75" i="38"/>
  <c r="H75" i="38"/>
  <c r="G75" i="38"/>
  <c r="F75" i="38"/>
  <c r="E75" i="38"/>
  <c r="D75" i="38"/>
  <c r="N75" i="38" s="1"/>
  <c r="O75" i="38" s="1"/>
  <c r="N74" i="38"/>
  <c r="O74" i="38" s="1"/>
  <c r="N73" i="38"/>
  <c r="O73" i="38"/>
  <c r="N72" i="38"/>
  <c r="O72" i="38"/>
  <c r="N71" i="38"/>
  <c r="O71" i="38" s="1"/>
  <c r="N70" i="38"/>
  <c r="O70" i="38" s="1"/>
  <c r="N69" i="38"/>
  <c r="O69" i="38"/>
  <c r="N68" i="38"/>
  <c r="O68" i="38" s="1"/>
  <c r="M67" i="38"/>
  <c r="L67" i="38"/>
  <c r="K67" i="38"/>
  <c r="J67" i="38"/>
  <c r="I67" i="38"/>
  <c r="H67" i="38"/>
  <c r="G67" i="38"/>
  <c r="F67" i="38"/>
  <c r="E67" i="38"/>
  <c r="D67" i="38"/>
  <c r="N67" i="38" s="1"/>
  <c r="O67" i="38" s="1"/>
  <c r="N66" i="38"/>
  <c r="O66" i="38" s="1"/>
  <c r="N65" i="38"/>
  <c r="O65" i="38"/>
  <c r="M64" i="38"/>
  <c r="L64" i="38"/>
  <c r="K64" i="38"/>
  <c r="J64" i="38"/>
  <c r="I64" i="38"/>
  <c r="H64" i="38"/>
  <c r="G64" i="38"/>
  <c r="F64" i="38"/>
  <c r="E64" i="38"/>
  <c r="N64" i="38" s="1"/>
  <c r="O64" i="38" s="1"/>
  <c r="D64" i="38"/>
  <c r="N63" i="38"/>
  <c r="O63" i="38"/>
  <c r="N62" i="38"/>
  <c r="O62" i="38" s="1"/>
  <c r="N61" i="38"/>
  <c r="O61" i="38" s="1"/>
  <c r="N60" i="38"/>
  <c r="O60" i="38"/>
  <c r="N59" i="38"/>
  <c r="O59" i="38" s="1"/>
  <c r="N58" i="38"/>
  <c r="O58" i="38"/>
  <c r="N57" i="38"/>
  <c r="O57" i="38"/>
  <c r="N56" i="38"/>
  <c r="O56" i="38" s="1"/>
  <c r="N55" i="38"/>
  <c r="O55" i="38" s="1"/>
  <c r="N54" i="38"/>
  <c r="O54" i="38"/>
  <c r="N53" i="38"/>
  <c r="O53" i="38" s="1"/>
  <c r="N52" i="38"/>
  <c r="O52" i="38"/>
  <c r="N51" i="38"/>
  <c r="O51" i="38"/>
  <c r="N50" i="38"/>
  <c r="N49" i="38"/>
  <c r="O49" i="38"/>
  <c r="N48" i="38"/>
  <c r="O48" i="38" s="1"/>
  <c r="N47" i="38"/>
  <c r="O47" i="38"/>
  <c r="N46" i="38"/>
  <c r="O46" i="38"/>
  <c r="M45" i="38"/>
  <c r="L45" i="38"/>
  <c r="K45" i="38"/>
  <c r="J45" i="38"/>
  <c r="I45" i="38"/>
  <c r="H45" i="38"/>
  <c r="G45" i="38"/>
  <c r="G78" i="38" s="1"/>
  <c r="F45" i="38"/>
  <c r="E45" i="38"/>
  <c r="D45" i="38"/>
  <c r="N44" i="38"/>
  <c r="O44" i="38"/>
  <c r="N43" i="38"/>
  <c r="O43" i="38" s="1"/>
  <c r="N42" i="38"/>
  <c r="O42" i="38" s="1"/>
  <c r="N41" i="38"/>
  <c r="O41" i="38"/>
  <c r="N40" i="38"/>
  <c r="O40" i="38" s="1"/>
  <c r="N39" i="38"/>
  <c r="O39" i="38"/>
  <c r="N38" i="38"/>
  <c r="O38" i="38"/>
  <c r="N37" i="38"/>
  <c r="O37" i="38" s="1"/>
  <c r="N36" i="38"/>
  <c r="O36" i="38" s="1"/>
  <c r="N35" i="38"/>
  <c r="O35" i="38"/>
  <c r="N34" i="38"/>
  <c r="O34" i="38" s="1"/>
  <c r="N33" i="38"/>
  <c r="O33" i="38" s="1"/>
  <c r="N32" i="38"/>
  <c r="O32" i="38"/>
  <c r="N31" i="38"/>
  <c r="O31" i="38" s="1"/>
  <c r="N30" i="38"/>
  <c r="O30" i="38" s="1"/>
  <c r="N29" i="38"/>
  <c r="O29" i="38"/>
  <c r="N28" i="38"/>
  <c r="O28" i="38" s="1"/>
  <c r="N27" i="38"/>
  <c r="O27" i="38" s="1"/>
  <c r="N26" i="38"/>
  <c r="O26" i="38"/>
  <c r="M25" i="38"/>
  <c r="L25" i="38"/>
  <c r="K25" i="38"/>
  <c r="J25" i="38"/>
  <c r="I25" i="38"/>
  <c r="H25" i="38"/>
  <c r="G25" i="38"/>
  <c r="F25" i="38"/>
  <c r="E25" i="38"/>
  <c r="D25" i="38"/>
  <c r="N24" i="38"/>
  <c r="O24" i="38" s="1"/>
  <c r="N23" i="38"/>
  <c r="O23" i="38" s="1"/>
  <c r="N22" i="38"/>
  <c r="O22" i="38"/>
  <c r="N21" i="38"/>
  <c r="O21" i="38" s="1"/>
  <c r="N20" i="38"/>
  <c r="O20" i="38"/>
  <c r="N19" i="38"/>
  <c r="O19" i="38"/>
  <c r="N18" i="38"/>
  <c r="O18" i="38" s="1"/>
  <c r="N17" i="38"/>
  <c r="O17" i="38" s="1"/>
  <c r="M16" i="38"/>
  <c r="L16" i="38"/>
  <c r="L78" i="38" s="1"/>
  <c r="K16" i="38"/>
  <c r="J16" i="38"/>
  <c r="J78" i="38"/>
  <c r="I16" i="38"/>
  <c r="N16" i="38" s="1"/>
  <c r="O16" i="38" s="1"/>
  <c r="H16" i="38"/>
  <c r="G16" i="38"/>
  <c r="F16" i="38"/>
  <c r="E16" i="38"/>
  <c r="D16" i="38"/>
  <c r="N15" i="38"/>
  <c r="O15" i="38"/>
  <c r="N14" i="38"/>
  <c r="O14" i="38" s="1"/>
  <c r="N13" i="38"/>
  <c r="O13" i="38" s="1"/>
  <c r="N12" i="38"/>
  <c r="O12" i="38"/>
  <c r="N11" i="38"/>
  <c r="O11" i="38" s="1"/>
  <c r="N10" i="38"/>
  <c r="O10" i="38" s="1"/>
  <c r="N9" i="38"/>
  <c r="O9" i="38"/>
  <c r="N8" i="38"/>
  <c r="O8" i="38" s="1"/>
  <c r="N7" i="38"/>
  <c r="O7" i="38" s="1"/>
  <c r="N6" i="38"/>
  <c r="O6" i="38"/>
  <c r="M5" i="38"/>
  <c r="L5" i="38"/>
  <c r="K5" i="38"/>
  <c r="J5" i="38"/>
  <c r="I5" i="38"/>
  <c r="I78" i="38" s="1"/>
  <c r="H5" i="38"/>
  <c r="G5" i="38"/>
  <c r="F5" i="38"/>
  <c r="F78" i="38" s="1"/>
  <c r="E5" i="38"/>
  <c r="D5" i="38"/>
  <c r="N75" i="37"/>
  <c r="O75" i="37" s="1"/>
  <c r="N74" i="37"/>
  <c r="O74" i="37" s="1"/>
  <c r="M73" i="37"/>
  <c r="L73" i="37"/>
  <c r="K73" i="37"/>
  <c r="J73" i="37"/>
  <c r="I73" i="37"/>
  <c r="H73" i="37"/>
  <c r="G73" i="37"/>
  <c r="F73" i="37"/>
  <c r="E73" i="37"/>
  <c r="D73" i="37"/>
  <c r="N72" i="37"/>
  <c r="O72" i="37" s="1"/>
  <c r="N71" i="37"/>
  <c r="O71" i="37"/>
  <c r="N70" i="37"/>
  <c r="O70" i="37" s="1"/>
  <c r="N69" i="37"/>
  <c r="O69" i="37"/>
  <c r="N68" i="37"/>
  <c r="O68" i="37" s="1"/>
  <c r="N67" i="37"/>
  <c r="O67" i="37" s="1"/>
  <c r="N66" i="37"/>
  <c r="O66" i="37" s="1"/>
  <c r="N65" i="37"/>
  <c r="O65" i="37"/>
  <c r="N64" i="37"/>
  <c r="O64" i="37" s="1"/>
  <c r="N63" i="37"/>
  <c r="O63" i="37" s="1"/>
  <c r="N62" i="37"/>
  <c r="O62" i="37" s="1"/>
  <c r="M61" i="37"/>
  <c r="L61" i="37"/>
  <c r="K61" i="37"/>
  <c r="J61" i="37"/>
  <c r="I61" i="37"/>
  <c r="H61" i="37"/>
  <c r="G61" i="37"/>
  <c r="F61" i="37"/>
  <c r="E61" i="37"/>
  <c r="D61" i="37"/>
  <c r="D76" i="37" s="1"/>
  <c r="N60" i="37"/>
  <c r="O60" i="37" s="1"/>
  <c r="N59" i="37"/>
  <c r="O59" i="37" s="1"/>
  <c r="M58" i="37"/>
  <c r="L58" i="37"/>
  <c r="K58" i="37"/>
  <c r="J58" i="37"/>
  <c r="I58" i="37"/>
  <c r="H58" i="37"/>
  <c r="G58" i="37"/>
  <c r="F58" i="37"/>
  <c r="E58" i="37"/>
  <c r="D58" i="37"/>
  <c r="N57" i="37"/>
  <c r="O57" i="37" s="1"/>
  <c r="N56" i="37"/>
  <c r="O56" i="37" s="1"/>
  <c r="N55" i="37"/>
  <c r="O55" i="37"/>
  <c r="N54" i="37"/>
  <c r="O54" i="37" s="1"/>
  <c r="N53" i="37"/>
  <c r="O53" i="37" s="1"/>
  <c r="N52" i="37"/>
  <c r="O52" i="37" s="1"/>
  <c r="N51" i="37"/>
  <c r="O51" i="37" s="1"/>
  <c r="N50" i="37"/>
  <c r="O50" i="37" s="1"/>
  <c r="N49" i="37"/>
  <c r="O49" i="37"/>
  <c r="N48" i="37"/>
  <c r="O48" i="37" s="1"/>
  <c r="N47" i="37"/>
  <c r="O47" i="37"/>
  <c r="N46" i="37"/>
  <c r="O46" i="37" s="1"/>
  <c r="N45" i="37"/>
  <c r="O45" i="37" s="1"/>
  <c r="N44" i="37"/>
  <c r="O44" i="37" s="1"/>
  <c r="N43" i="37"/>
  <c r="O43" i="37"/>
  <c r="N42" i="37"/>
  <c r="O42" i="37" s="1"/>
  <c r="N41" i="37"/>
  <c r="O41" i="37" s="1"/>
  <c r="M40" i="37"/>
  <c r="L40" i="37"/>
  <c r="K40" i="37"/>
  <c r="J40" i="37"/>
  <c r="I40" i="37"/>
  <c r="H40" i="37"/>
  <c r="G40" i="37"/>
  <c r="F40" i="37"/>
  <c r="E40" i="37"/>
  <c r="D40" i="37"/>
  <c r="N39" i="37"/>
  <c r="O39" i="37" s="1"/>
  <c r="N38" i="37"/>
  <c r="O38" i="37" s="1"/>
  <c r="N37" i="37"/>
  <c r="O37" i="37" s="1"/>
  <c r="N36" i="37"/>
  <c r="O36" i="37" s="1"/>
  <c r="N35" i="37"/>
  <c r="O35" i="37"/>
  <c r="N34" i="37"/>
  <c r="O34" i="37" s="1"/>
  <c r="N33" i="37"/>
  <c r="O33" i="37" s="1"/>
  <c r="N32" i="37"/>
  <c r="O32" i="37" s="1"/>
  <c r="N31" i="37"/>
  <c r="O31" i="37" s="1"/>
  <c r="N30" i="37"/>
  <c r="O30" i="37" s="1"/>
  <c r="N29" i="37"/>
  <c r="O29" i="37"/>
  <c r="N28" i="37"/>
  <c r="O28" i="37" s="1"/>
  <c r="N27" i="37"/>
  <c r="O27" i="37"/>
  <c r="N26" i="37"/>
  <c r="O26" i="37" s="1"/>
  <c r="N25" i="37"/>
  <c r="O25" i="37" s="1"/>
  <c r="N24" i="37"/>
  <c r="O24" i="37" s="1"/>
  <c r="N23" i="37"/>
  <c r="O23" i="37"/>
  <c r="M22" i="37"/>
  <c r="L22" i="37"/>
  <c r="K22" i="37"/>
  <c r="J22" i="37"/>
  <c r="N22" i="37" s="1"/>
  <c r="O22" i="37" s="1"/>
  <c r="I22" i="37"/>
  <c r="H22" i="37"/>
  <c r="G22" i="37"/>
  <c r="F22" i="37"/>
  <c r="E22" i="37"/>
  <c r="D22" i="37"/>
  <c r="N21" i="37"/>
  <c r="O21" i="37"/>
  <c r="N20" i="37"/>
  <c r="O20" i="37" s="1"/>
  <c r="N19" i="37"/>
  <c r="O19" i="37" s="1"/>
  <c r="N18" i="37"/>
  <c r="O18" i="37" s="1"/>
  <c r="N17" i="37"/>
  <c r="O17" i="37" s="1"/>
  <c r="M16" i="37"/>
  <c r="L16" i="37"/>
  <c r="K16" i="37"/>
  <c r="K76" i="37" s="1"/>
  <c r="J16" i="37"/>
  <c r="I16" i="37"/>
  <c r="H16" i="37"/>
  <c r="G16" i="37"/>
  <c r="F16" i="37"/>
  <c r="E16" i="37"/>
  <c r="D16" i="37"/>
  <c r="N15" i="37"/>
  <c r="O15" i="37" s="1"/>
  <c r="N14" i="37"/>
  <c r="O14" i="37"/>
  <c r="N13" i="37"/>
  <c r="O13" i="37" s="1"/>
  <c r="N12" i="37"/>
  <c r="O12" i="37"/>
  <c r="N11" i="37"/>
  <c r="O11" i="37" s="1"/>
  <c r="N10" i="37"/>
  <c r="O10" i="37" s="1"/>
  <c r="N9" i="37"/>
  <c r="O9" i="37" s="1"/>
  <c r="N8" i="37"/>
  <c r="O8" i="37"/>
  <c r="N7" i="37"/>
  <c r="O7" i="37" s="1"/>
  <c r="N6" i="37"/>
  <c r="O6" i="37"/>
  <c r="M5" i="37"/>
  <c r="L5" i="37"/>
  <c r="L76" i="37" s="1"/>
  <c r="K5" i="37"/>
  <c r="J5" i="37"/>
  <c r="I5" i="37"/>
  <c r="H5" i="37"/>
  <c r="G5" i="37"/>
  <c r="F5" i="37"/>
  <c r="E5" i="37"/>
  <c r="D5" i="37"/>
  <c r="N78" i="36"/>
  <c r="O78" i="36"/>
  <c r="M77" i="36"/>
  <c r="L77" i="36"/>
  <c r="K77" i="36"/>
  <c r="J77" i="36"/>
  <c r="I77" i="36"/>
  <c r="H77" i="36"/>
  <c r="G77" i="36"/>
  <c r="F77" i="36"/>
  <c r="E77" i="36"/>
  <c r="E79" i="36" s="1"/>
  <c r="D77" i="36"/>
  <c r="N76" i="36"/>
  <c r="O76" i="36" s="1"/>
  <c r="N75" i="36"/>
  <c r="O75" i="36" s="1"/>
  <c r="N74" i="36"/>
  <c r="O74" i="36" s="1"/>
  <c r="N73" i="36"/>
  <c r="O73" i="36"/>
  <c r="N72" i="36"/>
  <c r="O72" i="36" s="1"/>
  <c r="N71" i="36"/>
  <c r="O71" i="36" s="1"/>
  <c r="N70" i="36"/>
  <c r="O70" i="36" s="1"/>
  <c r="M69" i="36"/>
  <c r="L69" i="36"/>
  <c r="K69" i="36"/>
  <c r="J69" i="36"/>
  <c r="I69" i="36"/>
  <c r="H69" i="36"/>
  <c r="G69" i="36"/>
  <c r="N69" i="36" s="1"/>
  <c r="O69" i="36" s="1"/>
  <c r="F69" i="36"/>
  <c r="E69" i="36"/>
  <c r="D69" i="36"/>
  <c r="N68" i="36"/>
  <c r="O68" i="36" s="1"/>
  <c r="N67" i="36"/>
  <c r="O67" i="36" s="1"/>
  <c r="M66" i="36"/>
  <c r="L66" i="36"/>
  <c r="K66" i="36"/>
  <c r="J66" i="36"/>
  <c r="J79" i="36" s="1"/>
  <c r="I66" i="36"/>
  <c r="I79" i="36" s="1"/>
  <c r="H66" i="36"/>
  <c r="G66" i="36"/>
  <c r="F66" i="36"/>
  <c r="E66" i="36"/>
  <c r="D66" i="36"/>
  <c r="N65" i="36"/>
  <c r="O65" i="36" s="1"/>
  <c r="N64" i="36"/>
  <c r="O64" i="36" s="1"/>
  <c r="N63" i="36"/>
  <c r="O63" i="36"/>
  <c r="N62" i="36"/>
  <c r="O62" i="36" s="1"/>
  <c r="N61" i="36"/>
  <c r="O61" i="36" s="1"/>
  <c r="N60" i="36"/>
  <c r="O60" i="36" s="1"/>
  <c r="N59" i="36"/>
  <c r="O59" i="36" s="1"/>
  <c r="N58" i="36"/>
  <c r="O58" i="36" s="1"/>
  <c r="N57" i="36"/>
  <c r="O57" i="36"/>
  <c r="N56" i="36"/>
  <c r="O56" i="36" s="1"/>
  <c r="N55" i="36"/>
  <c r="O55" i="36" s="1"/>
  <c r="N54" i="36"/>
  <c r="O54" i="36" s="1"/>
  <c r="N53" i="36"/>
  <c r="O53" i="36" s="1"/>
  <c r="N52" i="36"/>
  <c r="O52" i="36"/>
  <c r="N51" i="36"/>
  <c r="O51" i="36"/>
  <c r="N50" i="36"/>
  <c r="O50" i="36" s="1"/>
  <c r="N49" i="36"/>
  <c r="O49" i="36" s="1"/>
  <c r="N48" i="36"/>
  <c r="O48" i="36" s="1"/>
  <c r="M47" i="36"/>
  <c r="L47" i="36"/>
  <c r="K47" i="36"/>
  <c r="J47" i="36"/>
  <c r="I47" i="36"/>
  <c r="H47" i="36"/>
  <c r="H79" i="36" s="1"/>
  <c r="G47" i="36"/>
  <c r="F47" i="36"/>
  <c r="E47" i="36"/>
  <c r="D47" i="36"/>
  <c r="N46" i="36"/>
  <c r="O46" i="36" s="1"/>
  <c r="N45" i="36"/>
  <c r="O45" i="36"/>
  <c r="N44" i="36"/>
  <c r="O44" i="36"/>
  <c r="N43" i="36"/>
  <c r="O43" i="36" s="1"/>
  <c r="N42" i="36"/>
  <c r="O42" i="36" s="1"/>
  <c r="N41" i="36"/>
  <c r="O41" i="36" s="1"/>
  <c r="N40" i="36"/>
  <c r="O40" i="36" s="1"/>
  <c r="N39" i="36"/>
  <c r="O39" i="36"/>
  <c r="N38" i="36"/>
  <c r="O38" i="36"/>
  <c r="N37" i="36"/>
  <c r="O37" i="36" s="1"/>
  <c r="N36" i="36"/>
  <c r="O36" i="36" s="1"/>
  <c r="N35" i="36"/>
  <c r="O35" i="36" s="1"/>
  <c r="N34" i="36"/>
  <c r="O34" i="36" s="1"/>
  <c r="N33" i="36"/>
  <c r="O33" i="36" s="1"/>
  <c r="N32" i="36"/>
  <c r="O32" i="36"/>
  <c r="N31" i="36"/>
  <c r="O31" i="36" s="1"/>
  <c r="N30" i="36"/>
  <c r="O30" i="36" s="1"/>
  <c r="N29" i="36"/>
  <c r="O29" i="36" s="1"/>
  <c r="N28" i="36"/>
  <c r="O28" i="36" s="1"/>
  <c r="N27" i="36"/>
  <c r="O27" i="36"/>
  <c r="M26" i="36"/>
  <c r="L26" i="36"/>
  <c r="K26" i="36"/>
  <c r="N26" i="36" s="1"/>
  <c r="O26" i="36" s="1"/>
  <c r="J26" i="36"/>
  <c r="I26" i="36"/>
  <c r="H26" i="36"/>
  <c r="G26" i="36"/>
  <c r="F26" i="36"/>
  <c r="E26" i="36"/>
  <c r="D26" i="36"/>
  <c r="N25" i="36"/>
  <c r="O25" i="36"/>
  <c r="N24" i="36"/>
  <c r="O24" i="36"/>
  <c r="N23" i="36"/>
  <c r="O23" i="36" s="1"/>
  <c r="N22" i="36"/>
  <c r="O22" i="36" s="1"/>
  <c r="N21" i="36"/>
  <c r="O21" i="36" s="1"/>
  <c r="N20" i="36"/>
  <c r="O20" i="36" s="1"/>
  <c r="N19" i="36"/>
  <c r="O19" i="36"/>
  <c r="N18" i="36"/>
  <c r="O18" i="36"/>
  <c r="N17" i="36"/>
  <c r="O17" i="36" s="1"/>
  <c r="M16" i="36"/>
  <c r="L16" i="36"/>
  <c r="K16" i="36"/>
  <c r="J16" i="36"/>
  <c r="I16" i="36"/>
  <c r="H16" i="36"/>
  <c r="G16" i="36"/>
  <c r="G79" i="36" s="1"/>
  <c r="F16" i="36"/>
  <c r="F79" i="36" s="1"/>
  <c r="E16" i="36"/>
  <c r="D16" i="36"/>
  <c r="N16" i="36" s="1"/>
  <c r="O16" i="36" s="1"/>
  <c r="N15" i="36"/>
  <c r="O15" i="36" s="1"/>
  <c r="N14" i="36"/>
  <c r="O14" i="36" s="1"/>
  <c r="N13" i="36"/>
  <c r="O13" i="36" s="1"/>
  <c r="N12" i="36"/>
  <c r="O12" i="36"/>
  <c r="N11" i="36"/>
  <c r="O11" i="36"/>
  <c r="N10" i="36"/>
  <c r="O10" i="36" s="1"/>
  <c r="N9" i="36"/>
  <c r="O9" i="36" s="1"/>
  <c r="N8" i="36"/>
  <c r="O8" i="36" s="1"/>
  <c r="N7" i="36"/>
  <c r="O7" i="36" s="1"/>
  <c r="N6" i="36"/>
  <c r="O6" i="36"/>
  <c r="M5" i="36"/>
  <c r="L5" i="36"/>
  <c r="L79" i="36" s="1"/>
  <c r="K5" i="36"/>
  <c r="K79" i="36" s="1"/>
  <c r="J5" i="36"/>
  <c r="I5" i="36"/>
  <c r="H5" i="36"/>
  <c r="G5" i="36"/>
  <c r="F5" i="36"/>
  <c r="E5" i="36"/>
  <c r="D5" i="36"/>
  <c r="N75" i="35"/>
  <c r="O75" i="35"/>
  <c r="N74" i="35"/>
  <c r="O74" i="35" s="1"/>
  <c r="N73" i="35"/>
  <c r="O73" i="35" s="1"/>
  <c r="M72" i="35"/>
  <c r="L72" i="35"/>
  <c r="K72" i="35"/>
  <c r="J72" i="35"/>
  <c r="I72" i="35"/>
  <c r="H72" i="35"/>
  <c r="G72" i="35"/>
  <c r="F72" i="35"/>
  <c r="N72" i="35"/>
  <c r="O72" i="35" s="1"/>
  <c r="E72" i="35"/>
  <c r="D72" i="35"/>
  <c r="N71" i="35"/>
  <c r="O71" i="35" s="1"/>
  <c r="N70" i="35"/>
  <c r="O70" i="35" s="1"/>
  <c r="N69" i="35"/>
  <c r="O69" i="35"/>
  <c r="N68" i="35"/>
  <c r="O68" i="35"/>
  <c r="N67" i="35"/>
  <c r="O67" i="35" s="1"/>
  <c r="N66" i="35"/>
  <c r="O66" i="35" s="1"/>
  <c r="N65" i="35"/>
  <c r="O65" i="35" s="1"/>
  <c r="M64" i="35"/>
  <c r="L64" i="35"/>
  <c r="K64" i="35"/>
  <c r="J64" i="35"/>
  <c r="I64" i="35"/>
  <c r="H64" i="35"/>
  <c r="G64" i="35"/>
  <c r="F64" i="35"/>
  <c r="E64" i="35"/>
  <c r="D64" i="35"/>
  <c r="N63" i="35"/>
  <c r="O63" i="35" s="1"/>
  <c r="N62" i="35"/>
  <c r="O62" i="35" s="1"/>
  <c r="M61" i="35"/>
  <c r="L61" i="35"/>
  <c r="K61" i="35"/>
  <c r="J61" i="35"/>
  <c r="N61" i="35" s="1"/>
  <c r="O61" i="35" s="1"/>
  <c r="I61" i="35"/>
  <c r="H61" i="35"/>
  <c r="G61" i="35"/>
  <c r="F61" i="35"/>
  <c r="E61" i="35"/>
  <c r="D61" i="35"/>
  <c r="N60" i="35"/>
  <c r="O60" i="35"/>
  <c r="N59" i="35"/>
  <c r="O59" i="35" s="1"/>
  <c r="N58" i="35"/>
  <c r="O58" i="35"/>
  <c r="N57" i="35"/>
  <c r="O57" i="35" s="1"/>
  <c r="N56" i="35"/>
  <c r="O56" i="35" s="1"/>
  <c r="N55" i="35"/>
  <c r="O55" i="35"/>
  <c r="N54" i="35"/>
  <c r="O54" i="35"/>
  <c r="N53" i="35"/>
  <c r="O53" i="35" s="1"/>
  <c r="N52" i="35"/>
  <c r="O52" i="35"/>
  <c r="N51" i="35"/>
  <c r="O51" i="35" s="1"/>
  <c r="N50" i="35"/>
  <c r="O50" i="35" s="1"/>
  <c r="N49" i="35"/>
  <c r="O49" i="35"/>
  <c r="N48" i="35"/>
  <c r="O48" i="35"/>
  <c r="N47" i="35"/>
  <c r="O47" i="35" s="1"/>
  <c r="N46" i="35"/>
  <c r="O46" i="35"/>
  <c r="N45" i="35"/>
  <c r="O45" i="35" s="1"/>
  <c r="N44" i="35"/>
  <c r="O44" i="35" s="1"/>
  <c r="N43" i="35"/>
  <c r="O43" i="35" s="1"/>
  <c r="M42" i="35"/>
  <c r="L42" i="35"/>
  <c r="K42" i="35"/>
  <c r="J42" i="35"/>
  <c r="I42" i="35"/>
  <c r="H42" i="35"/>
  <c r="G42" i="35"/>
  <c r="F42" i="35"/>
  <c r="E42" i="35"/>
  <c r="D42" i="35"/>
  <c r="N41" i="35"/>
  <c r="O41" i="35" s="1"/>
  <c r="N40" i="35"/>
  <c r="O40" i="35"/>
  <c r="N39" i="35"/>
  <c r="O39" i="35" s="1"/>
  <c r="N38" i="35"/>
  <c r="O38" i="35"/>
  <c r="N37" i="35"/>
  <c r="O37" i="35" s="1"/>
  <c r="N36" i="35"/>
  <c r="O36" i="35" s="1"/>
  <c r="N35" i="35"/>
  <c r="O35" i="35"/>
  <c r="N34" i="35"/>
  <c r="O34" i="35"/>
  <c r="N33" i="35"/>
  <c r="O33" i="35" s="1"/>
  <c r="N32" i="35"/>
  <c r="O32" i="35"/>
  <c r="N31" i="35"/>
  <c r="O31" i="35" s="1"/>
  <c r="N30" i="35"/>
  <c r="O30" i="35" s="1"/>
  <c r="N29" i="35"/>
  <c r="O29" i="35"/>
  <c r="N28" i="35"/>
  <c r="O28" i="35"/>
  <c r="N27" i="35"/>
  <c r="O27" i="35" s="1"/>
  <c r="M26" i="35"/>
  <c r="L26" i="35"/>
  <c r="K26" i="35"/>
  <c r="J26" i="35"/>
  <c r="I26" i="35"/>
  <c r="H26" i="35"/>
  <c r="G26" i="35"/>
  <c r="G76" i="35" s="1"/>
  <c r="F26" i="35"/>
  <c r="F76" i="35" s="1"/>
  <c r="E26" i="35"/>
  <c r="D26" i="35"/>
  <c r="N25" i="35"/>
  <c r="O25" i="35"/>
  <c r="N24" i="35"/>
  <c r="O24" i="35" s="1"/>
  <c r="N23" i="35"/>
  <c r="O23" i="35" s="1"/>
  <c r="N22" i="35"/>
  <c r="O22" i="35" s="1"/>
  <c r="N21" i="35"/>
  <c r="O21" i="35"/>
  <c r="N20" i="35"/>
  <c r="O20" i="35" s="1"/>
  <c r="N19" i="35"/>
  <c r="O19" i="35"/>
  <c r="N18" i="35"/>
  <c r="O18" i="35" s="1"/>
  <c r="N17" i="35"/>
  <c r="O17" i="35" s="1"/>
  <c r="M16" i="35"/>
  <c r="M76" i="35" s="1"/>
  <c r="L16" i="35"/>
  <c r="K16" i="35"/>
  <c r="J16" i="35"/>
  <c r="J76" i="35" s="1"/>
  <c r="I16" i="35"/>
  <c r="I76" i="35" s="1"/>
  <c r="H16" i="35"/>
  <c r="G16" i="35"/>
  <c r="F16" i="35"/>
  <c r="E16" i="35"/>
  <c r="D16" i="35"/>
  <c r="N15" i="35"/>
  <c r="O15" i="35" s="1"/>
  <c r="N14" i="35"/>
  <c r="O14" i="35"/>
  <c r="N13" i="35"/>
  <c r="O13" i="35"/>
  <c r="N12" i="35"/>
  <c r="O12" i="35" s="1"/>
  <c r="N11" i="35"/>
  <c r="O11" i="35"/>
  <c r="N10" i="35"/>
  <c r="O10" i="35" s="1"/>
  <c r="N9" i="35"/>
  <c r="O9" i="35" s="1"/>
  <c r="N8" i="35"/>
  <c r="O8" i="35"/>
  <c r="N7" i="35"/>
  <c r="O7" i="35"/>
  <c r="N6" i="35"/>
  <c r="O6" i="35" s="1"/>
  <c r="M5" i="35"/>
  <c r="L5" i="35"/>
  <c r="K5" i="35"/>
  <c r="J5" i="35"/>
  <c r="I5" i="35"/>
  <c r="H5" i="35"/>
  <c r="H76" i="35" s="1"/>
  <c r="G5" i="35"/>
  <c r="F5" i="35"/>
  <c r="E5" i="35"/>
  <c r="D5" i="35"/>
  <c r="D76" i="35" s="1"/>
  <c r="N76" i="34"/>
  <c r="O76" i="34"/>
  <c r="M75" i="34"/>
  <c r="L75" i="34"/>
  <c r="K75" i="34"/>
  <c r="J75" i="34"/>
  <c r="I75" i="34"/>
  <c r="H75" i="34"/>
  <c r="G75" i="34"/>
  <c r="F75" i="34"/>
  <c r="E75" i="34"/>
  <c r="D75" i="34"/>
  <c r="N74" i="34"/>
  <c r="O74" i="34" s="1"/>
  <c r="N73" i="34"/>
  <c r="O73" i="34" s="1"/>
  <c r="N72" i="34"/>
  <c r="O72" i="34"/>
  <c r="N71" i="34"/>
  <c r="O71" i="34"/>
  <c r="N70" i="34"/>
  <c r="O70" i="34" s="1"/>
  <c r="N69" i="34"/>
  <c r="O69" i="34" s="1"/>
  <c r="N68" i="34"/>
  <c r="O68" i="34" s="1"/>
  <c r="M67" i="34"/>
  <c r="L67" i="34"/>
  <c r="K67" i="34"/>
  <c r="J67" i="34"/>
  <c r="I67" i="34"/>
  <c r="H67" i="34"/>
  <c r="G67" i="34"/>
  <c r="F67" i="34"/>
  <c r="E67" i="34"/>
  <c r="D67" i="34"/>
  <c r="N67" i="34" s="1"/>
  <c r="O67" i="34" s="1"/>
  <c r="N66" i="34"/>
  <c r="O66" i="34" s="1"/>
  <c r="N65" i="34"/>
  <c r="O65" i="34"/>
  <c r="M64" i="34"/>
  <c r="L64" i="34"/>
  <c r="K64" i="34"/>
  <c r="N64" i="34" s="1"/>
  <c r="O64" i="34" s="1"/>
  <c r="J64" i="34"/>
  <c r="I64" i="34"/>
  <c r="H64" i="34"/>
  <c r="G64" i="34"/>
  <c r="F64" i="34"/>
  <c r="E64" i="34"/>
  <c r="D64" i="34"/>
  <c r="N63" i="34"/>
  <c r="O63" i="34"/>
  <c r="N62" i="34"/>
  <c r="O62" i="34"/>
  <c r="N61" i="34"/>
  <c r="O61" i="34" s="1"/>
  <c r="N60" i="34"/>
  <c r="O60" i="34" s="1"/>
  <c r="N59" i="34"/>
  <c r="O59" i="34" s="1"/>
  <c r="N58" i="34"/>
  <c r="O58" i="34" s="1"/>
  <c r="N57" i="34"/>
  <c r="O57" i="34"/>
  <c r="N56" i="34"/>
  <c r="O56" i="34"/>
  <c r="N55" i="34"/>
  <c r="O55" i="34" s="1"/>
  <c r="N54" i="34"/>
  <c r="O54" i="34" s="1"/>
  <c r="N53" i="34"/>
  <c r="O53" i="34" s="1"/>
  <c r="N52" i="34"/>
  <c r="O52" i="34" s="1"/>
  <c r="N51" i="34"/>
  <c r="O51" i="34" s="1"/>
  <c r="N50" i="34"/>
  <c r="O50" i="34"/>
  <c r="N49" i="34"/>
  <c r="O49" i="34" s="1"/>
  <c r="N48" i="34"/>
  <c r="O48" i="34" s="1"/>
  <c r="N47" i="34"/>
  <c r="O47" i="34" s="1"/>
  <c r="M46" i="34"/>
  <c r="L46" i="34"/>
  <c r="K46" i="34"/>
  <c r="J46" i="34"/>
  <c r="I46" i="34"/>
  <c r="H46" i="34"/>
  <c r="G46" i="34"/>
  <c r="F46" i="34"/>
  <c r="E46" i="34"/>
  <c r="D46" i="34"/>
  <c r="N45" i="34"/>
  <c r="O45" i="34"/>
  <c r="N44" i="34"/>
  <c r="O44" i="34"/>
  <c r="N43" i="34"/>
  <c r="O43" i="34" s="1"/>
  <c r="N42" i="34"/>
  <c r="O42" i="34"/>
  <c r="N41" i="34"/>
  <c r="O41" i="34"/>
  <c r="N40" i="34"/>
  <c r="O40" i="34" s="1"/>
  <c r="N39" i="34"/>
  <c r="O39" i="34"/>
  <c r="N38" i="34"/>
  <c r="O38" i="34"/>
  <c r="N37" i="34"/>
  <c r="O37" i="34" s="1"/>
  <c r="N36" i="34"/>
  <c r="O36" i="34"/>
  <c r="N35" i="34"/>
  <c r="O35" i="34"/>
  <c r="N34" i="34"/>
  <c r="O34" i="34" s="1"/>
  <c r="N33" i="34"/>
  <c r="O33" i="34" s="1"/>
  <c r="N32" i="34"/>
  <c r="O32" i="34"/>
  <c r="N31" i="34"/>
  <c r="O31" i="34" s="1"/>
  <c r="N30" i="34"/>
  <c r="O30" i="34"/>
  <c r="N29" i="34"/>
  <c r="O29" i="34"/>
  <c r="N28" i="34"/>
  <c r="O28" i="34" s="1"/>
  <c r="N27" i="34"/>
  <c r="O27" i="34" s="1"/>
  <c r="M26" i="34"/>
  <c r="L26" i="34"/>
  <c r="K26" i="34"/>
  <c r="J26" i="34"/>
  <c r="I26" i="34"/>
  <c r="H26" i="34"/>
  <c r="G26" i="34"/>
  <c r="F26" i="34"/>
  <c r="E26" i="34"/>
  <c r="D26" i="34"/>
  <c r="N25" i="34"/>
  <c r="O25" i="34"/>
  <c r="N24" i="34"/>
  <c r="O24" i="34" s="1"/>
  <c r="N23" i="34"/>
  <c r="O23" i="34" s="1"/>
  <c r="N22" i="34"/>
  <c r="O22" i="34"/>
  <c r="N21" i="34"/>
  <c r="O21" i="34" s="1"/>
  <c r="N20" i="34"/>
  <c r="O20" i="34" s="1"/>
  <c r="N19" i="34"/>
  <c r="O19" i="34"/>
  <c r="N18" i="34"/>
  <c r="O18" i="34" s="1"/>
  <c r="N17" i="34"/>
  <c r="O17" i="34" s="1"/>
  <c r="M16" i="34"/>
  <c r="L16" i="34"/>
  <c r="K16" i="34"/>
  <c r="J16" i="34"/>
  <c r="I16" i="34"/>
  <c r="H16" i="34"/>
  <c r="G16" i="34"/>
  <c r="F16" i="34"/>
  <c r="E16" i="34"/>
  <c r="E77" i="34" s="1"/>
  <c r="D16" i="34"/>
  <c r="N15" i="34"/>
  <c r="O15" i="34"/>
  <c r="N14" i="34"/>
  <c r="O14" i="34" s="1"/>
  <c r="N13" i="34"/>
  <c r="O13" i="34" s="1"/>
  <c r="N12" i="34"/>
  <c r="O12" i="34"/>
  <c r="N11" i="34"/>
  <c r="O11" i="34" s="1"/>
  <c r="N10" i="34"/>
  <c r="O10" i="34"/>
  <c r="N9" i="34"/>
  <c r="O9" i="34" s="1"/>
  <c r="N8" i="34"/>
  <c r="O8" i="34" s="1"/>
  <c r="N7" i="34"/>
  <c r="O7" i="34" s="1"/>
  <c r="N6" i="34"/>
  <c r="O6" i="34"/>
  <c r="M5" i="34"/>
  <c r="M77" i="34" s="1"/>
  <c r="L5" i="34"/>
  <c r="K5" i="34"/>
  <c r="J5" i="34"/>
  <c r="I5" i="34"/>
  <c r="H5" i="34"/>
  <c r="G5" i="34"/>
  <c r="F5" i="34"/>
  <c r="F77" i="34"/>
  <c r="E5" i="34"/>
  <c r="D5" i="34"/>
  <c r="N50" i="33"/>
  <c r="O50" i="33" s="1"/>
  <c r="N79" i="33"/>
  <c r="O79" i="33" s="1"/>
  <c r="N51" i="33"/>
  <c r="O51" i="33"/>
  <c r="N52" i="33"/>
  <c r="O52" i="33" s="1"/>
  <c r="N53" i="33"/>
  <c r="O53" i="33"/>
  <c r="N54" i="33"/>
  <c r="O54" i="33" s="1"/>
  <c r="N55" i="33"/>
  <c r="O55" i="33" s="1"/>
  <c r="N56" i="33"/>
  <c r="O56" i="33" s="1"/>
  <c r="N57" i="33"/>
  <c r="O57" i="33"/>
  <c r="N58" i="33"/>
  <c r="O58" i="33" s="1"/>
  <c r="N59" i="33"/>
  <c r="O59" i="33" s="1"/>
  <c r="N60" i="33"/>
  <c r="O60" i="33" s="1"/>
  <c r="N61" i="33"/>
  <c r="O61" i="33" s="1"/>
  <c r="N62" i="33"/>
  <c r="O62" i="33" s="1"/>
  <c r="N63" i="33"/>
  <c r="O63" i="33"/>
  <c r="N64" i="33"/>
  <c r="O64" i="33" s="1"/>
  <c r="N27" i="33"/>
  <c r="O27" i="33" s="1"/>
  <c r="N28" i="33"/>
  <c r="O28" i="33" s="1"/>
  <c r="N29" i="33"/>
  <c r="O29" i="33" s="1"/>
  <c r="N30" i="33"/>
  <c r="O30" i="33" s="1"/>
  <c r="N31" i="33"/>
  <c r="O31" i="33"/>
  <c r="N32" i="33"/>
  <c r="O32" i="33" s="1"/>
  <c r="N33" i="33"/>
  <c r="O33" i="33"/>
  <c r="N34" i="33"/>
  <c r="O34" i="33" s="1"/>
  <c r="N35" i="33"/>
  <c r="O35" i="33" s="1"/>
  <c r="N36" i="33"/>
  <c r="O36" i="33" s="1"/>
  <c r="N37" i="33"/>
  <c r="O37" i="33"/>
  <c r="N38" i="33"/>
  <c r="O38" i="33" s="1"/>
  <c r="N39" i="33"/>
  <c r="O39" i="33" s="1"/>
  <c r="N40" i="33"/>
  <c r="O40" i="33" s="1"/>
  <c r="N41" i="33"/>
  <c r="O41" i="33" s="1"/>
  <c r="N42" i="33"/>
  <c r="O42" i="33" s="1"/>
  <c r="N43" i="33"/>
  <c r="O43" i="33"/>
  <c r="N44" i="33"/>
  <c r="O44" i="33" s="1"/>
  <c r="N45" i="33"/>
  <c r="O45" i="33" s="1"/>
  <c r="N46" i="33"/>
  <c r="O46" i="33" s="1"/>
  <c r="N47" i="33"/>
  <c r="O47" i="33" s="1"/>
  <c r="N8" i="33"/>
  <c r="O8" i="33" s="1"/>
  <c r="N9" i="33"/>
  <c r="O9" i="33"/>
  <c r="E48" i="33"/>
  <c r="F48" i="33"/>
  <c r="G48" i="33"/>
  <c r="H48" i="33"/>
  <c r="I48" i="33"/>
  <c r="J48" i="33"/>
  <c r="K48" i="33"/>
  <c r="L48" i="33"/>
  <c r="M48" i="33"/>
  <c r="D48" i="33"/>
  <c r="E26" i="33"/>
  <c r="F26" i="33"/>
  <c r="N26" i="33" s="1"/>
  <c r="O26" i="33" s="1"/>
  <c r="G26" i="33"/>
  <c r="H26" i="33"/>
  <c r="H80" i="33" s="1"/>
  <c r="I26" i="33"/>
  <c r="J26" i="33"/>
  <c r="K26" i="33"/>
  <c r="L26" i="33"/>
  <c r="M26" i="33"/>
  <c r="D26" i="33"/>
  <c r="E16" i="33"/>
  <c r="F16" i="33"/>
  <c r="G16" i="33"/>
  <c r="G80" i="33" s="1"/>
  <c r="H16" i="33"/>
  <c r="I16" i="33"/>
  <c r="I80" i="33" s="1"/>
  <c r="J16" i="33"/>
  <c r="K16" i="33"/>
  <c r="L16" i="33"/>
  <c r="M16" i="33"/>
  <c r="D16" i="33"/>
  <c r="E5" i="33"/>
  <c r="E80" i="33" s="1"/>
  <c r="F5" i="33"/>
  <c r="G5" i="33"/>
  <c r="H5" i="33"/>
  <c r="N5" i="33"/>
  <c r="O5" i="33"/>
  <c r="I5" i="33"/>
  <c r="J5" i="33"/>
  <c r="J80" i="33" s="1"/>
  <c r="K5" i="33"/>
  <c r="K80" i="33" s="1"/>
  <c r="L5" i="33"/>
  <c r="M5" i="33"/>
  <c r="D5" i="33"/>
  <c r="E77" i="33"/>
  <c r="N77" i="33" s="1"/>
  <c r="O77" i="33" s="1"/>
  <c r="F77" i="33"/>
  <c r="G77" i="33"/>
  <c r="H77" i="33"/>
  <c r="I77" i="33"/>
  <c r="J77" i="33"/>
  <c r="K77" i="33"/>
  <c r="L77" i="33"/>
  <c r="M77" i="33"/>
  <c r="D77" i="33"/>
  <c r="N78" i="33"/>
  <c r="O78" i="33"/>
  <c r="N71" i="33"/>
  <c r="O71" i="33" s="1"/>
  <c r="N72" i="33"/>
  <c r="O72" i="33" s="1"/>
  <c r="N73" i="33"/>
  <c r="O73" i="33" s="1"/>
  <c r="N74" i="33"/>
  <c r="N75" i="33"/>
  <c r="O75" i="33" s="1"/>
  <c r="N76" i="33"/>
  <c r="O76" i="33" s="1"/>
  <c r="N70" i="33"/>
  <c r="O70" i="33"/>
  <c r="E69" i="33"/>
  <c r="F69" i="33"/>
  <c r="G69" i="33"/>
  <c r="H69" i="33"/>
  <c r="I69" i="33"/>
  <c r="J69" i="33"/>
  <c r="K69" i="33"/>
  <c r="L69" i="33"/>
  <c r="M69" i="33"/>
  <c r="D69" i="33"/>
  <c r="E66" i="33"/>
  <c r="F66" i="33"/>
  <c r="G66" i="33"/>
  <c r="H66" i="33"/>
  <c r="I66" i="33"/>
  <c r="J66" i="33"/>
  <c r="K66" i="33"/>
  <c r="L66" i="33"/>
  <c r="L80" i="33"/>
  <c r="M66" i="33"/>
  <c r="D66" i="33"/>
  <c r="N68" i="33"/>
  <c r="O68" i="33"/>
  <c r="N67" i="33"/>
  <c r="O67" i="33"/>
  <c r="N49" i="33"/>
  <c r="O49" i="33" s="1"/>
  <c r="N65" i="33"/>
  <c r="O65" i="33"/>
  <c r="O74" i="33"/>
  <c r="N18" i="33"/>
  <c r="O18" i="33"/>
  <c r="N19" i="33"/>
  <c r="O19" i="33" s="1"/>
  <c r="N20" i="33"/>
  <c r="O20" i="33" s="1"/>
  <c r="N21" i="33"/>
  <c r="O21" i="33"/>
  <c r="N22" i="33"/>
  <c r="O22" i="33" s="1"/>
  <c r="N23" i="33"/>
  <c r="O23" i="33" s="1"/>
  <c r="N24" i="33"/>
  <c r="O24" i="33"/>
  <c r="N25" i="33"/>
  <c r="O25" i="33" s="1"/>
  <c r="N7" i="33"/>
  <c r="O7" i="33" s="1"/>
  <c r="N10" i="33"/>
  <c r="O10" i="33"/>
  <c r="N11" i="33"/>
  <c r="O11" i="33" s="1"/>
  <c r="N12" i="33"/>
  <c r="O12" i="33" s="1"/>
  <c r="N13" i="33"/>
  <c r="O13" i="33"/>
  <c r="N14" i="33"/>
  <c r="O14" i="33" s="1"/>
  <c r="N15" i="33"/>
  <c r="O15" i="33" s="1"/>
  <c r="N6" i="33"/>
  <c r="O6" i="33"/>
  <c r="N17" i="33"/>
  <c r="O17" i="33" s="1"/>
  <c r="D80" i="33"/>
  <c r="N64" i="35"/>
  <c r="O64" i="35" s="1"/>
  <c r="E76" i="35"/>
  <c r="K78" i="38"/>
  <c r="M78" i="38"/>
  <c r="H76" i="37"/>
  <c r="M76" i="37"/>
  <c r="N61" i="37"/>
  <c r="O61" i="37"/>
  <c r="N40" i="37"/>
  <c r="O40" i="37" s="1"/>
  <c r="J78" i="39"/>
  <c r="M78" i="39"/>
  <c r="H78" i="39"/>
  <c r="N76" i="39"/>
  <c r="O76" i="39" s="1"/>
  <c r="N65" i="39"/>
  <c r="O65" i="39"/>
  <c r="O46" i="39"/>
  <c r="I78" i="39"/>
  <c r="N5" i="39"/>
  <c r="O5" i="39" s="1"/>
  <c r="N5" i="35"/>
  <c r="O5" i="35"/>
  <c r="H77" i="34"/>
  <c r="N16" i="35"/>
  <c r="O16" i="35" s="1"/>
  <c r="L77" i="34"/>
  <c r="M80" i="33"/>
  <c r="M79" i="36"/>
  <c r="F80" i="40"/>
  <c r="H80" i="40"/>
  <c r="L80" i="40"/>
  <c r="N65" i="40"/>
  <c r="O65" i="40" s="1"/>
  <c r="G80" i="40"/>
  <c r="J80" i="40"/>
  <c r="N46" i="40"/>
  <c r="O46" i="40" s="1"/>
  <c r="I80" i="40"/>
  <c r="N27" i="40"/>
  <c r="O27" i="40" s="1"/>
  <c r="D80" i="40"/>
  <c r="N5" i="40"/>
  <c r="O5" i="40"/>
  <c r="M75" i="41"/>
  <c r="L75" i="41"/>
  <c r="N62" i="41"/>
  <c r="O62" i="41" s="1"/>
  <c r="G75" i="41"/>
  <c r="O65" i="41"/>
  <c r="F75" i="41"/>
  <c r="N43" i="41"/>
  <c r="O43" i="41"/>
  <c r="N16" i="41"/>
  <c r="O16" i="41"/>
  <c r="M80" i="42"/>
  <c r="J80" i="42"/>
  <c r="N78" i="42"/>
  <c r="O78" i="42" s="1"/>
  <c r="H80" i="42"/>
  <c r="G80" i="42"/>
  <c r="O70" i="42"/>
  <c r="N47" i="42"/>
  <c r="O47" i="42" s="1"/>
  <c r="N26" i="42"/>
  <c r="O26" i="42" s="1"/>
  <c r="N5" i="42"/>
  <c r="O5" i="42" s="1"/>
  <c r="N80" i="43"/>
  <c r="O80" i="43" s="1"/>
  <c r="N71" i="43"/>
  <c r="O71" i="43" s="1"/>
  <c r="F85" i="43"/>
  <c r="J85" i="43"/>
  <c r="N27" i="43"/>
  <c r="O27" i="43" s="1"/>
  <c r="O17" i="43"/>
  <c r="D85" i="43"/>
  <c r="M85" i="44"/>
  <c r="J85" i="44"/>
  <c r="N80" i="44"/>
  <c r="O80" i="44" s="1"/>
  <c r="G85" i="44"/>
  <c r="H85" i="44"/>
  <c r="F85" i="44"/>
  <c r="N47" i="44"/>
  <c r="O47" i="44"/>
  <c r="I85" i="44"/>
  <c r="E85" i="44"/>
  <c r="D85" i="44"/>
  <c r="N5" i="44"/>
  <c r="O5" i="44"/>
  <c r="N85" i="44"/>
  <c r="O85" i="44" s="1"/>
  <c r="N70" i="45"/>
  <c r="O70" i="45"/>
  <c r="O66" i="45"/>
  <c r="H87" i="45"/>
  <c r="N48" i="45"/>
  <c r="O48" i="45"/>
  <c r="F87" i="45"/>
  <c r="O81" i="46"/>
  <c r="P81" i="46" s="1"/>
  <c r="P67" i="46"/>
  <c r="O32" i="46"/>
  <c r="P32" i="46" s="1"/>
  <c r="D88" i="46"/>
  <c r="E88" i="46"/>
  <c r="O17" i="46"/>
  <c r="P17" i="46" s="1"/>
  <c r="M88" i="46"/>
  <c r="N88" i="46"/>
  <c r="G88" i="46"/>
  <c r="H88" i="46"/>
  <c r="O5" i="46"/>
  <c r="P5" i="46"/>
  <c r="N17" i="45"/>
  <c r="O17" i="45" s="1"/>
  <c r="O87" i="47" l="1"/>
  <c r="P87" i="47" s="1"/>
  <c r="N80" i="33"/>
  <c r="O80" i="33" s="1"/>
  <c r="D77" i="34"/>
  <c r="N77" i="34" s="1"/>
  <c r="O77" i="34" s="1"/>
  <c r="N16" i="34"/>
  <c r="O16" i="34" s="1"/>
  <c r="N26" i="35"/>
  <c r="O26" i="35" s="1"/>
  <c r="N47" i="36"/>
  <c r="O47" i="36" s="1"/>
  <c r="G85" i="43"/>
  <c r="N16" i="37"/>
  <c r="O16" i="37" s="1"/>
  <c r="G76" i="37"/>
  <c r="N66" i="43"/>
  <c r="O66" i="43" s="1"/>
  <c r="E85" i="43"/>
  <c r="N16" i="40"/>
  <c r="O16" i="40" s="1"/>
  <c r="E80" i="40"/>
  <c r="N85" i="43"/>
  <c r="O85" i="43" s="1"/>
  <c r="O49" i="46"/>
  <c r="P49" i="46" s="1"/>
  <c r="N66" i="33"/>
  <c r="O66" i="33" s="1"/>
  <c r="G77" i="34"/>
  <c r="N26" i="34"/>
  <c r="O26" i="34" s="1"/>
  <c r="I76" i="37"/>
  <c r="N73" i="37"/>
  <c r="O73" i="37" s="1"/>
  <c r="H78" i="38"/>
  <c r="N68" i="39"/>
  <c r="O68" i="39" s="1"/>
  <c r="K78" i="39"/>
  <c r="J75" i="41"/>
  <c r="N26" i="41"/>
  <c r="O26" i="41" s="1"/>
  <c r="K76" i="35"/>
  <c r="N42" i="35"/>
  <c r="O42" i="35" s="1"/>
  <c r="F80" i="33"/>
  <c r="N48" i="33"/>
  <c r="O48" i="33" s="1"/>
  <c r="J76" i="37"/>
  <c r="N45" i="38"/>
  <c r="O45" i="38" s="1"/>
  <c r="I77" i="34"/>
  <c r="N46" i="34"/>
  <c r="O46" i="34" s="1"/>
  <c r="N26" i="39"/>
  <c r="O26" i="39" s="1"/>
  <c r="E78" i="39"/>
  <c r="N78" i="39" s="1"/>
  <c r="O78" i="39" s="1"/>
  <c r="K75" i="41"/>
  <c r="L88" i="46"/>
  <c r="D80" i="42"/>
  <c r="N80" i="42" s="1"/>
  <c r="O80" i="42" s="1"/>
  <c r="N16" i="42"/>
  <c r="O16" i="42" s="1"/>
  <c r="K80" i="40"/>
  <c r="N16" i="33"/>
  <c r="O16" i="33" s="1"/>
  <c r="N80" i="40"/>
  <c r="O80" i="40" s="1"/>
  <c r="K77" i="34"/>
  <c r="L76" i="35"/>
  <c r="N77" i="36"/>
  <c r="O77" i="36" s="1"/>
  <c r="N16" i="39"/>
  <c r="O16" i="39" s="1"/>
  <c r="F78" i="39"/>
  <c r="D75" i="41"/>
  <c r="N73" i="41"/>
  <c r="O73" i="41" s="1"/>
  <c r="E80" i="42"/>
  <c r="N5" i="38"/>
  <c r="O5" i="38" s="1"/>
  <c r="H85" i="43"/>
  <c r="N5" i="45"/>
  <c r="O5" i="45" s="1"/>
  <c r="E87" i="45"/>
  <c r="E76" i="37"/>
  <c r="N76" i="37" s="1"/>
  <c r="O76" i="37" s="1"/>
  <c r="N5" i="37"/>
  <c r="O5" i="37" s="1"/>
  <c r="N17" i="44"/>
  <c r="O17" i="44" s="1"/>
  <c r="F88" i="46"/>
  <c r="N5" i="34"/>
  <c r="O5" i="34" s="1"/>
  <c r="N76" i="35"/>
  <c r="O76" i="35" s="1"/>
  <c r="D79" i="36"/>
  <c r="N79" i="36" s="1"/>
  <c r="O79" i="36" s="1"/>
  <c r="F76" i="37"/>
  <c r="N25" i="38"/>
  <c r="O25" i="38" s="1"/>
  <c r="D78" i="38"/>
  <c r="N78" i="38" s="1"/>
  <c r="O78" i="38" s="1"/>
  <c r="K80" i="42"/>
  <c r="H75" i="41"/>
  <c r="N5" i="41"/>
  <c r="O5" i="41" s="1"/>
  <c r="N66" i="36"/>
  <c r="O66" i="36" s="1"/>
  <c r="N69" i="33"/>
  <c r="O69" i="33" s="1"/>
  <c r="J77" i="34"/>
  <c r="N75" i="34"/>
  <c r="O75" i="34" s="1"/>
  <c r="N5" i="36"/>
  <c r="O5" i="36" s="1"/>
  <c r="N58" i="37"/>
  <c r="O58" i="37" s="1"/>
  <c r="E78" i="38"/>
  <c r="M85" i="43"/>
  <c r="N5" i="43"/>
  <c r="O5" i="43" s="1"/>
  <c r="D87" i="45"/>
  <c r="N87" i="45" s="1"/>
  <c r="O87" i="45" s="1"/>
  <c r="I87" i="45"/>
  <c r="N75" i="41" l="1"/>
  <c r="O75" i="41" s="1"/>
  <c r="O88" i="46"/>
  <c r="P88" i="46" s="1"/>
</calcChain>
</file>

<file path=xl/sharedStrings.xml><?xml version="1.0" encoding="utf-8"?>
<sst xmlns="http://schemas.openxmlformats.org/spreadsheetml/2006/main" count="1556" uniqueCount="209">
  <si>
    <t>Building Permits</t>
  </si>
  <si>
    <t>Other Charges for Services</t>
  </si>
  <si>
    <t>Taxes</t>
  </si>
  <si>
    <t>Ad Valorem Taxes</t>
  </si>
  <si>
    <t>Miscellaneous Revenues</t>
  </si>
  <si>
    <t>General</t>
  </si>
  <si>
    <t>Permanent</t>
  </si>
  <si>
    <t>Enterprise</t>
  </si>
  <si>
    <t>Pension</t>
  </si>
  <si>
    <t>Trust</t>
  </si>
  <si>
    <t>Component Units</t>
  </si>
  <si>
    <t>Local Option Taxes</t>
  </si>
  <si>
    <t>Utility Service Tax - Electricity</t>
  </si>
  <si>
    <t>Utility Service Tax - Water</t>
  </si>
  <si>
    <t>Utility Service Tax - Gas</t>
  </si>
  <si>
    <t>Utility Service Tax - Propane</t>
  </si>
  <si>
    <t>Communications Services Taxes</t>
  </si>
  <si>
    <t>Local Business Tax</t>
  </si>
  <si>
    <t>Permits, Fees, and Special Assessments</t>
  </si>
  <si>
    <t>Franchise Fee - Electricity</t>
  </si>
  <si>
    <t>Franchise Fee - Gas</t>
  </si>
  <si>
    <t>Franchise Fee - Solid Waste</t>
  </si>
  <si>
    <t>Impact Fees - Residential - Public Safety</t>
  </si>
  <si>
    <t>Impact Fees - Residential - Physical Environment</t>
  </si>
  <si>
    <t>Impact Fees - Residential - Culture / Recreation</t>
  </si>
  <si>
    <t>Impact Fees - Residential - Other</t>
  </si>
  <si>
    <t>Other Permits, Fees, and Special Assessments</t>
  </si>
  <si>
    <t>Federal Grant - Public Safety</t>
  </si>
  <si>
    <t>Intergovernmental Revenue</t>
  </si>
  <si>
    <t>Federal Grant - Economic Environment</t>
  </si>
  <si>
    <t>Federal Grant - Other Federal Grants</t>
  </si>
  <si>
    <t>Federal Grant - Physical Environment - Water Supply System</t>
  </si>
  <si>
    <t>Federal Grant - Physical Environment - Other Physical Environment</t>
  </si>
  <si>
    <t>Federal Grant - Transportation - Airport Development</t>
  </si>
  <si>
    <t>State Grant - Physical Environment - Water Supply System</t>
  </si>
  <si>
    <t>State Grant - Transportation - Airport Development</t>
  </si>
  <si>
    <t>State Grant - Economic Environment</t>
  </si>
  <si>
    <t>State Grant - Culture / Recreation</t>
  </si>
  <si>
    <t>State Shared Revenues - General Gov't - Revenue Sharing Proceeds</t>
  </si>
  <si>
    <t>State Shared Revenues - General Gov't - Mobile Home License Tax</t>
  </si>
  <si>
    <t>State Shared Revenues - General Gov't - Alcoholic Beverage License Tax</t>
  </si>
  <si>
    <t>State Shared Revenues - General Gov't - Local Gov't Half-Cent Sales Tax</t>
  </si>
  <si>
    <t>State Shared Revenues - Public Safety - Firefighter Supplemental Compensation</t>
  </si>
  <si>
    <t>State Shared Revenues - Other</t>
  </si>
  <si>
    <t>Grants from Other Local Units - Physical Environment</t>
  </si>
  <si>
    <t>Grants from Other Local Units - Transportation</t>
  </si>
  <si>
    <t>Grants from Other Local Units - Culture / Recreation</t>
  </si>
  <si>
    <t>Shared Revenue from Other Local Units</t>
  </si>
  <si>
    <t>Payments from Other Local Units in Lieu of Taxes</t>
  </si>
  <si>
    <t>Governmental Funds</t>
  </si>
  <si>
    <t>Proprietary Funds</t>
  </si>
  <si>
    <t>Account Total</t>
  </si>
  <si>
    <t>Fiduciary Funds</t>
  </si>
  <si>
    <t>Charges for Services</t>
  </si>
  <si>
    <t>Judgments, Fines, and Forfeits</t>
  </si>
  <si>
    <t>Other Sources</t>
  </si>
  <si>
    <t>General Gov't (Not Court-Related) - Internal Service Fund Fees and Charges</t>
  </si>
  <si>
    <t>General Gov't (Not Court-Related) - Other General Gov't Charges and Fees</t>
  </si>
  <si>
    <t>Public Safety - Law Enforcement Services</t>
  </si>
  <si>
    <t>Public Safety - Fire Protection</t>
  </si>
  <si>
    <t>Public Safety - Other Public Safety Charges and Fees</t>
  </si>
  <si>
    <t>Physical Environment - Water Utility</t>
  </si>
  <si>
    <t>Physical Environment - Garbage / Solid Waste</t>
  </si>
  <si>
    <t>Physical Environment - Sewer / Wastewater Utility</t>
  </si>
  <si>
    <t>Physical Environment - Conservation and Resource Management</t>
  </si>
  <si>
    <t>Physical Environment - Other Physical Environment Charges</t>
  </si>
  <si>
    <t>Transportation (User Fees) - Airports</t>
  </si>
  <si>
    <t>Economic Environment - Other Economic Environment Charges</t>
  </si>
  <si>
    <t>Culture / Recreation - Parks and Recreation</t>
  </si>
  <si>
    <t>Culture / Recreation - Special Events</t>
  </si>
  <si>
    <t>Culture / Recreation - Special Recreation Facilities</t>
  </si>
  <si>
    <t>Total - All Account Codes</t>
  </si>
  <si>
    <t>Local Fiscal Year Ended September 30, 2009</t>
  </si>
  <si>
    <t>Court-Ordered Judgments and Fines - As Decided by County Court Criminal</t>
  </si>
  <si>
    <t>Other Judgments, Fines, and Forfeits</t>
  </si>
  <si>
    <t>Interest and Other Earnings - Interest</t>
  </si>
  <si>
    <t>Interest and Other Earnings - Gain or Loss on Sale of Investments</t>
  </si>
  <si>
    <t>Rents and Royalties</t>
  </si>
  <si>
    <t>Disposition of Fixed Assets</t>
  </si>
  <si>
    <t>Contributions and Donations from Private Sources</t>
  </si>
  <si>
    <t>Pension Fund Contributions</t>
  </si>
  <si>
    <t>Other Miscellaneous Revenues - Other</t>
  </si>
  <si>
    <t>Non-Operating - Inter-Fund Group Transfers In</t>
  </si>
  <si>
    <t>Proprietary Non-Operating Sources - Other Grants and Donations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</si>
  <si>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</si>
  <si>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</si>
  <si>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</si>
  <si>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</si>
  <si>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</si>
  <si>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</si>
  <si>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2009 Municipal Population:</t>
  </si>
  <si>
    <t>Insurance Premium Tax for Firefighters' Pension</t>
  </si>
  <si>
    <t>Casualty Insurance Premium Tax for Police Officers' Retirement</t>
  </si>
  <si>
    <t>General Gov't (Not Court-Related) - Recording Fees</t>
  </si>
  <si>
    <t>DeLand Revenues Reported by Account Code and Fund Type</t>
  </si>
  <si>
    <t>Local Fiscal Year Ended September 30, 2010</t>
  </si>
  <si>
    <t>Fire Insurance Premium Tax for Firefighters' Pension</t>
  </si>
  <si>
    <t>Federal Grant - General Government</t>
  </si>
  <si>
    <t>Grants from Other Local Units - General Government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</si>
  <si>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</si>
  <si>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</si>
  <si>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</si>
  <si>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State Grant - Other</t>
  </si>
  <si>
    <t>Culture / Recreation - Other Culture / Recreation Charges</t>
  </si>
  <si>
    <t>Proceeds - Debt Proceeds</t>
  </si>
  <si>
    <t>2011 Municipal Population:</t>
  </si>
  <si>
    <t>Local Fiscal Year Ended September 30, 2012</t>
  </si>
  <si>
    <t>Federal Grant - Transportation - Mass Transit</t>
  </si>
  <si>
    <t>Federal Grant - Culture / Recreation</t>
  </si>
  <si>
    <t>2012 Municipal Population:</t>
  </si>
  <si>
    <t>Local Fiscal Year Ended September 30, 2008</t>
  </si>
  <si>
    <t>Permits and Franchise Fees</t>
  </si>
  <si>
    <t>Other Permits and Fees</t>
  </si>
  <si>
    <t>State Grant - Transportation - Mass Transit</t>
  </si>
  <si>
    <t>State Grant - Transportation - Other Transportation</t>
  </si>
  <si>
    <t>Grants from Other Local Units - Public Safety</t>
  </si>
  <si>
    <t>Impact Fees - Public Safety</t>
  </si>
  <si>
    <t>Impact Fees - Physical Environment</t>
  </si>
  <si>
    <t>Impact Fees - Culture / Recreation</t>
  </si>
  <si>
    <t>Impact Fees - Other</t>
  </si>
  <si>
    <t>2008 Municipal Population:</t>
  </si>
  <si>
    <t>Local Fiscal Year Ended September 30, 2013</t>
  </si>
  <si>
    <t>Insurance Premium Tax for Police Officers' Retirement</t>
  </si>
  <si>
    <t>Communications Services Taxes (Chapter 202, F.S.)</t>
  </si>
  <si>
    <t>Local Business Tax (Chapter 205, F.S.)</t>
  </si>
  <si>
    <t>Impact Fees - Commercial - Physical Environment</t>
  </si>
  <si>
    <t>State Shared Revenues - General Government - Revenue Sharing Proceeds</t>
  </si>
  <si>
    <t>State Shared Revenues - General Government - Mobile Home License Tax</t>
  </si>
  <si>
    <t>State Shared Revenues - General Government - Alcoholic Beverage License Tax</t>
  </si>
  <si>
    <t>State Shared Revenues - General Government - Local Government Half-Cent Sales Tax</t>
  </si>
  <si>
    <t>General Government - Recording Fees</t>
  </si>
  <si>
    <t>General Government - Internal Service Fund Fees and Charges</t>
  </si>
  <si>
    <t>General Government - Other General Government Charges and Fees</t>
  </si>
  <si>
    <t>Transportation - Airports</t>
  </si>
  <si>
    <t>Interest and Other Earnings - Gain (Loss) on Sale of Investments</t>
  </si>
  <si>
    <t>Sales - Disposition of Fixed Assets</t>
  </si>
  <si>
    <t>2013 Municipal Population:</t>
  </si>
  <si>
    <t>Local Fiscal Year Ended September 30, 2014</t>
  </si>
  <si>
    <t>State Grant - Physical Environment - Sewer / Wastewater</t>
  </si>
  <si>
    <t>2014 Municipal Population:</t>
  </si>
  <si>
    <t>Local Fiscal Year Ended September 30, 2015</t>
  </si>
  <si>
    <t>Impact Fees - Commercial - Economic Environment</t>
  </si>
  <si>
    <t>Proprietary Non-Operating - Other Grants and Donations</t>
  </si>
  <si>
    <t>2015 Municipal Population:</t>
  </si>
  <si>
    <t>Local Fiscal Year Ended September 30, 2016</t>
  </si>
  <si>
    <t>Physical Environment - Water / Sewer Combination Utility</t>
  </si>
  <si>
    <t>2016 Municipal Population:</t>
  </si>
  <si>
    <t>Local Fiscal Year Ended September 30, 2017</t>
  </si>
  <si>
    <t>State Shared Revenues - Transportation - Other Transportation</t>
  </si>
  <si>
    <t>Grants from Other Local Units - Economic Environment</t>
  </si>
  <si>
    <t>Grants from Other Local Units - Other</t>
  </si>
  <si>
    <t>Court-Ordered Judgments and Fines - As Decided by Circuit Court Civil</t>
  </si>
  <si>
    <t>2017 Municipal Population:</t>
  </si>
  <si>
    <t>Local Fiscal Year Ended September 30, 2018</t>
  </si>
  <si>
    <t>Other General Taxes</t>
  </si>
  <si>
    <t>General Government - Administrative Service Fees</t>
  </si>
  <si>
    <t>Court-Ordered Judgments and Fines - As Decided by County Court Civil</t>
  </si>
  <si>
    <t>Interest and Other Earnings - Net Increase (Decrease) in Fair Value of Investments</t>
  </si>
  <si>
    <t>Contributions from Enterprise Operations</t>
  </si>
  <si>
    <t>2018 Municipal Population:</t>
  </si>
  <si>
    <t>Local Fiscal Year Ended September 30, 2019</t>
  </si>
  <si>
    <t>Grants from Other Local Units - Human Services</t>
  </si>
  <si>
    <t>2019 Municipal Population:</t>
  </si>
  <si>
    <t>Local Fiscal Year Ended September 30, 2020</t>
  </si>
  <si>
    <t>First Local Option Fuel Tax (1 to 6 Cents)</t>
  </si>
  <si>
    <t>Second Local Option Fuel Tax (1 to 5 Cents)</t>
  </si>
  <si>
    <t>Impact Fees - Commercial - Public Safety</t>
  </si>
  <si>
    <t>Impact Fees - Commercial - Other</t>
  </si>
  <si>
    <t>Special Assessments - Charges for Public Services</t>
  </si>
  <si>
    <t>Federal Grant - Human Services - Public Assistance</t>
  </si>
  <si>
    <t>Public Safety - Protective Inspection Fees</t>
  </si>
  <si>
    <t>Court-Ordered Judgments and Fines - Other Court-Ordered</t>
  </si>
  <si>
    <t>State Fines and Forfeits</t>
  </si>
  <si>
    <t>Proceeds - Installment Purchases and Capital Lease Proceeds</t>
  </si>
  <si>
    <t>Proceeds of General Capital Asset Dispositions - Sales</t>
  </si>
  <si>
    <t>Proprietary Non-Operating - Federal Grants and Donations</t>
  </si>
  <si>
    <t>Proprietary Non-Operating - State Grants and Donations</t>
  </si>
  <si>
    <t>2020 Municipal Population:</t>
  </si>
  <si>
    <t>Local Fiscal Year Ended September 30, 2021</t>
  </si>
  <si>
    <t>Per Capita Account</t>
  </si>
  <si>
    <t>Custodial</t>
  </si>
  <si>
    <t>Total Account</t>
  </si>
  <si>
    <t>General Government Taxes</t>
  </si>
  <si>
    <t>First Local Option Fuel Tax (1 to 6 Cents Local Option Fuel Tax)</t>
  </si>
  <si>
    <t>Second Local Option Fuel Tax (1 to 5 Cents Local Option Fuel Tax) - Municipal Proceeds</t>
  </si>
  <si>
    <t>Local Communications Services Taxes</t>
  </si>
  <si>
    <t>Building Permits (Buildling Permit Fees)</t>
  </si>
  <si>
    <t>Permits - Other</t>
  </si>
  <si>
    <t>Other Fees and Special Assessments</t>
  </si>
  <si>
    <t>Intergovernmental Revenues</t>
  </si>
  <si>
    <t>State Shared Revenues - General Government - Municipal Revenue Sharing Program</t>
  </si>
  <si>
    <t>State Shared Revenues - General Government - Local Government Half-Cent Sales Tax Program</t>
  </si>
  <si>
    <t>State Shared Revenues - Transportation - Fuel Tax Refunds and Credits</t>
  </si>
  <si>
    <t>Other Charges for Services (Not Court-Related)</t>
  </si>
  <si>
    <t>Court-Ordered Judgments and Fines - Other</t>
  </si>
  <si>
    <t>Sale of Contraband Property Seized by Law Enforcement</t>
  </si>
  <si>
    <t>Sales - Sale of Surplus Materials and Scrap</t>
  </si>
  <si>
    <t>Proprietary Non-Operating Sources - Federal Grants and Donations</t>
  </si>
  <si>
    <t>Proprietary Non-Operating Sources - State Grants and Donations</t>
  </si>
  <si>
    <t>2021 Municipal Population:</t>
  </si>
  <si>
    <t>Local Fiscal Year Ended September 30, 2022</t>
  </si>
  <si>
    <t>State Communications Services Taxes</t>
  </si>
  <si>
    <t>324.XXX</t>
  </si>
  <si>
    <t>Impact Fees - Total</t>
  </si>
  <si>
    <t>Proprietary Non-Operating Sources - Capital Contributions from Other Public Source</t>
  </si>
  <si>
    <t>2022 Municipal Population:</t>
  </si>
  <si>
    <t>Local Fiscal Year Ended September 30, 2023</t>
  </si>
  <si>
    <t>State Grant - General Government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</si>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</sst>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11">
    <font>
      <sz val="12"/>
      <name val="Arial MT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3" fillId="0" borderId="0" xfId="0" applyFont="1" applyProtection="1"/>
    <xf numFmtId="37" fontId="3" fillId="0" borderId="0" xfId="0" applyNumberFormat="1" applyFont="1" applyProtection="1"/>
    <xf numFmtId="0" fontId="1" fillId="0" borderId="0" xfId="0" applyFont="1" applyProtection="1"/>
    <xf numFmtId="44" fontId="6" fillId="0" borderId="0" xfId="0" applyNumberFormat="1" applyFont="1" applyProtection="1"/>
    <xf numFmtId="0" fontId="5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right"/>
    </xf>
    <xf numFmtId="43" fontId="3" fillId="0" borderId="0" xfId="0" applyNumberFormat="1" applyFont="1" applyProtection="1"/>
    <xf numFmtId="43" fontId="6" fillId="0" borderId="0" xfId="0" applyNumberFormat="1" applyFont="1" applyProtection="1"/>
    <xf numFmtId="0" fontId="1" fillId="0" borderId="0" xfId="0" applyFont="1" applyAlignment="1" applyProtection="1"/>
    <xf numFmtId="0" fontId="3" fillId="0" borderId="1" xfId="0" applyFont="1" applyBorder="1" applyAlignment="1" applyProtection="1">
      <alignment vertical="center"/>
    </xf>
    <xf numFmtId="0" fontId="7" fillId="0" borderId="1" xfId="0" applyFont="1" applyBorder="1" applyAlignment="1" applyProtection="1">
      <alignment vertical="center"/>
    </xf>
    <xf numFmtId="0" fontId="1" fillId="2" borderId="2" xfId="0" applyFont="1" applyFill="1" applyBorder="1" applyAlignment="1" applyProtection="1">
      <alignment vertical="center"/>
    </xf>
    <xf numFmtId="42" fontId="1" fillId="2" borderId="3" xfId="0" applyNumberFormat="1" applyFont="1" applyFill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37" fontId="3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7" fillId="0" borderId="6" xfId="0" applyFont="1" applyBorder="1" applyAlignment="1" applyProtection="1">
      <alignment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  <xf numFmtId="0" fontId="1" fillId="2" borderId="4" xfId="0" applyFont="1" applyFill="1" applyBorder="1" applyAlignment="1" applyProtection="1">
      <alignment vertical="center"/>
    </xf>
    <xf numFmtId="164" fontId="3" fillId="0" borderId="8" xfId="0" applyNumberFormat="1" applyFont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vertical="center"/>
    </xf>
    <xf numFmtId="42" fontId="1" fillId="2" borderId="10" xfId="0" applyNumberFormat="1" applyFont="1" applyFill="1" applyBorder="1" applyAlignment="1" applyProtection="1">
      <alignment vertical="center"/>
    </xf>
    <xf numFmtId="42" fontId="1" fillId="2" borderId="11" xfId="0" applyNumberFormat="1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0" fontId="1" fillId="2" borderId="12" xfId="0" applyFont="1" applyFill="1" applyBorder="1" applyAlignment="1" applyProtection="1">
      <alignment vertical="center"/>
    </xf>
    <xf numFmtId="0" fontId="1" fillId="2" borderId="6" xfId="0" applyFont="1" applyFill="1" applyBorder="1" applyAlignment="1" applyProtection="1">
      <alignment vertical="center"/>
    </xf>
    <xf numFmtId="42" fontId="1" fillId="2" borderId="12" xfId="0" applyNumberFormat="1" applyFont="1" applyFill="1" applyBorder="1" applyAlignment="1" applyProtection="1">
      <alignment vertical="center"/>
    </xf>
    <xf numFmtId="44" fontId="1" fillId="2" borderId="5" xfId="0" applyNumberFormat="1" applyFont="1" applyFill="1" applyBorder="1" applyAlignment="1" applyProtection="1">
      <alignment vertical="center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37" fontId="8" fillId="2" borderId="14" xfId="0" applyNumberFormat="1" applyFont="1" applyFill="1" applyBorder="1" applyAlignment="1" applyProtection="1">
      <alignment horizontal="center" vertical="center" wrapText="1"/>
    </xf>
    <xf numFmtId="0" fontId="9" fillId="2" borderId="15" xfId="0" applyFont="1" applyFill="1" applyBorder="1" applyAlignment="1" applyProtection="1">
      <alignment horizontal="center" vertical="center"/>
    </xf>
    <xf numFmtId="0" fontId="9" fillId="2" borderId="16" xfId="0" applyFont="1" applyFill="1" applyBorder="1" applyAlignment="1" applyProtection="1">
      <alignment horizontal="center" vertical="center"/>
    </xf>
    <xf numFmtId="44" fontId="1" fillId="2" borderId="17" xfId="0" applyNumberFormat="1" applyFont="1" applyFill="1" applyBorder="1" applyAlignment="1" applyProtection="1">
      <alignment vertical="center"/>
    </xf>
    <xf numFmtId="164" fontId="7" fillId="0" borderId="8" xfId="0" applyNumberFormat="1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vertical="center"/>
    </xf>
    <xf numFmtId="0" fontId="3" fillId="0" borderId="19" xfId="0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vertical="center"/>
    </xf>
    <xf numFmtId="41" fontId="3" fillId="0" borderId="20" xfId="0" applyNumberFormat="1" applyFont="1" applyBorder="1" applyAlignment="1" applyProtection="1">
      <alignment vertical="center"/>
    </xf>
    <xf numFmtId="42" fontId="1" fillId="2" borderId="8" xfId="0" applyNumberFormat="1" applyFont="1" applyFill="1" applyBorder="1" applyAlignment="1" applyProtection="1">
      <alignment vertical="center"/>
    </xf>
    <xf numFmtId="44" fontId="1" fillId="2" borderId="21" xfId="0" applyNumberFormat="1" applyFont="1" applyFill="1" applyBorder="1" applyAlignment="1" applyProtection="1">
      <alignment vertical="center"/>
    </xf>
    <xf numFmtId="42" fontId="3" fillId="0" borderId="12" xfId="0" applyNumberFormat="1" applyFont="1" applyBorder="1" applyAlignment="1" applyProtection="1">
      <alignment vertical="center"/>
    </xf>
    <xf numFmtId="44" fontId="3" fillId="0" borderId="21" xfId="0" applyNumberFormat="1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horizontal="right" vertical="center"/>
    </xf>
    <xf numFmtId="0" fontId="3" fillId="0" borderId="22" xfId="0" applyFont="1" applyBorder="1" applyAlignment="1" applyProtection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3" fillId="0" borderId="25" xfId="0" applyFont="1" applyBorder="1" applyAlignment="1" applyProtection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5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0" fillId="0" borderId="15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9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  <xf numFmtId="0" fontId="0" fillId="0" borderId="34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89"/>
  <sheetViews>
    <sheetView tabSelected="1"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5" t="s">
        <v>94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7"/>
      <c r="Q1" s="7"/>
      <c r="R1"/>
    </row>
    <row r="2" spans="1:134" ht="24" thickBot="1">
      <c r="A2" s="58" t="s">
        <v>206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60"/>
      <c r="Q2" s="7"/>
      <c r="R2"/>
    </row>
    <row r="3" spans="1:134" ht="18" customHeight="1">
      <c r="A3" s="61" t="s">
        <v>84</v>
      </c>
      <c r="B3" s="62"/>
      <c r="C3" s="63"/>
      <c r="D3" s="67" t="s">
        <v>49</v>
      </c>
      <c r="E3" s="68"/>
      <c r="F3" s="68"/>
      <c r="G3" s="68"/>
      <c r="H3" s="69"/>
      <c r="I3" s="67" t="s">
        <v>50</v>
      </c>
      <c r="J3" s="69"/>
      <c r="K3" s="67" t="s">
        <v>52</v>
      </c>
      <c r="L3" s="68"/>
      <c r="M3" s="69"/>
      <c r="N3" s="36"/>
      <c r="O3" s="37"/>
      <c r="P3" s="70" t="s">
        <v>179</v>
      </c>
      <c r="Q3" s="11"/>
      <c r="R3"/>
    </row>
    <row r="4" spans="1:134" ht="32.25" customHeight="1" thickBot="1">
      <c r="A4" s="64"/>
      <c r="B4" s="65"/>
      <c r="C4" s="66"/>
      <c r="D4" s="34" t="s">
        <v>5</v>
      </c>
      <c r="E4" s="34" t="s">
        <v>85</v>
      </c>
      <c r="F4" s="34" t="s">
        <v>86</v>
      </c>
      <c r="G4" s="34" t="s">
        <v>87</v>
      </c>
      <c r="H4" s="34" t="s">
        <v>6</v>
      </c>
      <c r="I4" s="34" t="s">
        <v>7</v>
      </c>
      <c r="J4" s="35" t="s">
        <v>88</v>
      </c>
      <c r="K4" s="35" t="s">
        <v>8</v>
      </c>
      <c r="L4" s="35" t="s">
        <v>9</v>
      </c>
      <c r="M4" s="35" t="s">
        <v>180</v>
      </c>
      <c r="N4" s="35" t="s">
        <v>10</v>
      </c>
      <c r="O4" s="35" t="s">
        <v>181</v>
      </c>
      <c r="P4" s="71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182</v>
      </c>
      <c r="B5" s="26"/>
      <c r="C5" s="26"/>
      <c r="D5" s="27">
        <f t="shared" ref="D5:N5" si="0">SUM(D6:D16)</f>
        <v>23806022</v>
      </c>
      <c r="E5" s="27">
        <f t="shared" si="0"/>
        <v>846190</v>
      </c>
      <c r="F5" s="27">
        <f t="shared" si="0"/>
        <v>0</v>
      </c>
      <c r="G5" s="27">
        <f t="shared" si="0"/>
        <v>512745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25164957</v>
      </c>
      <c r="P5" s="33">
        <f t="shared" ref="P5:P36" si="1">(O5/P$87)</f>
        <v>609.85258336564561</v>
      </c>
      <c r="Q5" s="6"/>
    </row>
    <row r="6" spans="1:134">
      <c r="A6" s="12"/>
      <c r="B6" s="25">
        <v>311</v>
      </c>
      <c r="C6" s="20" t="s">
        <v>3</v>
      </c>
      <c r="D6" s="46">
        <v>15815338</v>
      </c>
      <c r="E6" s="46">
        <v>553222</v>
      </c>
      <c r="F6" s="46">
        <v>0</v>
      </c>
      <c r="G6" s="46">
        <v>512745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16881305</v>
      </c>
      <c r="P6" s="47">
        <f t="shared" si="1"/>
        <v>409.10490984877862</v>
      </c>
      <c r="Q6" s="9"/>
    </row>
    <row r="7" spans="1:134">
      <c r="A7" s="12"/>
      <c r="B7" s="25">
        <v>312.41000000000003</v>
      </c>
      <c r="C7" s="20" t="s">
        <v>183</v>
      </c>
      <c r="D7" s="46">
        <v>407012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6" si="2">SUM(D7:N7)</f>
        <v>407012</v>
      </c>
      <c r="P7" s="47">
        <f t="shared" si="1"/>
        <v>9.8636099263280332</v>
      </c>
      <c r="Q7" s="9"/>
    </row>
    <row r="8" spans="1:134">
      <c r="A8" s="12"/>
      <c r="B8" s="25">
        <v>312.43</v>
      </c>
      <c r="C8" s="20" t="s">
        <v>184</v>
      </c>
      <c r="D8" s="46">
        <v>0</v>
      </c>
      <c r="E8" s="46">
        <v>292968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292968</v>
      </c>
      <c r="P8" s="47">
        <f t="shared" si="1"/>
        <v>7.0998449011244666</v>
      </c>
      <c r="Q8" s="9"/>
    </row>
    <row r="9" spans="1:134">
      <c r="A9" s="12"/>
      <c r="B9" s="25">
        <v>312.51</v>
      </c>
      <c r="C9" s="20" t="s">
        <v>91</v>
      </c>
      <c r="D9" s="46">
        <v>353554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353554</v>
      </c>
      <c r="P9" s="47">
        <f t="shared" si="1"/>
        <v>8.5680981000387746</v>
      </c>
      <c r="Q9" s="9"/>
    </row>
    <row r="10" spans="1:134">
      <c r="A10" s="12"/>
      <c r="B10" s="25">
        <v>312.52</v>
      </c>
      <c r="C10" s="20" t="s">
        <v>122</v>
      </c>
      <c r="D10" s="46">
        <v>400359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400359</v>
      </c>
      <c r="P10" s="47">
        <f t="shared" si="1"/>
        <v>9.7023797983714619</v>
      </c>
      <c r="Q10" s="9"/>
    </row>
    <row r="11" spans="1:134">
      <c r="A11" s="12"/>
      <c r="B11" s="25">
        <v>314.10000000000002</v>
      </c>
      <c r="C11" s="20" t="s">
        <v>12</v>
      </c>
      <c r="D11" s="46">
        <v>4291377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4291377</v>
      </c>
      <c r="P11" s="47">
        <f t="shared" si="1"/>
        <v>103.99808549825514</v>
      </c>
      <c r="Q11" s="9"/>
    </row>
    <row r="12" spans="1:134">
      <c r="A12" s="12"/>
      <c r="B12" s="25">
        <v>314.3</v>
      </c>
      <c r="C12" s="20" t="s">
        <v>13</v>
      </c>
      <c r="D12" s="46">
        <v>974210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974210</v>
      </c>
      <c r="P12" s="47">
        <f t="shared" si="1"/>
        <v>23.60919930205506</v>
      </c>
      <c r="Q12" s="9"/>
    </row>
    <row r="13" spans="1:134">
      <c r="A13" s="12"/>
      <c r="B13" s="25">
        <v>314.39999999999998</v>
      </c>
      <c r="C13" s="20" t="s">
        <v>14</v>
      </c>
      <c r="D13" s="46">
        <v>238710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2"/>
        <v>238710</v>
      </c>
      <c r="P13" s="47">
        <f t="shared" si="1"/>
        <v>5.7849457153935635</v>
      </c>
      <c r="Q13" s="9"/>
    </row>
    <row r="14" spans="1:134">
      <c r="A14" s="12"/>
      <c r="B14" s="25">
        <v>314.8</v>
      </c>
      <c r="C14" s="20" t="s">
        <v>15</v>
      </c>
      <c r="D14" s="46">
        <v>82324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si="2"/>
        <v>82324</v>
      </c>
      <c r="P14" s="47">
        <f t="shared" si="1"/>
        <v>1.9950562233423808</v>
      </c>
      <c r="Q14" s="9"/>
    </row>
    <row r="15" spans="1:134">
      <c r="A15" s="12"/>
      <c r="B15" s="25">
        <v>315.10000000000002</v>
      </c>
      <c r="C15" s="20" t="s">
        <v>201</v>
      </c>
      <c r="D15" s="46">
        <v>1006586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2"/>
        <v>1006586</v>
      </c>
      <c r="P15" s="47">
        <f t="shared" si="1"/>
        <v>24.393805738658394</v>
      </c>
      <c r="Q15" s="9"/>
    </row>
    <row r="16" spans="1:134">
      <c r="A16" s="12"/>
      <c r="B16" s="25">
        <v>316</v>
      </c>
      <c r="C16" s="20" t="s">
        <v>124</v>
      </c>
      <c r="D16" s="46">
        <v>236552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2"/>
        <v>236552</v>
      </c>
      <c r="P16" s="47">
        <f t="shared" si="1"/>
        <v>5.7326483132997286</v>
      </c>
      <c r="Q16" s="9"/>
    </row>
    <row r="17" spans="1:17" ht="15.75">
      <c r="A17" s="29" t="s">
        <v>18</v>
      </c>
      <c r="B17" s="30"/>
      <c r="C17" s="31"/>
      <c r="D17" s="32">
        <f t="shared" ref="D17:N17" si="3">SUM(D18:D30)</f>
        <v>4184593</v>
      </c>
      <c r="E17" s="32">
        <f t="shared" si="3"/>
        <v>2578276</v>
      </c>
      <c r="F17" s="32">
        <f t="shared" si="3"/>
        <v>0</v>
      </c>
      <c r="G17" s="32">
        <f t="shared" si="3"/>
        <v>0</v>
      </c>
      <c r="H17" s="32">
        <f t="shared" si="3"/>
        <v>0</v>
      </c>
      <c r="I17" s="32">
        <f t="shared" si="3"/>
        <v>7809834</v>
      </c>
      <c r="J17" s="32">
        <f t="shared" si="3"/>
        <v>0</v>
      </c>
      <c r="K17" s="32">
        <f t="shared" si="3"/>
        <v>0</v>
      </c>
      <c r="L17" s="32">
        <f t="shared" si="3"/>
        <v>0</v>
      </c>
      <c r="M17" s="32">
        <f t="shared" si="3"/>
        <v>0</v>
      </c>
      <c r="N17" s="32">
        <f t="shared" si="3"/>
        <v>0</v>
      </c>
      <c r="O17" s="44">
        <f>SUM(D17:N17)</f>
        <v>14572703</v>
      </c>
      <c r="P17" s="45">
        <f t="shared" si="1"/>
        <v>353.15778887165567</v>
      </c>
      <c r="Q17" s="10"/>
    </row>
    <row r="18" spans="1:17">
      <c r="A18" s="12"/>
      <c r="B18" s="25">
        <v>322</v>
      </c>
      <c r="C18" s="20" t="s">
        <v>186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2910959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>SUM(D18:N18)</f>
        <v>2910959</v>
      </c>
      <c r="P18" s="47">
        <f t="shared" si="1"/>
        <v>70.544760566110895</v>
      </c>
      <c r="Q18" s="9"/>
    </row>
    <row r="19" spans="1:17">
      <c r="A19" s="12"/>
      <c r="B19" s="25">
        <v>323.10000000000002</v>
      </c>
      <c r="C19" s="20" t="s">
        <v>19</v>
      </c>
      <c r="D19" s="46">
        <v>3490136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ref="O19:O30" si="4">SUM(D19:N19)</f>
        <v>3490136</v>
      </c>
      <c r="P19" s="47">
        <f t="shared" si="1"/>
        <v>84.580651415277245</v>
      </c>
      <c r="Q19" s="9"/>
    </row>
    <row r="20" spans="1:17">
      <c r="A20" s="12"/>
      <c r="B20" s="25">
        <v>323.39999999999998</v>
      </c>
      <c r="C20" s="20" t="s">
        <v>20</v>
      </c>
      <c r="D20" s="46">
        <v>143809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143809</v>
      </c>
      <c r="P20" s="47">
        <f t="shared" si="1"/>
        <v>3.4850959674292361</v>
      </c>
      <c r="Q20" s="9"/>
    </row>
    <row r="21" spans="1:17">
      <c r="A21" s="12"/>
      <c r="B21" s="25">
        <v>323.7</v>
      </c>
      <c r="C21" s="20" t="s">
        <v>21</v>
      </c>
      <c r="D21" s="46">
        <v>497406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497406</v>
      </c>
      <c r="P21" s="47">
        <f t="shared" si="1"/>
        <v>12.054236138038</v>
      </c>
      <c r="Q21" s="9"/>
    </row>
    <row r="22" spans="1:17">
      <c r="A22" s="12"/>
      <c r="B22" s="25">
        <v>324.11</v>
      </c>
      <c r="C22" s="20" t="s">
        <v>22</v>
      </c>
      <c r="D22" s="46">
        <v>0</v>
      </c>
      <c r="E22" s="46">
        <v>799423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4"/>
        <v>799423</v>
      </c>
      <c r="P22" s="47">
        <f t="shared" si="1"/>
        <v>19.373376308646762</v>
      </c>
      <c r="Q22" s="9"/>
    </row>
    <row r="23" spans="1:17">
      <c r="A23" s="12"/>
      <c r="B23" s="25">
        <v>324.12</v>
      </c>
      <c r="C23" s="20" t="s">
        <v>166</v>
      </c>
      <c r="D23" s="46">
        <v>0</v>
      </c>
      <c r="E23" s="46">
        <v>50977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4"/>
        <v>50977</v>
      </c>
      <c r="P23" s="47">
        <f t="shared" si="1"/>
        <v>1.2353867778208607</v>
      </c>
      <c r="Q23" s="9"/>
    </row>
    <row r="24" spans="1:17">
      <c r="A24" s="12"/>
      <c r="B24" s="25">
        <v>324.20999999999998</v>
      </c>
      <c r="C24" s="20" t="s">
        <v>23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4665983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4"/>
        <v>4665983</v>
      </c>
      <c r="P24" s="47">
        <f t="shared" si="1"/>
        <v>113.07636196200077</v>
      </c>
      <c r="Q24" s="9"/>
    </row>
    <row r="25" spans="1:17">
      <c r="A25" s="12"/>
      <c r="B25" s="25">
        <v>324.22000000000003</v>
      </c>
      <c r="C25" s="20" t="s">
        <v>125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228714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4"/>
        <v>228714</v>
      </c>
      <c r="P25" s="47">
        <f t="shared" si="1"/>
        <v>5.5427006591702206</v>
      </c>
      <c r="Q25" s="9"/>
    </row>
    <row r="26" spans="1:17">
      <c r="A26" s="12"/>
      <c r="B26" s="25">
        <v>324.61</v>
      </c>
      <c r="C26" s="20" t="s">
        <v>24</v>
      </c>
      <c r="D26" s="46">
        <v>0</v>
      </c>
      <c r="E26" s="46">
        <v>1230722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4"/>
        <v>1230722</v>
      </c>
      <c r="P26" s="47">
        <f t="shared" si="1"/>
        <v>29.825562233423806</v>
      </c>
      <c r="Q26" s="9"/>
    </row>
    <row r="27" spans="1:17">
      <c r="A27" s="12"/>
      <c r="B27" s="25">
        <v>324.91000000000003</v>
      </c>
      <c r="C27" s="20" t="s">
        <v>25</v>
      </c>
      <c r="D27" s="46">
        <v>0</v>
      </c>
      <c r="E27" s="46">
        <v>466774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4"/>
        <v>466774</v>
      </c>
      <c r="P27" s="47">
        <f t="shared" si="1"/>
        <v>11.311894145017449</v>
      </c>
      <c r="Q27" s="9"/>
    </row>
    <row r="28" spans="1:17">
      <c r="A28" s="12"/>
      <c r="B28" s="25">
        <v>324.92</v>
      </c>
      <c r="C28" s="20" t="s">
        <v>167</v>
      </c>
      <c r="D28" s="46">
        <v>0</v>
      </c>
      <c r="E28" s="46">
        <v>30380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4"/>
        <v>30380</v>
      </c>
      <c r="P28" s="47">
        <f t="shared" si="1"/>
        <v>0.73623497479643274</v>
      </c>
      <c r="Q28" s="9"/>
    </row>
    <row r="29" spans="1:17">
      <c r="A29" s="12"/>
      <c r="B29" s="25">
        <v>325.2</v>
      </c>
      <c r="C29" s="20" t="s">
        <v>168</v>
      </c>
      <c r="D29" s="46">
        <v>17445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4"/>
        <v>17445</v>
      </c>
      <c r="P29" s="47">
        <f t="shared" si="1"/>
        <v>0.42276560682435055</v>
      </c>
      <c r="Q29" s="9"/>
    </row>
    <row r="30" spans="1:17">
      <c r="A30" s="12"/>
      <c r="B30" s="25">
        <v>329.5</v>
      </c>
      <c r="C30" s="20" t="s">
        <v>188</v>
      </c>
      <c r="D30" s="46">
        <v>35797</v>
      </c>
      <c r="E30" s="46">
        <v>0</v>
      </c>
      <c r="F30" s="46">
        <v>0</v>
      </c>
      <c r="G30" s="46">
        <v>0</v>
      </c>
      <c r="H30" s="46">
        <v>0</v>
      </c>
      <c r="I30" s="46">
        <v>4178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4"/>
        <v>39975</v>
      </c>
      <c r="P30" s="47">
        <f t="shared" si="1"/>
        <v>0.96876211709965099</v>
      </c>
      <c r="Q30" s="9"/>
    </row>
    <row r="31" spans="1:17" ht="15.75">
      <c r="A31" s="29" t="s">
        <v>189</v>
      </c>
      <c r="B31" s="30"/>
      <c r="C31" s="31"/>
      <c r="D31" s="32">
        <f t="shared" ref="D31:N31" si="5">SUM(D32:D45)</f>
        <v>5062603</v>
      </c>
      <c r="E31" s="32">
        <f t="shared" si="5"/>
        <v>1191674</v>
      </c>
      <c r="F31" s="32">
        <f t="shared" si="5"/>
        <v>0</v>
      </c>
      <c r="G31" s="32">
        <f t="shared" si="5"/>
        <v>0</v>
      </c>
      <c r="H31" s="32">
        <f t="shared" si="5"/>
        <v>0</v>
      </c>
      <c r="I31" s="32">
        <f t="shared" si="5"/>
        <v>41400</v>
      </c>
      <c r="J31" s="32">
        <f t="shared" si="5"/>
        <v>0</v>
      </c>
      <c r="K31" s="32">
        <f t="shared" si="5"/>
        <v>0</v>
      </c>
      <c r="L31" s="32">
        <f t="shared" si="5"/>
        <v>0</v>
      </c>
      <c r="M31" s="32">
        <f t="shared" si="5"/>
        <v>0</v>
      </c>
      <c r="N31" s="32">
        <f t="shared" si="5"/>
        <v>0</v>
      </c>
      <c r="O31" s="44">
        <f>SUM(D31:N31)</f>
        <v>6295677</v>
      </c>
      <c r="P31" s="45">
        <f t="shared" si="1"/>
        <v>152.57069115936409</v>
      </c>
      <c r="Q31" s="10"/>
    </row>
    <row r="32" spans="1:17">
      <c r="A32" s="12"/>
      <c r="B32" s="25">
        <v>331.2</v>
      </c>
      <c r="C32" s="20" t="s">
        <v>27</v>
      </c>
      <c r="D32" s="46">
        <v>55585</v>
      </c>
      <c r="E32" s="46">
        <v>76043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>SUM(D32:N32)</f>
        <v>131628</v>
      </c>
      <c r="P32" s="47">
        <f t="shared" si="1"/>
        <v>3.1898991857309036</v>
      </c>
      <c r="Q32" s="9"/>
    </row>
    <row r="33" spans="1:17">
      <c r="A33" s="12"/>
      <c r="B33" s="25">
        <v>331.5</v>
      </c>
      <c r="C33" s="20" t="s">
        <v>29</v>
      </c>
      <c r="D33" s="46">
        <v>0</v>
      </c>
      <c r="E33" s="46">
        <v>172784</v>
      </c>
      <c r="F33" s="46">
        <v>0</v>
      </c>
      <c r="G33" s="46">
        <v>0</v>
      </c>
      <c r="H33" s="46">
        <v>0</v>
      </c>
      <c r="I33" s="46">
        <v>41400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ref="O33:O40" si="6">SUM(D33:N33)</f>
        <v>214184</v>
      </c>
      <c r="P33" s="47">
        <f t="shared" si="1"/>
        <v>5.1905777433113611</v>
      </c>
      <c r="Q33" s="9"/>
    </row>
    <row r="34" spans="1:17">
      <c r="A34" s="12"/>
      <c r="B34" s="25">
        <v>331.62</v>
      </c>
      <c r="C34" s="20" t="s">
        <v>169</v>
      </c>
      <c r="D34" s="46">
        <v>127071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6"/>
        <v>127071</v>
      </c>
      <c r="P34" s="47">
        <f t="shared" si="1"/>
        <v>3.0794639395114385</v>
      </c>
      <c r="Q34" s="9"/>
    </row>
    <row r="35" spans="1:17">
      <c r="A35" s="12"/>
      <c r="B35" s="25">
        <v>334.1</v>
      </c>
      <c r="C35" s="20" t="s">
        <v>207</v>
      </c>
      <c r="D35" s="46">
        <v>0</v>
      </c>
      <c r="E35" s="46">
        <v>29850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6"/>
        <v>29850</v>
      </c>
      <c r="P35" s="47">
        <f t="shared" si="1"/>
        <v>0.72339084916634355</v>
      </c>
      <c r="Q35" s="9"/>
    </row>
    <row r="36" spans="1:17">
      <c r="A36" s="12"/>
      <c r="B36" s="25">
        <v>335.125</v>
      </c>
      <c r="C36" s="20" t="s">
        <v>190</v>
      </c>
      <c r="D36" s="46">
        <v>1973416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6"/>
        <v>1973416</v>
      </c>
      <c r="P36" s="47">
        <f t="shared" si="1"/>
        <v>47.824156649864285</v>
      </c>
      <c r="Q36" s="9"/>
    </row>
    <row r="37" spans="1:17">
      <c r="A37" s="12"/>
      <c r="B37" s="25">
        <v>335.14</v>
      </c>
      <c r="C37" s="20" t="s">
        <v>127</v>
      </c>
      <c r="D37" s="46">
        <v>25788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6"/>
        <v>25788</v>
      </c>
      <c r="P37" s="47">
        <f t="shared" ref="P37:P68" si="7">(O37/P$87)</f>
        <v>0.62495153160139594</v>
      </c>
      <c r="Q37" s="9"/>
    </row>
    <row r="38" spans="1:17">
      <c r="A38" s="12"/>
      <c r="B38" s="25">
        <v>335.15</v>
      </c>
      <c r="C38" s="20" t="s">
        <v>128</v>
      </c>
      <c r="D38" s="46">
        <v>31713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6"/>
        <v>31713</v>
      </c>
      <c r="P38" s="47">
        <f t="shared" si="7"/>
        <v>0.76853916246607212</v>
      </c>
      <c r="Q38" s="9"/>
    </row>
    <row r="39" spans="1:17">
      <c r="A39" s="12"/>
      <c r="B39" s="25">
        <v>335.18</v>
      </c>
      <c r="C39" s="20" t="s">
        <v>191</v>
      </c>
      <c r="D39" s="46">
        <v>2681853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6"/>
        <v>2681853</v>
      </c>
      <c r="P39" s="47">
        <f t="shared" si="7"/>
        <v>64.992560100814273</v>
      </c>
      <c r="Q39" s="9"/>
    </row>
    <row r="40" spans="1:17">
      <c r="A40" s="12"/>
      <c r="B40" s="25">
        <v>335.21</v>
      </c>
      <c r="C40" s="20" t="s">
        <v>42</v>
      </c>
      <c r="D40" s="46">
        <v>13380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si="6"/>
        <v>13380</v>
      </c>
      <c r="P40" s="47">
        <f t="shared" si="7"/>
        <v>0.32425358666149673</v>
      </c>
      <c r="Q40" s="9"/>
    </row>
    <row r="41" spans="1:17">
      <c r="A41" s="12"/>
      <c r="B41" s="25">
        <v>335.45</v>
      </c>
      <c r="C41" s="20" t="s">
        <v>192</v>
      </c>
      <c r="D41" s="46">
        <v>34898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ref="O41:O43" si="8">SUM(D41:N41)</f>
        <v>34898</v>
      </c>
      <c r="P41" s="47">
        <f t="shared" si="7"/>
        <v>0.84572508724311746</v>
      </c>
      <c r="Q41" s="9"/>
    </row>
    <row r="42" spans="1:17">
      <c r="A42" s="12"/>
      <c r="B42" s="25">
        <v>337.5</v>
      </c>
      <c r="C42" s="20" t="s">
        <v>149</v>
      </c>
      <c r="D42" s="46">
        <v>0</v>
      </c>
      <c r="E42" s="46">
        <v>765157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 t="shared" si="8"/>
        <v>765157</v>
      </c>
      <c r="P42" s="47">
        <f t="shared" si="7"/>
        <v>18.542967235362543</v>
      </c>
      <c r="Q42" s="9"/>
    </row>
    <row r="43" spans="1:17">
      <c r="A43" s="12"/>
      <c r="B43" s="25">
        <v>337.7</v>
      </c>
      <c r="C43" s="20" t="s">
        <v>46</v>
      </c>
      <c r="D43" s="46">
        <v>0</v>
      </c>
      <c r="E43" s="46">
        <v>147840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 t="shared" si="8"/>
        <v>147840</v>
      </c>
      <c r="P43" s="47">
        <f t="shared" si="7"/>
        <v>3.5827840248158203</v>
      </c>
      <c r="Q43" s="9"/>
    </row>
    <row r="44" spans="1:17">
      <c r="A44" s="12"/>
      <c r="B44" s="25">
        <v>338</v>
      </c>
      <c r="C44" s="20" t="s">
        <v>47</v>
      </c>
      <c r="D44" s="46">
        <v>34574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>SUM(D44:N44)</f>
        <v>34574</v>
      </c>
      <c r="P44" s="47">
        <f t="shared" si="7"/>
        <v>0.83787320666925169</v>
      </c>
      <c r="Q44" s="9"/>
    </row>
    <row r="45" spans="1:17">
      <c r="A45" s="12"/>
      <c r="B45" s="25">
        <v>339</v>
      </c>
      <c r="C45" s="20" t="s">
        <v>48</v>
      </c>
      <c r="D45" s="46">
        <v>84325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f>SUM(D45:N45)</f>
        <v>84325</v>
      </c>
      <c r="P45" s="47">
        <f t="shared" si="7"/>
        <v>2.0435488561457928</v>
      </c>
      <c r="Q45" s="9"/>
    </row>
    <row r="46" spans="1:17" ht="15.75">
      <c r="A46" s="29" t="s">
        <v>53</v>
      </c>
      <c r="B46" s="30"/>
      <c r="C46" s="31"/>
      <c r="D46" s="32">
        <f t="shared" ref="D46:N46" si="9">SUM(D47:D62)</f>
        <v>1001253</v>
      </c>
      <c r="E46" s="32">
        <f t="shared" si="9"/>
        <v>410564</v>
      </c>
      <c r="F46" s="32">
        <f t="shared" si="9"/>
        <v>0</v>
      </c>
      <c r="G46" s="32">
        <f t="shared" si="9"/>
        <v>0</v>
      </c>
      <c r="H46" s="32">
        <f t="shared" si="9"/>
        <v>0</v>
      </c>
      <c r="I46" s="32">
        <f t="shared" si="9"/>
        <v>36882893</v>
      </c>
      <c r="J46" s="32">
        <f t="shared" si="9"/>
        <v>1422044</v>
      </c>
      <c r="K46" s="32">
        <f t="shared" si="9"/>
        <v>0</v>
      </c>
      <c r="L46" s="32">
        <f t="shared" si="9"/>
        <v>0</v>
      </c>
      <c r="M46" s="32">
        <f t="shared" si="9"/>
        <v>0</v>
      </c>
      <c r="N46" s="32">
        <f t="shared" si="9"/>
        <v>0</v>
      </c>
      <c r="O46" s="32">
        <f>SUM(D46:N46)</f>
        <v>39716754</v>
      </c>
      <c r="P46" s="45">
        <f t="shared" si="7"/>
        <v>962.50373206669246</v>
      </c>
      <c r="Q46" s="10"/>
    </row>
    <row r="47" spans="1:17">
      <c r="A47" s="12"/>
      <c r="B47" s="25">
        <v>341.2</v>
      </c>
      <c r="C47" s="20" t="s">
        <v>131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1422044</v>
      </c>
      <c r="K47" s="46">
        <v>0</v>
      </c>
      <c r="L47" s="46">
        <v>0</v>
      </c>
      <c r="M47" s="46">
        <v>0</v>
      </c>
      <c r="N47" s="46">
        <v>0</v>
      </c>
      <c r="O47" s="46">
        <f t="shared" ref="O47:O61" si="10">SUM(D47:N47)</f>
        <v>1422044</v>
      </c>
      <c r="P47" s="47">
        <f t="shared" si="7"/>
        <v>34.462097712291587</v>
      </c>
      <c r="Q47" s="9"/>
    </row>
    <row r="48" spans="1:17">
      <c r="A48" s="12"/>
      <c r="B48" s="25">
        <v>341.3</v>
      </c>
      <c r="C48" s="20" t="s">
        <v>155</v>
      </c>
      <c r="D48" s="46">
        <v>45247</v>
      </c>
      <c r="E48" s="46">
        <v>0</v>
      </c>
      <c r="F48" s="46">
        <v>0</v>
      </c>
      <c r="G48" s="46">
        <v>0</v>
      </c>
      <c r="H48" s="46">
        <v>0</v>
      </c>
      <c r="I48" s="46">
        <v>502766</v>
      </c>
      <c r="J48" s="46">
        <v>0</v>
      </c>
      <c r="K48" s="46">
        <v>0</v>
      </c>
      <c r="L48" s="46">
        <v>0</v>
      </c>
      <c r="M48" s="46">
        <v>0</v>
      </c>
      <c r="N48" s="46">
        <v>0</v>
      </c>
      <c r="O48" s="46">
        <f t="shared" si="10"/>
        <v>548013</v>
      </c>
      <c r="P48" s="47">
        <f t="shared" si="7"/>
        <v>13.2806562621171</v>
      </c>
      <c r="Q48" s="9"/>
    </row>
    <row r="49" spans="1:17">
      <c r="A49" s="12"/>
      <c r="B49" s="25">
        <v>342.1</v>
      </c>
      <c r="C49" s="20" t="s">
        <v>58</v>
      </c>
      <c r="D49" s="46">
        <v>183602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f t="shared" si="10"/>
        <v>183602</v>
      </c>
      <c r="P49" s="47">
        <f t="shared" si="7"/>
        <v>4.4494474602559135</v>
      </c>
      <c r="Q49" s="9"/>
    </row>
    <row r="50" spans="1:17">
      <c r="A50" s="12"/>
      <c r="B50" s="25">
        <v>342.2</v>
      </c>
      <c r="C50" s="20" t="s">
        <v>59</v>
      </c>
      <c r="D50" s="46">
        <v>27320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6">
        <f t="shared" si="10"/>
        <v>27320</v>
      </c>
      <c r="P50" s="47">
        <f t="shared" si="7"/>
        <v>0.66207832493214425</v>
      </c>
      <c r="Q50" s="9"/>
    </row>
    <row r="51" spans="1:17">
      <c r="A51" s="12"/>
      <c r="B51" s="25">
        <v>342.5</v>
      </c>
      <c r="C51" s="20" t="s">
        <v>170</v>
      </c>
      <c r="D51" s="46">
        <v>40215</v>
      </c>
      <c r="E51" s="46">
        <v>0</v>
      </c>
      <c r="F51" s="46">
        <v>0</v>
      </c>
      <c r="G51" s="46">
        <v>0</v>
      </c>
      <c r="H51" s="46">
        <v>0</v>
      </c>
      <c r="I51" s="46">
        <v>87900</v>
      </c>
      <c r="J51" s="46">
        <v>0</v>
      </c>
      <c r="K51" s="46">
        <v>0</v>
      </c>
      <c r="L51" s="46">
        <v>0</v>
      </c>
      <c r="M51" s="46">
        <v>0</v>
      </c>
      <c r="N51" s="46">
        <v>0</v>
      </c>
      <c r="O51" s="46">
        <f t="shared" si="10"/>
        <v>128115</v>
      </c>
      <c r="P51" s="47">
        <f t="shared" si="7"/>
        <v>3.1047644435827841</v>
      </c>
      <c r="Q51" s="9"/>
    </row>
    <row r="52" spans="1:17">
      <c r="A52" s="12"/>
      <c r="B52" s="25">
        <v>342.9</v>
      </c>
      <c r="C52" s="20" t="s">
        <v>60</v>
      </c>
      <c r="D52" s="46">
        <v>19005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v>0</v>
      </c>
      <c r="O52" s="46">
        <f t="shared" si="10"/>
        <v>19005</v>
      </c>
      <c r="P52" s="47">
        <f t="shared" si="7"/>
        <v>0.4605709577355564</v>
      </c>
      <c r="Q52" s="9"/>
    </row>
    <row r="53" spans="1:17">
      <c r="A53" s="12"/>
      <c r="B53" s="25">
        <v>343.3</v>
      </c>
      <c r="C53" s="20" t="s">
        <v>61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14338178</v>
      </c>
      <c r="J53" s="46">
        <v>0</v>
      </c>
      <c r="K53" s="46">
        <v>0</v>
      </c>
      <c r="L53" s="46">
        <v>0</v>
      </c>
      <c r="M53" s="46">
        <v>0</v>
      </c>
      <c r="N53" s="46">
        <v>0</v>
      </c>
      <c r="O53" s="46">
        <f t="shared" si="10"/>
        <v>14338178</v>
      </c>
      <c r="P53" s="47">
        <f t="shared" si="7"/>
        <v>347.47426328034123</v>
      </c>
      <c r="Q53" s="9"/>
    </row>
    <row r="54" spans="1:17">
      <c r="A54" s="12"/>
      <c r="B54" s="25">
        <v>343.4</v>
      </c>
      <c r="C54" s="20" t="s">
        <v>62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5203011</v>
      </c>
      <c r="J54" s="46">
        <v>0</v>
      </c>
      <c r="K54" s="46">
        <v>0</v>
      </c>
      <c r="L54" s="46">
        <v>0</v>
      </c>
      <c r="M54" s="46">
        <v>0</v>
      </c>
      <c r="N54" s="46">
        <v>0</v>
      </c>
      <c r="O54" s="46">
        <f t="shared" si="10"/>
        <v>5203011</v>
      </c>
      <c r="P54" s="47">
        <f t="shared" si="7"/>
        <v>126.0908055447848</v>
      </c>
      <c r="Q54" s="9"/>
    </row>
    <row r="55" spans="1:17">
      <c r="A55" s="12"/>
      <c r="B55" s="25">
        <v>343.5</v>
      </c>
      <c r="C55" s="20" t="s">
        <v>63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13074385</v>
      </c>
      <c r="J55" s="46">
        <v>0</v>
      </c>
      <c r="K55" s="46">
        <v>0</v>
      </c>
      <c r="L55" s="46">
        <v>0</v>
      </c>
      <c r="M55" s="46">
        <v>0</v>
      </c>
      <c r="N55" s="46">
        <v>0</v>
      </c>
      <c r="O55" s="46">
        <f t="shared" si="10"/>
        <v>13074385</v>
      </c>
      <c r="P55" s="47">
        <f t="shared" si="7"/>
        <v>316.84725184179916</v>
      </c>
      <c r="Q55" s="9"/>
    </row>
    <row r="56" spans="1:17">
      <c r="A56" s="12"/>
      <c r="B56" s="25">
        <v>343.6</v>
      </c>
      <c r="C56" s="20" t="s">
        <v>145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585893</v>
      </c>
      <c r="J56" s="46">
        <v>0</v>
      </c>
      <c r="K56" s="46">
        <v>0</v>
      </c>
      <c r="L56" s="46">
        <v>0</v>
      </c>
      <c r="M56" s="46">
        <v>0</v>
      </c>
      <c r="N56" s="46">
        <v>0</v>
      </c>
      <c r="O56" s="46">
        <f t="shared" si="10"/>
        <v>585893</v>
      </c>
      <c r="P56" s="47">
        <f t="shared" si="7"/>
        <v>14.198647731678946</v>
      </c>
      <c r="Q56" s="9"/>
    </row>
    <row r="57" spans="1:17">
      <c r="A57" s="12"/>
      <c r="B57" s="25">
        <v>343.7</v>
      </c>
      <c r="C57" s="20" t="s">
        <v>64</v>
      </c>
      <c r="D57" s="46">
        <v>0</v>
      </c>
      <c r="E57" s="46">
        <v>344249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v>0</v>
      </c>
      <c r="O57" s="46">
        <f t="shared" si="10"/>
        <v>344249</v>
      </c>
      <c r="P57" s="47">
        <f t="shared" si="7"/>
        <v>8.3425988755331524</v>
      </c>
      <c r="Q57" s="9"/>
    </row>
    <row r="58" spans="1:17">
      <c r="A58" s="12"/>
      <c r="B58" s="25">
        <v>343.9</v>
      </c>
      <c r="C58" s="20" t="s">
        <v>65</v>
      </c>
      <c r="D58" s="46">
        <v>1600</v>
      </c>
      <c r="E58" s="46">
        <v>0</v>
      </c>
      <c r="F58" s="46">
        <v>0</v>
      </c>
      <c r="G58" s="46">
        <v>0</v>
      </c>
      <c r="H58" s="46">
        <v>0</v>
      </c>
      <c r="I58" s="46">
        <v>2799739</v>
      </c>
      <c r="J58" s="46">
        <v>0</v>
      </c>
      <c r="K58" s="46">
        <v>0</v>
      </c>
      <c r="L58" s="46">
        <v>0</v>
      </c>
      <c r="M58" s="46">
        <v>0</v>
      </c>
      <c r="N58" s="46">
        <v>0</v>
      </c>
      <c r="O58" s="46">
        <f t="shared" si="10"/>
        <v>2801339</v>
      </c>
      <c r="P58" s="47">
        <f t="shared" si="7"/>
        <v>67.888207638619619</v>
      </c>
      <c r="Q58" s="9"/>
    </row>
    <row r="59" spans="1:17">
      <c r="A59" s="12"/>
      <c r="B59" s="25">
        <v>345.9</v>
      </c>
      <c r="C59" s="20" t="s">
        <v>67</v>
      </c>
      <c r="D59" s="46">
        <v>0</v>
      </c>
      <c r="E59" s="46">
        <v>66315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v>0</v>
      </c>
      <c r="O59" s="46">
        <f t="shared" si="10"/>
        <v>66315</v>
      </c>
      <c r="P59" s="47">
        <f t="shared" si="7"/>
        <v>1.6070909267157814</v>
      </c>
      <c r="Q59" s="9"/>
    </row>
    <row r="60" spans="1:17">
      <c r="A60" s="12"/>
      <c r="B60" s="25">
        <v>347.2</v>
      </c>
      <c r="C60" s="20" t="s">
        <v>68</v>
      </c>
      <c r="D60" s="46">
        <v>131073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v>0</v>
      </c>
      <c r="O60" s="46">
        <f t="shared" si="10"/>
        <v>131073</v>
      </c>
      <c r="P60" s="47">
        <f t="shared" si="7"/>
        <v>3.1764492051182627</v>
      </c>
      <c r="Q60" s="9"/>
    </row>
    <row r="61" spans="1:17">
      <c r="A61" s="12"/>
      <c r="B61" s="25">
        <v>347.5</v>
      </c>
      <c r="C61" s="20" t="s">
        <v>70</v>
      </c>
      <c r="D61" s="46">
        <v>278445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v>0</v>
      </c>
      <c r="O61" s="46">
        <f t="shared" si="10"/>
        <v>278445</v>
      </c>
      <c r="P61" s="47">
        <f t="shared" si="7"/>
        <v>6.7478916246607215</v>
      </c>
      <c r="Q61" s="9"/>
    </row>
    <row r="62" spans="1:17">
      <c r="A62" s="12"/>
      <c r="B62" s="25">
        <v>349</v>
      </c>
      <c r="C62" s="20" t="s">
        <v>193</v>
      </c>
      <c r="D62" s="46">
        <v>274746</v>
      </c>
      <c r="E62" s="46">
        <v>0</v>
      </c>
      <c r="F62" s="46">
        <v>0</v>
      </c>
      <c r="G62" s="46">
        <v>0</v>
      </c>
      <c r="H62" s="46">
        <v>0</v>
      </c>
      <c r="I62" s="46">
        <v>291021</v>
      </c>
      <c r="J62" s="46">
        <v>0</v>
      </c>
      <c r="K62" s="46">
        <v>0</v>
      </c>
      <c r="L62" s="46">
        <v>0</v>
      </c>
      <c r="M62" s="46">
        <v>0</v>
      </c>
      <c r="N62" s="46">
        <v>0</v>
      </c>
      <c r="O62" s="46">
        <f>SUM(D62:N62)</f>
        <v>565767</v>
      </c>
      <c r="P62" s="47">
        <f t="shared" si="7"/>
        <v>13.710910236525786</v>
      </c>
      <c r="Q62" s="9"/>
    </row>
    <row r="63" spans="1:17" ht="15.75">
      <c r="A63" s="29" t="s">
        <v>54</v>
      </c>
      <c r="B63" s="30"/>
      <c r="C63" s="31"/>
      <c r="D63" s="32">
        <f t="shared" ref="D63:N63" si="11">SUM(D64:D67)</f>
        <v>160693</v>
      </c>
      <c r="E63" s="32">
        <f t="shared" si="11"/>
        <v>28894</v>
      </c>
      <c r="F63" s="32">
        <f t="shared" si="11"/>
        <v>0</v>
      </c>
      <c r="G63" s="32">
        <f t="shared" si="11"/>
        <v>0</v>
      </c>
      <c r="H63" s="32">
        <f t="shared" si="11"/>
        <v>0</v>
      </c>
      <c r="I63" s="32">
        <f t="shared" si="11"/>
        <v>0</v>
      </c>
      <c r="J63" s="32">
        <f t="shared" si="11"/>
        <v>0</v>
      </c>
      <c r="K63" s="32">
        <f t="shared" si="11"/>
        <v>0</v>
      </c>
      <c r="L63" s="32">
        <f t="shared" si="11"/>
        <v>0</v>
      </c>
      <c r="M63" s="32">
        <f t="shared" si="11"/>
        <v>0</v>
      </c>
      <c r="N63" s="32">
        <f t="shared" si="11"/>
        <v>0</v>
      </c>
      <c r="O63" s="32">
        <f>SUM(D63:N63)</f>
        <v>189587</v>
      </c>
      <c r="P63" s="45">
        <f t="shared" si="7"/>
        <v>4.5944891430787127</v>
      </c>
      <c r="Q63" s="10"/>
    </row>
    <row r="64" spans="1:17">
      <c r="A64" s="13"/>
      <c r="B64" s="39">
        <v>351.9</v>
      </c>
      <c r="C64" s="21" t="s">
        <v>194</v>
      </c>
      <c r="D64" s="46">
        <v>99428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v>0</v>
      </c>
      <c r="O64" s="46">
        <f t="shared" ref="O64:O67" si="12">SUM(D64:N64)</f>
        <v>99428</v>
      </c>
      <c r="P64" s="47">
        <f t="shared" si="7"/>
        <v>2.4095579682047306</v>
      </c>
      <c r="Q64" s="9"/>
    </row>
    <row r="65" spans="1:17">
      <c r="A65" s="13"/>
      <c r="B65" s="39">
        <v>356</v>
      </c>
      <c r="C65" s="21" t="s">
        <v>172</v>
      </c>
      <c r="D65" s="46">
        <v>0</v>
      </c>
      <c r="E65" s="46">
        <v>28894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v>0</v>
      </c>
      <c r="O65" s="46">
        <f t="shared" si="12"/>
        <v>28894</v>
      </c>
      <c r="P65" s="47">
        <f t="shared" si="7"/>
        <v>0.70022295463357886</v>
      </c>
      <c r="Q65" s="9"/>
    </row>
    <row r="66" spans="1:17">
      <c r="A66" s="13"/>
      <c r="B66" s="39">
        <v>358.2</v>
      </c>
      <c r="C66" s="21" t="s">
        <v>195</v>
      </c>
      <c r="D66" s="46">
        <v>10818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v>0</v>
      </c>
      <c r="O66" s="46">
        <f>SUM(D66:N66)</f>
        <v>10818</v>
      </c>
      <c r="P66" s="47">
        <f t="shared" si="7"/>
        <v>0.26216556804963165</v>
      </c>
      <c r="Q66" s="9"/>
    </row>
    <row r="67" spans="1:17">
      <c r="A67" s="13"/>
      <c r="B67" s="39">
        <v>359</v>
      </c>
      <c r="C67" s="21" t="s">
        <v>74</v>
      </c>
      <c r="D67" s="46">
        <v>50447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v>0</v>
      </c>
      <c r="O67" s="46">
        <f t="shared" si="12"/>
        <v>50447</v>
      </c>
      <c r="P67" s="47">
        <f t="shared" si="7"/>
        <v>1.2225426521907716</v>
      </c>
      <c r="Q67" s="9"/>
    </row>
    <row r="68" spans="1:17" ht="15.75">
      <c r="A68" s="29" t="s">
        <v>4</v>
      </c>
      <c r="B68" s="30"/>
      <c r="C68" s="31"/>
      <c r="D68" s="32">
        <f t="shared" ref="D68:N68" si="13">SUM(D69:D75)</f>
        <v>2587876</v>
      </c>
      <c r="E68" s="32">
        <f t="shared" si="13"/>
        <v>1741959</v>
      </c>
      <c r="F68" s="32">
        <f t="shared" si="13"/>
        <v>0</v>
      </c>
      <c r="G68" s="32">
        <f t="shared" si="13"/>
        <v>270673</v>
      </c>
      <c r="H68" s="32">
        <f t="shared" si="13"/>
        <v>0</v>
      </c>
      <c r="I68" s="32">
        <f t="shared" si="13"/>
        <v>5824021</v>
      </c>
      <c r="J68" s="32">
        <f t="shared" si="13"/>
        <v>185563</v>
      </c>
      <c r="K68" s="32">
        <f t="shared" si="13"/>
        <v>13052892</v>
      </c>
      <c r="L68" s="32">
        <f t="shared" si="13"/>
        <v>0</v>
      </c>
      <c r="M68" s="32">
        <f t="shared" si="13"/>
        <v>0</v>
      </c>
      <c r="N68" s="32">
        <f t="shared" si="13"/>
        <v>0</v>
      </c>
      <c r="O68" s="32">
        <f>SUM(D68:N68)</f>
        <v>23662984</v>
      </c>
      <c r="P68" s="45">
        <f t="shared" si="7"/>
        <v>573.45347033734004</v>
      </c>
      <c r="Q68" s="10"/>
    </row>
    <row r="69" spans="1:17">
      <c r="A69" s="12"/>
      <c r="B69" s="25">
        <v>361.1</v>
      </c>
      <c r="C69" s="20" t="s">
        <v>75</v>
      </c>
      <c r="D69" s="46">
        <v>1064765</v>
      </c>
      <c r="E69" s="46">
        <v>254806</v>
      </c>
      <c r="F69" s="46">
        <v>0</v>
      </c>
      <c r="G69" s="46">
        <v>9257</v>
      </c>
      <c r="H69" s="46">
        <v>0</v>
      </c>
      <c r="I69" s="46">
        <v>3336143</v>
      </c>
      <c r="J69" s="46">
        <v>86293</v>
      </c>
      <c r="K69" s="46">
        <v>1665947</v>
      </c>
      <c r="L69" s="46">
        <v>0</v>
      </c>
      <c r="M69" s="46">
        <v>0</v>
      </c>
      <c r="N69" s="46">
        <v>0</v>
      </c>
      <c r="O69" s="46">
        <f>SUM(D69:N69)</f>
        <v>6417211</v>
      </c>
      <c r="P69" s="47">
        <f t="shared" ref="P69:P100" si="14">(O69/P$87)</f>
        <v>155.51597033734006</v>
      </c>
      <c r="Q69" s="9"/>
    </row>
    <row r="70" spans="1:17">
      <c r="A70" s="12"/>
      <c r="B70" s="25">
        <v>361.4</v>
      </c>
      <c r="C70" s="20" t="s">
        <v>134</v>
      </c>
      <c r="D70" s="46">
        <v>149829</v>
      </c>
      <c r="E70" s="46">
        <v>0</v>
      </c>
      <c r="F70" s="46">
        <v>0</v>
      </c>
      <c r="G70" s="46">
        <v>0</v>
      </c>
      <c r="H70" s="46">
        <v>0</v>
      </c>
      <c r="I70" s="46">
        <v>595971</v>
      </c>
      <c r="J70" s="46">
        <v>26358</v>
      </c>
      <c r="K70" s="46">
        <v>5664429</v>
      </c>
      <c r="L70" s="46">
        <v>0</v>
      </c>
      <c r="M70" s="46">
        <v>0</v>
      </c>
      <c r="N70" s="46">
        <v>0</v>
      </c>
      <c r="O70" s="46">
        <f t="shared" ref="O70:O84" si="15">SUM(D70:N70)</f>
        <v>6436587</v>
      </c>
      <c r="P70" s="47">
        <f t="shared" si="14"/>
        <v>155.98553218301669</v>
      </c>
      <c r="Q70" s="9"/>
    </row>
    <row r="71" spans="1:17">
      <c r="A71" s="12"/>
      <c r="B71" s="25">
        <v>362</v>
      </c>
      <c r="C71" s="20" t="s">
        <v>77</v>
      </c>
      <c r="D71" s="46">
        <v>239615</v>
      </c>
      <c r="E71" s="46">
        <v>0</v>
      </c>
      <c r="F71" s="46">
        <v>0</v>
      </c>
      <c r="G71" s="46">
        <v>0</v>
      </c>
      <c r="H71" s="46">
        <v>0</v>
      </c>
      <c r="I71" s="46">
        <v>1412596</v>
      </c>
      <c r="J71" s="46">
        <v>0</v>
      </c>
      <c r="K71" s="46">
        <v>0</v>
      </c>
      <c r="L71" s="46">
        <v>0</v>
      </c>
      <c r="M71" s="46">
        <v>0</v>
      </c>
      <c r="N71" s="46">
        <v>0</v>
      </c>
      <c r="O71" s="46">
        <f t="shared" si="15"/>
        <v>1652211</v>
      </c>
      <c r="P71" s="47">
        <f t="shared" si="14"/>
        <v>40.040010663047696</v>
      </c>
      <c r="Q71" s="9"/>
    </row>
    <row r="72" spans="1:17">
      <c r="A72" s="12"/>
      <c r="B72" s="25">
        <v>364</v>
      </c>
      <c r="C72" s="20" t="s">
        <v>135</v>
      </c>
      <c r="D72" s="46">
        <v>79726</v>
      </c>
      <c r="E72" s="46">
        <v>0</v>
      </c>
      <c r="F72" s="46">
        <v>0</v>
      </c>
      <c r="G72" s="46">
        <v>0</v>
      </c>
      <c r="H72" s="46">
        <v>0</v>
      </c>
      <c r="I72" s="46">
        <v>-36675</v>
      </c>
      <c r="J72" s="46">
        <v>0</v>
      </c>
      <c r="K72" s="46">
        <v>0</v>
      </c>
      <c r="L72" s="46">
        <v>0</v>
      </c>
      <c r="M72" s="46">
        <v>0</v>
      </c>
      <c r="N72" s="46">
        <v>0</v>
      </c>
      <c r="O72" s="46">
        <f t="shared" si="15"/>
        <v>43051</v>
      </c>
      <c r="P72" s="47">
        <f t="shared" si="14"/>
        <v>1.0433065141527724</v>
      </c>
      <c r="Q72" s="9"/>
    </row>
    <row r="73" spans="1:17">
      <c r="A73" s="12"/>
      <c r="B73" s="25">
        <v>366</v>
      </c>
      <c r="C73" s="20" t="s">
        <v>79</v>
      </c>
      <c r="D73" s="46">
        <v>47231</v>
      </c>
      <c r="E73" s="46">
        <v>1453939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v>0</v>
      </c>
      <c r="O73" s="46">
        <f t="shared" si="15"/>
        <v>1501170</v>
      </c>
      <c r="P73" s="47">
        <f t="shared" si="14"/>
        <v>36.379652966265994</v>
      </c>
      <c r="Q73" s="9"/>
    </row>
    <row r="74" spans="1:17">
      <c r="A74" s="12"/>
      <c r="B74" s="25">
        <v>368</v>
      </c>
      <c r="C74" s="20" t="s">
        <v>80</v>
      </c>
      <c r="D74" s="46">
        <v>0</v>
      </c>
      <c r="E74" s="46">
        <v>0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5620680</v>
      </c>
      <c r="L74" s="46">
        <v>0</v>
      </c>
      <c r="M74" s="46">
        <v>0</v>
      </c>
      <c r="N74" s="46">
        <v>0</v>
      </c>
      <c r="O74" s="46">
        <f t="shared" si="15"/>
        <v>5620680</v>
      </c>
      <c r="P74" s="47">
        <f t="shared" si="14"/>
        <v>136.21267933307485</v>
      </c>
      <c r="Q74" s="9"/>
    </row>
    <row r="75" spans="1:17">
      <c r="A75" s="12"/>
      <c r="B75" s="25">
        <v>369.9</v>
      </c>
      <c r="C75" s="20" t="s">
        <v>81</v>
      </c>
      <c r="D75" s="46">
        <v>1006710</v>
      </c>
      <c r="E75" s="46">
        <v>33214</v>
      </c>
      <c r="F75" s="46">
        <v>0</v>
      </c>
      <c r="G75" s="46">
        <v>261416</v>
      </c>
      <c r="H75" s="46">
        <v>0</v>
      </c>
      <c r="I75" s="46">
        <v>515986</v>
      </c>
      <c r="J75" s="46">
        <v>72912</v>
      </c>
      <c r="K75" s="46">
        <v>101836</v>
      </c>
      <c r="L75" s="46">
        <v>0</v>
      </c>
      <c r="M75" s="46">
        <v>0</v>
      </c>
      <c r="N75" s="46">
        <v>0</v>
      </c>
      <c r="O75" s="46">
        <f t="shared" si="15"/>
        <v>1992074</v>
      </c>
      <c r="P75" s="47">
        <f t="shared" si="14"/>
        <v>48.276318340442032</v>
      </c>
      <c r="Q75" s="9"/>
    </row>
    <row r="76" spans="1:17" ht="15.75">
      <c r="A76" s="29" t="s">
        <v>55</v>
      </c>
      <c r="B76" s="30"/>
      <c r="C76" s="31"/>
      <c r="D76" s="32">
        <f t="shared" ref="D76:N76" si="16">SUM(D77:D84)</f>
        <v>5969126</v>
      </c>
      <c r="E76" s="32">
        <f t="shared" si="16"/>
        <v>8237812</v>
      </c>
      <c r="F76" s="32">
        <f t="shared" si="16"/>
        <v>1791357</v>
      </c>
      <c r="G76" s="32">
        <f t="shared" si="16"/>
        <v>3108113</v>
      </c>
      <c r="H76" s="32">
        <f t="shared" si="16"/>
        <v>0</v>
      </c>
      <c r="I76" s="32">
        <f t="shared" si="16"/>
        <v>2944363</v>
      </c>
      <c r="J76" s="32">
        <f t="shared" si="16"/>
        <v>0</v>
      </c>
      <c r="K76" s="32">
        <f t="shared" si="16"/>
        <v>0</v>
      </c>
      <c r="L76" s="32">
        <f t="shared" si="16"/>
        <v>0</v>
      </c>
      <c r="M76" s="32">
        <f t="shared" si="16"/>
        <v>0</v>
      </c>
      <c r="N76" s="32">
        <f t="shared" si="16"/>
        <v>0</v>
      </c>
      <c r="O76" s="32">
        <f t="shared" si="15"/>
        <v>22050771</v>
      </c>
      <c r="P76" s="45">
        <f t="shared" si="14"/>
        <v>534.38277917797598</v>
      </c>
      <c r="Q76" s="9"/>
    </row>
    <row r="77" spans="1:17">
      <c r="A77" s="12"/>
      <c r="B77" s="25">
        <v>381</v>
      </c>
      <c r="C77" s="20" t="s">
        <v>82</v>
      </c>
      <c r="D77" s="46">
        <v>3403201</v>
      </c>
      <c r="E77" s="46">
        <v>4242812</v>
      </c>
      <c r="F77" s="46">
        <v>1791357</v>
      </c>
      <c r="G77" s="46">
        <v>2108113</v>
      </c>
      <c r="H77" s="46">
        <v>0</v>
      </c>
      <c r="I77" s="46">
        <v>152793</v>
      </c>
      <c r="J77" s="46">
        <v>0</v>
      </c>
      <c r="K77" s="46">
        <v>0</v>
      </c>
      <c r="L77" s="46">
        <v>0</v>
      </c>
      <c r="M77" s="46">
        <v>0</v>
      </c>
      <c r="N77" s="46">
        <v>0</v>
      </c>
      <c r="O77" s="46">
        <f t="shared" si="15"/>
        <v>11698276</v>
      </c>
      <c r="P77" s="47">
        <f t="shared" si="14"/>
        <v>283.49835207444744</v>
      </c>
      <c r="Q77" s="9"/>
    </row>
    <row r="78" spans="1:17">
      <c r="A78" s="12"/>
      <c r="B78" s="25">
        <v>382</v>
      </c>
      <c r="C78" s="20" t="s">
        <v>158</v>
      </c>
      <c r="D78" s="46">
        <v>1966594</v>
      </c>
      <c r="E78" s="46">
        <v>0</v>
      </c>
      <c r="F78" s="46">
        <v>0</v>
      </c>
      <c r="G78" s="46">
        <v>0</v>
      </c>
      <c r="H78" s="46">
        <v>0</v>
      </c>
      <c r="I78" s="46">
        <v>0</v>
      </c>
      <c r="J78" s="46">
        <v>0</v>
      </c>
      <c r="K78" s="46">
        <v>0</v>
      </c>
      <c r="L78" s="46">
        <v>0</v>
      </c>
      <c r="M78" s="46">
        <v>0</v>
      </c>
      <c r="N78" s="46">
        <v>0</v>
      </c>
      <c r="O78" s="46">
        <f t="shared" si="15"/>
        <v>1966594</v>
      </c>
      <c r="P78" s="47">
        <f t="shared" si="14"/>
        <v>47.65883094222567</v>
      </c>
      <c r="Q78" s="9"/>
    </row>
    <row r="79" spans="1:17">
      <c r="A79" s="12"/>
      <c r="B79" s="25">
        <v>384</v>
      </c>
      <c r="C79" s="20" t="s">
        <v>104</v>
      </c>
      <c r="D79" s="46">
        <v>599331</v>
      </c>
      <c r="E79" s="46">
        <v>3995000</v>
      </c>
      <c r="F79" s="46">
        <v>0</v>
      </c>
      <c r="G79" s="46">
        <v>1000000</v>
      </c>
      <c r="H79" s="46">
        <v>0</v>
      </c>
      <c r="I79" s="46">
        <v>0</v>
      </c>
      <c r="J79" s="46">
        <v>0</v>
      </c>
      <c r="K79" s="46">
        <v>0</v>
      </c>
      <c r="L79" s="46">
        <v>0</v>
      </c>
      <c r="M79" s="46">
        <v>0</v>
      </c>
      <c r="N79" s="46">
        <v>0</v>
      </c>
      <c r="O79" s="46">
        <f t="shared" si="15"/>
        <v>5594331</v>
      </c>
      <c r="P79" s="47">
        <f t="shared" si="14"/>
        <v>135.57413241566499</v>
      </c>
      <c r="Q79" s="9"/>
    </row>
    <row r="80" spans="1:17">
      <c r="A80" s="12"/>
      <c r="B80" s="25">
        <v>388.1</v>
      </c>
      <c r="C80" s="20" t="s">
        <v>174</v>
      </c>
      <c r="D80" s="46">
        <v>0</v>
      </c>
      <c r="E80" s="46">
        <v>0</v>
      </c>
      <c r="F80" s="46">
        <v>0</v>
      </c>
      <c r="G80" s="46">
        <v>0</v>
      </c>
      <c r="H80" s="46">
        <v>0</v>
      </c>
      <c r="I80" s="46">
        <v>25236</v>
      </c>
      <c r="J80" s="46">
        <v>0</v>
      </c>
      <c r="K80" s="46">
        <v>0</v>
      </c>
      <c r="L80" s="46">
        <v>0</v>
      </c>
      <c r="M80" s="46">
        <v>0</v>
      </c>
      <c r="N80" s="46">
        <v>0</v>
      </c>
      <c r="O80" s="46">
        <f t="shared" si="15"/>
        <v>25236</v>
      </c>
      <c r="P80" s="47">
        <f t="shared" si="14"/>
        <v>0.61157425358666151</v>
      </c>
      <c r="Q80" s="9"/>
    </row>
    <row r="81" spans="1:120">
      <c r="A81" s="12"/>
      <c r="B81" s="25">
        <v>389.2</v>
      </c>
      <c r="C81" s="20" t="s">
        <v>197</v>
      </c>
      <c r="D81" s="46">
        <v>0</v>
      </c>
      <c r="E81" s="46">
        <v>0</v>
      </c>
      <c r="F81" s="46">
        <v>0</v>
      </c>
      <c r="G81" s="46">
        <v>0</v>
      </c>
      <c r="H81" s="46">
        <v>0</v>
      </c>
      <c r="I81" s="46">
        <v>614095</v>
      </c>
      <c r="J81" s="46">
        <v>0</v>
      </c>
      <c r="K81" s="46">
        <v>0</v>
      </c>
      <c r="L81" s="46">
        <v>0</v>
      </c>
      <c r="M81" s="46">
        <v>0</v>
      </c>
      <c r="N81" s="46">
        <v>0</v>
      </c>
      <c r="O81" s="46">
        <f t="shared" si="15"/>
        <v>614095</v>
      </c>
      <c r="P81" s="47">
        <f t="shared" si="14"/>
        <v>14.882100620395502</v>
      </c>
      <c r="Q81" s="9"/>
    </row>
    <row r="82" spans="1:120">
      <c r="A82" s="12"/>
      <c r="B82" s="25">
        <v>389.3</v>
      </c>
      <c r="C82" s="20" t="s">
        <v>198</v>
      </c>
      <c r="D82" s="46">
        <v>0</v>
      </c>
      <c r="E82" s="46">
        <v>0</v>
      </c>
      <c r="F82" s="46">
        <v>0</v>
      </c>
      <c r="G82" s="46">
        <v>0</v>
      </c>
      <c r="H82" s="46">
        <v>0</v>
      </c>
      <c r="I82" s="46">
        <v>2010146</v>
      </c>
      <c r="J82" s="46">
        <v>0</v>
      </c>
      <c r="K82" s="46">
        <v>0</v>
      </c>
      <c r="L82" s="46">
        <v>0</v>
      </c>
      <c r="M82" s="46">
        <v>0</v>
      </c>
      <c r="N82" s="46">
        <v>0</v>
      </c>
      <c r="O82" s="46">
        <f t="shared" si="15"/>
        <v>2010146</v>
      </c>
      <c r="P82" s="47">
        <f t="shared" si="14"/>
        <v>48.714278790228768</v>
      </c>
      <c r="Q82" s="9"/>
    </row>
    <row r="83" spans="1:120">
      <c r="A83" s="12"/>
      <c r="B83" s="25">
        <v>389.4</v>
      </c>
      <c r="C83" s="20" t="s">
        <v>83</v>
      </c>
      <c r="D83" s="46">
        <v>0</v>
      </c>
      <c r="E83" s="46">
        <v>0</v>
      </c>
      <c r="F83" s="46">
        <v>0</v>
      </c>
      <c r="G83" s="46">
        <v>0</v>
      </c>
      <c r="H83" s="46">
        <v>0</v>
      </c>
      <c r="I83" s="46">
        <v>36022</v>
      </c>
      <c r="J83" s="46">
        <v>0</v>
      </c>
      <c r="K83" s="46">
        <v>0</v>
      </c>
      <c r="L83" s="46">
        <v>0</v>
      </c>
      <c r="M83" s="46">
        <v>0</v>
      </c>
      <c r="N83" s="46">
        <v>0</v>
      </c>
      <c r="O83" s="46">
        <f t="shared" si="15"/>
        <v>36022</v>
      </c>
      <c r="P83" s="47">
        <f t="shared" si="14"/>
        <v>0.87296432725862738</v>
      </c>
      <c r="Q83" s="9"/>
    </row>
    <row r="84" spans="1:120" ht="15.75" thickBot="1">
      <c r="A84" s="12"/>
      <c r="B84" s="25">
        <v>389.7</v>
      </c>
      <c r="C84" s="20" t="s">
        <v>204</v>
      </c>
      <c r="D84" s="46">
        <v>0</v>
      </c>
      <c r="E84" s="46">
        <v>0</v>
      </c>
      <c r="F84" s="46">
        <v>0</v>
      </c>
      <c r="G84" s="46">
        <v>0</v>
      </c>
      <c r="H84" s="46">
        <v>0</v>
      </c>
      <c r="I84" s="46">
        <v>106071</v>
      </c>
      <c r="J84" s="46">
        <v>0</v>
      </c>
      <c r="K84" s="46">
        <v>0</v>
      </c>
      <c r="L84" s="46">
        <v>0</v>
      </c>
      <c r="M84" s="46">
        <v>0</v>
      </c>
      <c r="N84" s="46">
        <v>0</v>
      </c>
      <c r="O84" s="46">
        <f t="shared" si="15"/>
        <v>106071</v>
      </c>
      <c r="P84" s="47">
        <f t="shared" si="14"/>
        <v>2.5705457541682821</v>
      </c>
      <c r="Q84" s="9"/>
    </row>
    <row r="85" spans="1:120" ht="16.5" thickBot="1">
      <c r="A85" s="14" t="s">
        <v>71</v>
      </c>
      <c r="B85" s="23"/>
      <c r="C85" s="22"/>
      <c r="D85" s="15">
        <f t="shared" ref="D85:N85" si="17">SUM(D5,D17,D31,D46,D63,D68,D76)</f>
        <v>42772166</v>
      </c>
      <c r="E85" s="15">
        <f t="shared" si="17"/>
        <v>15035369</v>
      </c>
      <c r="F85" s="15">
        <f t="shared" si="17"/>
        <v>1791357</v>
      </c>
      <c r="G85" s="15">
        <f t="shared" si="17"/>
        <v>3891531</v>
      </c>
      <c r="H85" s="15">
        <f t="shared" si="17"/>
        <v>0</v>
      </c>
      <c r="I85" s="15">
        <f t="shared" si="17"/>
        <v>53502511</v>
      </c>
      <c r="J85" s="15">
        <f t="shared" si="17"/>
        <v>1607607</v>
      </c>
      <c r="K85" s="15">
        <f t="shared" si="17"/>
        <v>13052892</v>
      </c>
      <c r="L85" s="15">
        <f t="shared" si="17"/>
        <v>0</v>
      </c>
      <c r="M85" s="15">
        <f t="shared" si="17"/>
        <v>0</v>
      </c>
      <c r="N85" s="15">
        <f t="shared" si="17"/>
        <v>0</v>
      </c>
      <c r="O85" s="15">
        <f>SUM(D85:N85)</f>
        <v>131653433</v>
      </c>
      <c r="P85" s="38">
        <f t="shared" si="14"/>
        <v>3190.5155341217528</v>
      </c>
      <c r="Q85" s="6"/>
      <c r="R85" s="2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5"/>
      <c r="BD85" s="5"/>
      <c r="BE85" s="5"/>
      <c r="BF85" s="5"/>
      <c r="BG85" s="5"/>
      <c r="BH85" s="5"/>
      <c r="BI85" s="5"/>
      <c r="BJ85" s="5"/>
      <c r="BK85" s="5"/>
      <c r="BL85" s="5"/>
      <c r="BM85" s="5"/>
      <c r="BN85" s="5"/>
      <c r="BO85" s="5"/>
      <c r="BP85" s="5"/>
      <c r="BQ85" s="5"/>
      <c r="BR85" s="5"/>
      <c r="BS85" s="5"/>
      <c r="BT85" s="5"/>
      <c r="BU85" s="5"/>
      <c r="BV85" s="5"/>
      <c r="BW85" s="5"/>
      <c r="BX85" s="5"/>
      <c r="BY85" s="5"/>
      <c r="BZ85" s="5"/>
      <c r="CA85" s="5"/>
      <c r="CB85" s="5"/>
      <c r="CC85" s="5"/>
      <c r="CD85" s="5"/>
      <c r="CE85" s="5"/>
      <c r="CF85" s="5"/>
      <c r="CG85" s="5"/>
      <c r="CH85" s="5"/>
      <c r="CI85" s="5"/>
      <c r="CJ85" s="5"/>
      <c r="CK85" s="5"/>
      <c r="CL85" s="5"/>
      <c r="CM85" s="5"/>
      <c r="CN85" s="5"/>
      <c r="CO85" s="5"/>
      <c r="CP85" s="5"/>
      <c r="CQ85" s="5"/>
      <c r="CR85" s="5"/>
      <c r="CS85" s="5"/>
      <c r="CT85" s="5"/>
      <c r="CU85" s="5"/>
      <c r="CV85" s="5"/>
      <c r="CW85" s="5"/>
      <c r="CX85" s="5"/>
      <c r="CY85" s="5"/>
      <c r="CZ85" s="5"/>
      <c r="DA85" s="5"/>
      <c r="DB85" s="5"/>
      <c r="DC85" s="5"/>
      <c r="DD85" s="5"/>
      <c r="DE85" s="5"/>
      <c r="DF85" s="5"/>
      <c r="DG85" s="5"/>
      <c r="DH85" s="5"/>
      <c r="DI85" s="5"/>
      <c r="DJ85" s="5"/>
      <c r="DK85" s="5"/>
      <c r="DL85" s="5"/>
      <c r="DM85" s="5"/>
      <c r="DN85" s="5"/>
      <c r="DO85" s="5"/>
      <c r="DP85" s="5"/>
    </row>
    <row r="86" spans="1:120">
      <c r="A86" s="16"/>
      <c r="B86" s="18"/>
      <c r="C86" s="18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9"/>
    </row>
    <row r="87" spans="1:120">
      <c r="A87" s="40"/>
      <c r="B87" s="41"/>
      <c r="C87" s="41"/>
      <c r="D87" s="42"/>
      <c r="E87" s="42"/>
      <c r="F87" s="42"/>
      <c r="G87" s="42"/>
      <c r="H87" s="42"/>
      <c r="I87" s="42"/>
      <c r="J87" s="42"/>
      <c r="K87" s="42"/>
      <c r="L87" s="42"/>
      <c r="M87" s="48" t="s">
        <v>208</v>
      </c>
      <c r="N87" s="48"/>
      <c r="O87" s="48"/>
      <c r="P87" s="43">
        <v>41264</v>
      </c>
    </row>
    <row r="88" spans="1:120">
      <c r="A88" s="49"/>
      <c r="B88" s="50"/>
      <c r="C88" s="50"/>
      <c r="D88" s="50"/>
      <c r="E88" s="50"/>
      <c r="F88" s="50"/>
      <c r="G88" s="50"/>
      <c r="H88" s="50"/>
      <c r="I88" s="50"/>
      <c r="J88" s="50"/>
      <c r="K88" s="50"/>
      <c r="L88" s="50"/>
      <c r="M88" s="50"/>
      <c r="N88" s="50"/>
      <c r="O88" s="50"/>
      <c r="P88" s="51"/>
    </row>
    <row r="89" spans="1:120" ht="15.75" customHeight="1" thickBot="1">
      <c r="A89" s="52" t="s">
        <v>100</v>
      </c>
      <c r="B89" s="53"/>
      <c r="C89" s="53"/>
      <c r="D89" s="53"/>
      <c r="E89" s="53"/>
      <c r="F89" s="53"/>
      <c r="G89" s="53"/>
      <c r="H89" s="53"/>
      <c r="I89" s="53"/>
      <c r="J89" s="53"/>
      <c r="K89" s="53"/>
      <c r="L89" s="53"/>
      <c r="M89" s="53"/>
      <c r="N89" s="53"/>
      <c r="O89" s="53"/>
      <c r="P89" s="54"/>
    </row>
  </sheetData>
  <mergeCells count="10">
    <mergeCell ref="M87:O87"/>
    <mergeCell ref="A88:P88"/>
    <mergeCell ref="A89:P89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8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94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137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84</v>
      </c>
      <c r="B3" s="62"/>
      <c r="C3" s="63"/>
      <c r="D3" s="67" t="s">
        <v>49</v>
      </c>
      <c r="E3" s="68"/>
      <c r="F3" s="68"/>
      <c r="G3" s="68"/>
      <c r="H3" s="69"/>
      <c r="I3" s="67" t="s">
        <v>50</v>
      </c>
      <c r="J3" s="69"/>
      <c r="K3" s="67" t="s">
        <v>52</v>
      </c>
      <c r="L3" s="69"/>
      <c r="M3" s="36"/>
      <c r="N3" s="37"/>
      <c r="O3" s="70" t="s">
        <v>89</v>
      </c>
      <c r="P3" s="11"/>
      <c r="Q3"/>
    </row>
    <row r="4" spans="1:133" ht="32.25" customHeight="1" thickBot="1">
      <c r="A4" s="64"/>
      <c r="B4" s="65"/>
      <c r="C4" s="66"/>
      <c r="D4" s="34" t="s">
        <v>5</v>
      </c>
      <c r="E4" s="34" t="s">
        <v>85</v>
      </c>
      <c r="F4" s="34" t="s">
        <v>86</v>
      </c>
      <c r="G4" s="34" t="s">
        <v>87</v>
      </c>
      <c r="H4" s="34" t="s">
        <v>6</v>
      </c>
      <c r="I4" s="34" t="s">
        <v>7</v>
      </c>
      <c r="J4" s="35" t="s">
        <v>88</v>
      </c>
      <c r="K4" s="35" t="s">
        <v>8</v>
      </c>
      <c r="L4" s="35" t="s">
        <v>9</v>
      </c>
      <c r="M4" s="35" t="s">
        <v>10</v>
      </c>
      <c r="N4" s="35" t="s">
        <v>51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SUM(D6:D15)</f>
        <v>13741334</v>
      </c>
      <c r="E5" s="27">
        <f t="shared" si="0"/>
        <v>395406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14136740</v>
      </c>
      <c r="O5" s="33">
        <f t="shared" ref="O5:O36" si="1">(N5/O$80)</f>
        <v>479.74819289374557</v>
      </c>
      <c r="P5" s="6"/>
    </row>
    <row r="6" spans="1:133">
      <c r="A6" s="12"/>
      <c r="B6" s="25">
        <v>311</v>
      </c>
      <c r="C6" s="20" t="s">
        <v>3</v>
      </c>
      <c r="D6" s="46">
        <v>8291093</v>
      </c>
      <c r="E6" s="46">
        <v>175396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8466489</v>
      </c>
      <c r="O6" s="47">
        <f t="shared" si="1"/>
        <v>287.32103709234059</v>
      </c>
      <c r="P6" s="9"/>
    </row>
    <row r="7" spans="1:133">
      <c r="A7" s="12"/>
      <c r="B7" s="25">
        <v>312.10000000000002</v>
      </c>
      <c r="C7" s="20" t="s">
        <v>11</v>
      </c>
      <c r="D7" s="46">
        <v>294389</v>
      </c>
      <c r="E7" s="46">
        <v>220010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5" si="2">SUM(D7:M7)</f>
        <v>514399</v>
      </c>
      <c r="O7" s="47">
        <f t="shared" si="1"/>
        <v>17.456782163097703</v>
      </c>
      <c r="P7" s="9"/>
    </row>
    <row r="8" spans="1:133">
      <c r="A8" s="12"/>
      <c r="B8" s="25">
        <v>312.51</v>
      </c>
      <c r="C8" s="20" t="s">
        <v>91</v>
      </c>
      <c r="D8" s="46">
        <v>185269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>SUM(D8:M8)</f>
        <v>185269</v>
      </c>
      <c r="O8" s="47">
        <f t="shared" si="1"/>
        <v>6.2873383785251296</v>
      </c>
      <c r="P8" s="9"/>
    </row>
    <row r="9" spans="1:133">
      <c r="A9" s="12"/>
      <c r="B9" s="25">
        <v>312.52</v>
      </c>
      <c r="C9" s="20" t="s">
        <v>122</v>
      </c>
      <c r="D9" s="46">
        <v>167254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>SUM(D9:M9)</f>
        <v>167254</v>
      </c>
      <c r="O9" s="47">
        <f t="shared" si="1"/>
        <v>5.6759765161027591</v>
      </c>
      <c r="P9" s="9"/>
    </row>
    <row r="10" spans="1:133">
      <c r="A10" s="12"/>
      <c r="B10" s="25">
        <v>314.10000000000002</v>
      </c>
      <c r="C10" s="20" t="s">
        <v>12</v>
      </c>
      <c r="D10" s="46">
        <v>2798468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2798468</v>
      </c>
      <c r="O10" s="47">
        <f t="shared" si="1"/>
        <v>94.969559167882721</v>
      </c>
      <c r="P10" s="9"/>
    </row>
    <row r="11" spans="1:133">
      <c r="A11" s="12"/>
      <c r="B11" s="25">
        <v>314.3</v>
      </c>
      <c r="C11" s="20" t="s">
        <v>13</v>
      </c>
      <c r="D11" s="46">
        <v>532263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532263</v>
      </c>
      <c r="O11" s="47">
        <f t="shared" si="1"/>
        <v>18.063019649098994</v>
      </c>
      <c r="P11" s="9"/>
    </row>
    <row r="12" spans="1:133">
      <c r="A12" s="12"/>
      <c r="B12" s="25">
        <v>314.39999999999998</v>
      </c>
      <c r="C12" s="20" t="s">
        <v>14</v>
      </c>
      <c r="D12" s="46">
        <v>131607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131607</v>
      </c>
      <c r="O12" s="47">
        <f t="shared" si="1"/>
        <v>4.4662503817830119</v>
      </c>
      <c r="P12" s="9"/>
    </row>
    <row r="13" spans="1:133">
      <c r="A13" s="12"/>
      <c r="B13" s="25">
        <v>314.8</v>
      </c>
      <c r="C13" s="20" t="s">
        <v>15</v>
      </c>
      <c r="D13" s="46">
        <v>62487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62487</v>
      </c>
      <c r="O13" s="47">
        <f t="shared" si="1"/>
        <v>2.1205755591000104</v>
      </c>
      <c r="P13" s="9"/>
    </row>
    <row r="14" spans="1:133">
      <c r="A14" s="12"/>
      <c r="B14" s="25">
        <v>315</v>
      </c>
      <c r="C14" s="20" t="s">
        <v>123</v>
      </c>
      <c r="D14" s="46">
        <v>1025352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1025352</v>
      </c>
      <c r="O14" s="47">
        <f t="shared" si="1"/>
        <v>34.796619947738151</v>
      </c>
      <c r="P14" s="9"/>
    </row>
    <row r="15" spans="1:133">
      <c r="A15" s="12"/>
      <c r="B15" s="25">
        <v>316</v>
      </c>
      <c r="C15" s="20" t="s">
        <v>124</v>
      </c>
      <c r="D15" s="46">
        <v>253152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253152</v>
      </c>
      <c r="O15" s="47">
        <f t="shared" si="1"/>
        <v>8.5910340380764918</v>
      </c>
      <c r="P15" s="9"/>
    </row>
    <row r="16" spans="1:133" ht="15.75">
      <c r="A16" s="29" t="s">
        <v>18</v>
      </c>
      <c r="B16" s="30"/>
      <c r="C16" s="31"/>
      <c r="D16" s="32">
        <f t="shared" ref="D16:M16" si="3">SUM(D17:D25)</f>
        <v>2879009</v>
      </c>
      <c r="E16" s="32">
        <f t="shared" si="3"/>
        <v>207531</v>
      </c>
      <c r="F16" s="32">
        <f t="shared" si="3"/>
        <v>0</v>
      </c>
      <c r="G16" s="32">
        <f t="shared" si="3"/>
        <v>0</v>
      </c>
      <c r="H16" s="32">
        <f t="shared" si="3"/>
        <v>0</v>
      </c>
      <c r="I16" s="32">
        <f t="shared" si="3"/>
        <v>4311124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44">
        <f>SUM(D16:M16)</f>
        <v>7397664</v>
      </c>
      <c r="O16" s="45">
        <f t="shared" si="1"/>
        <v>251.04910577934638</v>
      </c>
      <c r="P16" s="10"/>
    </row>
    <row r="17" spans="1:16">
      <c r="A17" s="12"/>
      <c r="B17" s="25">
        <v>322</v>
      </c>
      <c r="C17" s="20" t="s">
        <v>0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1316921</v>
      </c>
      <c r="J17" s="46">
        <v>0</v>
      </c>
      <c r="K17" s="46">
        <v>0</v>
      </c>
      <c r="L17" s="46">
        <v>0</v>
      </c>
      <c r="M17" s="46">
        <v>0</v>
      </c>
      <c r="N17" s="46">
        <f>SUM(D17:M17)</f>
        <v>1316921</v>
      </c>
      <c r="O17" s="47">
        <f t="shared" si="1"/>
        <v>44.691383581633694</v>
      </c>
      <c r="P17" s="9"/>
    </row>
    <row r="18" spans="1:16">
      <c r="A18" s="12"/>
      <c r="B18" s="25">
        <v>323.10000000000002</v>
      </c>
      <c r="C18" s="20" t="s">
        <v>19</v>
      </c>
      <c r="D18" s="46">
        <v>2490860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ref="N18:N24" si="4">SUM(D18:M18)</f>
        <v>2490860</v>
      </c>
      <c r="O18" s="47">
        <f t="shared" si="1"/>
        <v>84.530491736518812</v>
      </c>
      <c r="P18" s="9"/>
    </row>
    <row r="19" spans="1:16">
      <c r="A19" s="12"/>
      <c r="B19" s="25">
        <v>323.39999999999998</v>
      </c>
      <c r="C19" s="20" t="s">
        <v>20</v>
      </c>
      <c r="D19" s="46">
        <v>61615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61615</v>
      </c>
      <c r="O19" s="47">
        <f t="shared" si="1"/>
        <v>2.0909831336749582</v>
      </c>
      <c r="P19" s="9"/>
    </row>
    <row r="20" spans="1:16">
      <c r="A20" s="12"/>
      <c r="B20" s="25">
        <v>323.7</v>
      </c>
      <c r="C20" s="20" t="s">
        <v>21</v>
      </c>
      <c r="D20" s="46">
        <v>275679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275679</v>
      </c>
      <c r="O20" s="47">
        <f t="shared" si="1"/>
        <v>9.3555163403128923</v>
      </c>
      <c r="P20" s="9"/>
    </row>
    <row r="21" spans="1:16">
      <c r="A21" s="12"/>
      <c r="B21" s="25">
        <v>324.11</v>
      </c>
      <c r="C21" s="20" t="s">
        <v>22</v>
      </c>
      <c r="D21" s="46">
        <v>0</v>
      </c>
      <c r="E21" s="46">
        <v>22252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22252</v>
      </c>
      <c r="O21" s="47">
        <f t="shared" si="1"/>
        <v>0.75514982862184821</v>
      </c>
      <c r="P21" s="9"/>
    </row>
    <row r="22" spans="1:16">
      <c r="A22" s="12"/>
      <c r="B22" s="25">
        <v>324.20999999999998</v>
      </c>
      <c r="C22" s="20" t="s">
        <v>23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2989396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2989396</v>
      </c>
      <c r="O22" s="47">
        <f t="shared" si="1"/>
        <v>101.44894288526147</v>
      </c>
      <c r="P22" s="9"/>
    </row>
    <row r="23" spans="1:16">
      <c r="A23" s="12"/>
      <c r="B23" s="25">
        <v>324.61</v>
      </c>
      <c r="C23" s="20" t="s">
        <v>24</v>
      </c>
      <c r="D23" s="46">
        <v>0</v>
      </c>
      <c r="E23" s="46">
        <v>159166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159166</v>
      </c>
      <c r="O23" s="47">
        <f t="shared" si="1"/>
        <v>5.401499983031866</v>
      </c>
      <c r="P23" s="9"/>
    </row>
    <row r="24" spans="1:16">
      <c r="A24" s="12"/>
      <c r="B24" s="25">
        <v>324.70999999999998</v>
      </c>
      <c r="C24" s="20" t="s">
        <v>25</v>
      </c>
      <c r="D24" s="46">
        <v>0</v>
      </c>
      <c r="E24" s="46">
        <v>26113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26113</v>
      </c>
      <c r="O24" s="47">
        <f t="shared" si="1"/>
        <v>0.88617775817015643</v>
      </c>
      <c r="P24" s="9"/>
    </row>
    <row r="25" spans="1:16">
      <c r="A25" s="12"/>
      <c r="B25" s="25">
        <v>329</v>
      </c>
      <c r="C25" s="20" t="s">
        <v>26</v>
      </c>
      <c r="D25" s="46">
        <v>50855</v>
      </c>
      <c r="E25" s="46">
        <v>0</v>
      </c>
      <c r="F25" s="46">
        <v>0</v>
      </c>
      <c r="G25" s="46">
        <v>0</v>
      </c>
      <c r="H25" s="46">
        <v>0</v>
      </c>
      <c r="I25" s="46">
        <v>4807</v>
      </c>
      <c r="J25" s="46">
        <v>0</v>
      </c>
      <c r="K25" s="46">
        <v>0</v>
      </c>
      <c r="L25" s="46">
        <v>0</v>
      </c>
      <c r="M25" s="46">
        <v>0</v>
      </c>
      <c r="N25" s="46">
        <f>SUM(D25:M25)</f>
        <v>55662</v>
      </c>
      <c r="O25" s="47">
        <f t="shared" si="1"/>
        <v>1.8889605321206773</v>
      </c>
      <c r="P25" s="9"/>
    </row>
    <row r="26" spans="1:16" ht="15.75">
      <c r="A26" s="29" t="s">
        <v>28</v>
      </c>
      <c r="B26" s="30"/>
      <c r="C26" s="31"/>
      <c r="D26" s="32">
        <f t="shared" ref="D26:M26" si="5">SUM(D27:D45)</f>
        <v>2571934</v>
      </c>
      <c r="E26" s="32">
        <f t="shared" si="5"/>
        <v>871556</v>
      </c>
      <c r="F26" s="32">
        <f t="shared" si="5"/>
        <v>0</v>
      </c>
      <c r="G26" s="32">
        <f t="shared" si="5"/>
        <v>0</v>
      </c>
      <c r="H26" s="32">
        <f t="shared" si="5"/>
        <v>0</v>
      </c>
      <c r="I26" s="32">
        <f t="shared" si="5"/>
        <v>3449722</v>
      </c>
      <c r="J26" s="32">
        <f t="shared" si="5"/>
        <v>0</v>
      </c>
      <c r="K26" s="32">
        <f t="shared" si="5"/>
        <v>0</v>
      </c>
      <c r="L26" s="32">
        <f t="shared" si="5"/>
        <v>0</v>
      </c>
      <c r="M26" s="32">
        <f t="shared" si="5"/>
        <v>0</v>
      </c>
      <c r="N26" s="44">
        <f>SUM(D26:M26)</f>
        <v>6893212</v>
      </c>
      <c r="O26" s="45">
        <f t="shared" si="1"/>
        <v>233.92988767095395</v>
      </c>
      <c r="P26" s="10"/>
    </row>
    <row r="27" spans="1:16">
      <c r="A27" s="12"/>
      <c r="B27" s="25">
        <v>331.1</v>
      </c>
      <c r="C27" s="20" t="s">
        <v>97</v>
      </c>
      <c r="D27" s="46">
        <v>42086</v>
      </c>
      <c r="E27" s="46">
        <v>136974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>SUM(D27:M27)</f>
        <v>179060</v>
      </c>
      <c r="O27" s="47">
        <f t="shared" si="1"/>
        <v>6.0766280924423928</v>
      </c>
      <c r="P27" s="9"/>
    </row>
    <row r="28" spans="1:16">
      <c r="A28" s="12"/>
      <c r="B28" s="25">
        <v>331.2</v>
      </c>
      <c r="C28" s="20" t="s">
        <v>27</v>
      </c>
      <c r="D28" s="46">
        <v>241525</v>
      </c>
      <c r="E28" s="46">
        <v>40136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>SUM(D28:M28)</f>
        <v>281661</v>
      </c>
      <c r="O28" s="47">
        <f t="shared" si="1"/>
        <v>9.5585230936301624</v>
      </c>
      <c r="P28" s="9"/>
    </row>
    <row r="29" spans="1:16">
      <c r="A29" s="12"/>
      <c r="B29" s="25">
        <v>331.31</v>
      </c>
      <c r="C29" s="20" t="s">
        <v>31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226512</v>
      </c>
      <c r="J29" s="46">
        <v>0</v>
      </c>
      <c r="K29" s="46">
        <v>0</v>
      </c>
      <c r="L29" s="46">
        <v>0</v>
      </c>
      <c r="M29" s="46">
        <v>0</v>
      </c>
      <c r="N29" s="46">
        <f t="shared" ref="N29:N34" si="6">SUM(D29:M29)</f>
        <v>226512</v>
      </c>
      <c r="O29" s="47">
        <f t="shared" si="1"/>
        <v>7.6869718668340852</v>
      </c>
      <c r="P29" s="9"/>
    </row>
    <row r="30" spans="1:16">
      <c r="A30" s="12"/>
      <c r="B30" s="25">
        <v>331.39</v>
      </c>
      <c r="C30" s="20" t="s">
        <v>32</v>
      </c>
      <c r="D30" s="46">
        <v>0</v>
      </c>
      <c r="E30" s="46">
        <v>43670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43670</v>
      </c>
      <c r="O30" s="47">
        <f t="shared" si="1"/>
        <v>1.4819968099908372</v>
      </c>
      <c r="P30" s="9"/>
    </row>
    <row r="31" spans="1:16">
      <c r="A31" s="12"/>
      <c r="B31" s="25">
        <v>331.41</v>
      </c>
      <c r="C31" s="20" t="s">
        <v>33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2336126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2336126</v>
      </c>
      <c r="O31" s="47">
        <f t="shared" si="1"/>
        <v>79.279397291885843</v>
      </c>
      <c r="P31" s="9"/>
    </row>
    <row r="32" spans="1:16">
      <c r="A32" s="12"/>
      <c r="B32" s="25">
        <v>331.42</v>
      </c>
      <c r="C32" s="20" t="s">
        <v>107</v>
      </c>
      <c r="D32" s="46">
        <v>0</v>
      </c>
      <c r="E32" s="46">
        <v>344161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344161</v>
      </c>
      <c r="O32" s="47">
        <f t="shared" si="1"/>
        <v>11.679539824210133</v>
      </c>
      <c r="P32" s="9"/>
    </row>
    <row r="33" spans="1:16">
      <c r="A33" s="12"/>
      <c r="B33" s="25">
        <v>331.7</v>
      </c>
      <c r="C33" s="20" t="s">
        <v>108</v>
      </c>
      <c r="D33" s="46">
        <v>0</v>
      </c>
      <c r="E33" s="46">
        <v>52739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52739</v>
      </c>
      <c r="O33" s="47">
        <f t="shared" si="1"/>
        <v>1.7897648216649134</v>
      </c>
      <c r="P33" s="9"/>
    </row>
    <row r="34" spans="1:16">
      <c r="A34" s="12"/>
      <c r="B34" s="25">
        <v>334.31</v>
      </c>
      <c r="C34" s="20" t="s">
        <v>34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131481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131481</v>
      </c>
      <c r="O34" s="47">
        <f t="shared" si="1"/>
        <v>4.461974412054162</v>
      </c>
      <c r="P34" s="9"/>
    </row>
    <row r="35" spans="1:16">
      <c r="A35" s="12"/>
      <c r="B35" s="25">
        <v>334.35</v>
      </c>
      <c r="C35" s="20" t="s">
        <v>138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592000</v>
      </c>
      <c r="J35" s="46">
        <v>0</v>
      </c>
      <c r="K35" s="46">
        <v>0</v>
      </c>
      <c r="L35" s="46">
        <v>0</v>
      </c>
      <c r="M35" s="46">
        <v>0</v>
      </c>
      <c r="N35" s="46">
        <f>SUM(D35:M35)</f>
        <v>592000</v>
      </c>
      <c r="O35" s="47">
        <f t="shared" si="1"/>
        <v>20.090270472053483</v>
      </c>
      <c r="P35" s="9"/>
    </row>
    <row r="36" spans="1:16">
      <c r="A36" s="12"/>
      <c r="B36" s="25">
        <v>334.41</v>
      </c>
      <c r="C36" s="20" t="s">
        <v>35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163603</v>
      </c>
      <c r="J36" s="46">
        <v>0</v>
      </c>
      <c r="K36" s="46">
        <v>0</v>
      </c>
      <c r="L36" s="46">
        <v>0</v>
      </c>
      <c r="M36" s="46">
        <v>0</v>
      </c>
      <c r="N36" s="46">
        <f t="shared" ref="N36:N42" si="7">SUM(D36:M36)</f>
        <v>163603</v>
      </c>
      <c r="O36" s="47">
        <f t="shared" si="1"/>
        <v>5.5520752027691991</v>
      </c>
      <c r="P36" s="9"/>
    </row>
    <row r="37" spans="1:16">
      <c r="A37" s="12"/>
      <c r="B37" s="25">
        <v>335.12</v>
      </c>
      <c r="C37" s="20" t="s">
        <v>126</v>
      </c>
      <c r="D37" s="46">
        <v>783921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783921</v>
      </c>
      <c r="O37" s="47">
        <f t="shared" ref="O37:O68" si="8">(N37/O$80)</f>
        <v>26.6033529032477</v>
      </c>
      <c r="P37" s="9"/>
    </row>
    <row r="38" spans="1:16">
      <c r="A38" s="12"/>
      <c r="B38" s="25">
        <v>335.14</v>
      </c>
      <c r="C38" s="20" t="s">
        <v>127</v>
      </c>
      <c r="D38" s="46">
        <v>17186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17186</v>
      </c>
      <c r="O38" s="47">
        <f t="shared" si="8"/>
        <v>0.58322869650795806</v>
      </c>
      <c r="P38" s="9"/>
    </row>
    <row r="39" spans="1:16">
      <c r="A39" s="12"/>
      <c r="B39" s="25">
        <v>335.15</v>
      </c>
      <c r="C39" s="20" t="s">
        <v>128</v>
      </c>
      <c r="D39" s="46">
        <v>26634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26634</v>
      </c>
      <c r="O39" s="47">
        <f t="shared" si="8"/>
        <v>0.9038585536362711</v>
      </c>
      <c r="P39" s="9"/>
    </row>
    <row r="40" spans="1:16">
      <c r="A40" s="12"/>
      <c r="B40" s="25">
        <v>335.18</v>
      </c>
      <c r="C40" s="20" t="s">
        <v>129</v>
      </c>
      <c r="D40" s="46">
        <v>1339684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7"/>
        <v>1339684</v>
      </c>
      <c r="O40" s="47">
        <f t="shared" si="8"/>
        <v>45.463874843044763</v>
      </c>
      <c r="P40" s="9"/>
    </row>
    <row r="41" spans="1:16">
      <c r="A41" s="12"/>
      <c r="B41" s="25">
        <v>335.21</v>
      </c>
      <c r="C41" s="20" t="s">
        <v>42</v>
      </c>
      <c r="D41" s="46">
        <v>16560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7"/>
        <v>16560</v>
      </c>
      <c r="O41" s="47">
        <f t="shared" si="8"/>
        <v>0.56198459293446912</v>
      </c>
      <c r="P41" s="9"/>
    </row>
    <row r="42" spans="1:16">
      <c r="A42" s="12"/>
      <c r="B42" s="25">
        <v>335.9</v>
      </c>
      <c r="C42" s="20" t="s">
        <v>43</v>
      </c>
      <c r="D42" s="46">
        <v>20416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7"/>
        <v>20416</v>
      </c>
      <c r="O42" s="47">
        <f t="shared" si="8"/>
        <v>0.69284284114433092</v>
      </c>
      <c r="P42" s="9"/>
    </row>
    <row r="43" spans="1:16">
      <c r="A43" s="12"/>
      <c r="B43" s="25">
        <v>337.3</v>
      </c>
      <c r="C43" s="20" t="s">
        <v>44</v>
      </c>
      <c r="D43" s="46">
        <v>0</v>
      </c>
      <c r="E43" s="46">
        <v>253876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>SUM(D43:M43)</f>
        <v>253876</v>
      </c>
      <c r="O43" s="47">
        <f t="shared" si="8"/>
        <v>8.615603895883531</v>
      </c>
      <c r="P43" s="9"/>
    </row>
    <row r="44" spans="1:16">
      <c r="A44" s="12"/>
      <c r="B44" s="25">
        <v>338</v>
      </c>
      <c r="C44" s="20" t="s">
        <v>47</v>
      </c>
      <c r="D44" s="46">
        <v>28367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>SUM(D44:M44)</f>
        <v>28367</v>
      </c>
      <c r="O44" s="47">
        <f t="shared" si="8"/>
        <v>0.96267010554179255</v>
      </c>
      <c r="P44" s="9"/>
    </row>
    <row r="45" spans="1:16">
      <c r="A45" s="12"/>
      <c r="B45" s="25">
        <v>339</v>
      </c>
      <c r="C45" s="20" t="s">
        <v>48</v>
      </c>
      <c r="D45" s="46">
        <v>55555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>SUM(D45:M45)</f>
        <v>55555</v>
      </c>
      <c r="O45" s="47">
        <f t="shared" si="8"/>
        <v>1.8853293514779244</v>
      </c>
      <c r="P45" s="9"/>
    </row>
    <row r="46" spans="1:16" ht="15.75">
      <c r="A46" s="29" t="s">
        <v>53</v>
      </c>
      <c r="B46" s="30"/>
      <c r="C46" s="31"/>
      <c r="D46" s="32">
        <f t="shared" ref="D46:M46" si="9">SUM(D47:D64)</f>
        <v>1468472</v>
      </c>
      <c r="E46" s="32">
        <f t="shared" si="9"/>
        <v>49224</v>
      </c>
      <c r="F46" s="32">
        <f t="shared" si="9"/>
        <v>0</v>
      </c>
      <c r="G46" s="32">
        <f t="shared" si="9"/>
        <v>0</v>
      </c>
      <c r="H46" s="32">
        <f t="shared" si="9"/>
        <v>0</v>
      </c>
      <c r="I46" s="32">
        <f t="shared" si="9"/>
        <v>22578360</v>
      </c>
      <c r="J46" s="32">
        <f t="shared" si="9"/>
        <v>1058658</v>
      </c>
      <c r="K46" s="32">
        <f t="shared" si="9"/>
        <v>0</v>
      </c>
      <c r="L46" s="32">
        <f t="shared" si="9"/>
        <v>0</v>
      </c>
      <c r="M46" s="32">
        <f t="shared" si="9"/>
        <v>0</v>
      </c>
      <c r="N46" s="32">
        <f>SUM(D46:M46)</f>
        <v>25154714</v>
      </c>
      <c r="O46" s="45">
        <f t="shared" si="8"/>
        <v>853.65710795126756</v>
      </c>
      <c r="P46" s="10"/>
    </row>
    <row r="47" spans="1:16">
      <c r="A47" s="12"/>
      <c r="B47" s="25">
        <v>341.1</v>
      </c>
      <c r="C47" s="20" t="s">
        <v>130</v>
      </c>
      <c r="D47" s="46">
        <v>57807</v>
      </c>
      <c r="E47" s="46">
        <v>0</v>
      </c>
      <c r="F47" s="46">
        <v>0</v>
      </c>
      <c r="G47" s="46">
        <v>0</v>
      </c>
      <c r="H47" s="46">
        <v>0</v>
      </c>
      <c r="I47" s="46">
        <v>182659</v>
      </c>
      <c r="J47" s="46">
        <v>0</v>
      </c>
      <c r="K47" s="46">
        <v>0</v>
      </c>
      <c r="L47" s="46">
        <v>0</v>
      </c>
      <c r="M47" s="46">
        <v>0</v>
      </c>
      <c r="N47" s="46">
        <f>SUM(D47:M47)</f>
        <v>240466</v>
      </c>
      <c r="O47" s="47">
        <f t="shared" si="8"/>
        <v>8.1605185461702927</v>
      </c>
      <c r="P47" s="9"/>
    </row>
    <row r="48" spans="1:16">
      <c r="A48" s="12"/>
      <c r="B48" s="25">
        <v>341.2</v>
      </c>
      <c r="C48" s="20" t="s">
        <v>131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1058658</v>
      </c>
      <c r="K48" s="46">
        <v>0</v>
      </c>
      <c r="L48" s="46">
        <v>0</v>
      </c>
      <c r="M48" s="46">
        <v>0</v>
      </c>
      <c r="N48" s="46">
        <f t="shared" ref="N48:N64" si="10">SUM(D48:M48)</f>
        <v>1058658</v>
      </c>
      <c r="O48" s="47">
        <f t="shared" si="8"/>
        <v>35.926901279397292</v>
      </c>
      <c r="P48" s="9"/>
    </row>
    <row r="49" spans="1:16">
      <c r="A49" s="12"/>
      <c r="B49" s="25">
        <v>341.9</v>
      </c>
      <c r="C49" s="20" t="s">
        <v>132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18850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0"/>
        <v>18850</v>
      </c>
      <c r="O49" s="47">
        <f t="shared" si="8"/>
        <v>0.63969864594291925</v>
      </c>
      <c r="P49" s="9"/>
    </row>
    <row r="50" spans="1:16">
      <c r="A50" s="12"/>
      <c r="B50" s="25">
        <v>342.1</v>
      </c>
      <c r="C50" s="20" t="s">
        <v>58</v>
      </c>
      <c r="D50" s="46">
        <v>53894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0"/>
        <v>53894</v>
      </c>
      <c r="O50" s="47">
        <f t="shared" si="8"/>
        <v>1.8289612108460311</v>
      </c>
      <c r="P50" s="9"/>
    </row>
    <row r="51" spans="1:16">
      <c r="A51" s="12"/>
      <c r="B51" s="25">
        <v>342.2</v>
      </c>
      <c r="C51" s="20" t="s">
        <v>59</v>
      </c>
      <c r="D51" s="46">
        <v>24510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0"/>
        <v>24510</v>
      </c>
      <c r="O51" s="47">
        <f t="shared" si="8"/>
        <v>0.83177792106424131</v>
      </c>
      <c r="P51" s="9"/>
    </row>
    <row r="52" spans="1:16">
      <c r="A52" s="12"/>
      <c r="B52" s="25">
        <v>342.9</v>
      </c>
      <c r="C52" s="20" t="s">
        <v>60</v>
      </c>
      <c r="D52" s="46">
        <v>16703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0"/>
        <v>16703</v>
      </c>
      <c r="O52" s="47">
        <f t="shared" si="8"/>
        <v>0.56683747921403604</v>
      </c>
      <c r="P52" s="9"/>
    </row>
    <row r="53" spans="1:16">
      <c r="A53" s="12"/>
      <c r="B53" s="25">
        <v>343.3</v>
      </c>
      <c r="C53" s="20" t="s">
        <v>61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9720615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0"/>
        <v>9720615</v>
      </c>
      <c r="O53" s="47">
        <f t="shared" si="8"/>
        <v>329.88139274442597</v>
      </c>
      <c r="P53" s="9"/>
    </row>
    <row r="54" spans="1:16">
      <c r="A54" s="12"/>
      <c r="B54" s="25">
        <v>343.4</v>
      </c>
      <c r="C54" s="20" t="s">
        <v>62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2550885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0"/>
        <v>2550885</v>
      </c>
      <c r="O54" s="47">
        <f t="shared" si="8"/>
        <v>86.567516204567823</v>
      </c>
      <c r="P54" s="9"/>
    </row>
    <row r="55" spans="1:16">
      <c r="A55" s="12"/>
      <c r="B55" s="25">
        <v>343.5</v>
      </c>
      <c r="C55" s="20" t="s">
        <v>63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9327076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0"/>
        <v>9327076</v>
      </c>
      <c r="O55" s="47">
        <f t="shared" si="8"/>
        <v>316.52614789425456</v>
      </c>
      <c r="P55" s="9"/>
    </row>
    <row r="56" spans="1:16">
      <c r="A56" s="12"/>
      <c r="B56" s="25">
        <v>343.7</v>
      </c>
      <c r="C56" s="20" t="s">
        <v>64</v>
      </c>
      <c r="D56" s="46">
        <v>59072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0"/>
        <v>59072</v>
      </c>
      <c r="O56" s="47">
        <f t="shared" si="8"/>
        <v>2.0046832049411205</v>
      </c>
      <c r="P56" s="9"/>
    </row>
    <row r="57" spans="1:16">
      <c r="A57" s="12"/>
      <c r="B57" s="25">
        <v>343.9</v>
      </c>
      <c r="C57" s="20" t="s">
        <v>65</v>
      </c>
      <c r="D57" s="46">
        <v>0</v>
      </c>
      <c r="E57" s="46">
        <v>0</v>
      </c>
      <c r="F57" s="46">
        <v>0</v>
      </c>
      <c r="G57" s="46">
        <v>0</v>
      </c>
      <c r="H57" s="46">
        <v>0</v>
      </c>
      <c r="I57" s="46">
        <v>31643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0"/>
        <v>31643</v>
      </c>
      <c r="O57" s="47">
        <f t="shared" si="8"/>
        <v>1.0738453184918724</v>
      </c>
      <c r="P57" s="9"/>
    </row>
    <row r="58" spans="1:16">
      <c r="A58" s="12"/>
      <c r="B58" s="25">
        <v>344.1</v>
      </c>
      <c r="C58" s="20" t="s">
        <v>133</v>
      </c>
      <c r="D58" s="46">
        <v>0</v>
      </c>
      <c r="E58" s="46">
        <v>0</v>
      </c>
      <c r="F58" s="46">
        <v>0</v>
      </c>
      <c r="G58" s="46">
        <v>0</v>
      </c>
      <c r="H58" s="46">
        <v>0</v>
      </c>
      <c r="I58" s="46">
        <v>291405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0"/>
        <v>291405</v>
      </c>
      <c r="O58" s="47">
        <f t="shared" si="8"/>
        <v>9.8891980859945026</v>
      </c>
      <c r="P58" s="9"/>
    </row>
    <row r="59" spans="1:16">
      <c r="A59" s="12"/>
      <c r="B59" s="25">
        <v>345.9</v>
      </c>
      <c r="C59" s="20" t="s">
        <v>67</v>
      </c>
      <c r="D59" s="46">
        <v>0</v>
      </c>
      <c r="E59" s="46">
        <v>49224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0"/>
        <v>49224</v>
      </c>
      <c r="O59" s="47">
        <f t="shared" si="8"/>
        <v>1.6704788407370956</v>
      </c>
      <c r="P59" s="9"/>
    </row>
    <row r="60" spans="1:16">
      <c r="A60" s="12"/>
      <c r="B60" s="25">
        <v>347.2</v>
      </c>
      <c r="C60" s="20" t="s">
        <v>68</v>
      </c>
      <c r="D60" s="46">
        <v>55313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0"/>
        <v>55313</v>
      </c>
      <c r="O60" s="47">
        <f t="shared" si="8"/>
        <v>1.8771167746971189</v>
      </c>
      <c r="P60" s="9"/>
    </row>
    <row r="61" spans="1:16">
      <c r="A61" s="12"/>
      <c r="B61" s="25">
        <v>347.4</v>
      </c>
      <c r="C61" s="20" t="s">
        <v>69</v>
      </c>
      <c r="D61" s="46">
        <v>67515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0"/>
        <v>67515</v>
      </c>
      <c r="O61" s="47">
        <f t="shared" si="8"/>
        <v>2.2912071130417075</v>
      </c>
      <c r="P61" s="9"/>
    </row>
    <row r="62" spans="1:16">
      <c r="A62" s="12"/>
      <c r="B62" s="25">
        <v>347.5</v>
      </c>
      <c r="C62" s="20" t="s">
        <v>70</v>
      </c>
      <c r="D62" s="46">
        <v>86630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0"/>
        <v>86630</v>
      </c>
      <c r="O62" s="47">
        <f t="shared" si="8"/>
        <v>2.9398988699222861</v>
      </c>
      <c r="P62" s="9"/>
    </row>
    <row r="63" spans="1:16">
      <c r="A63" s="12"/>
      <c r="B63" s="25">
        <v>347.9</v>
      </c>
      <c r="C63" s="20" t="s">
        <v>103</v>
      </c>
      <c r="D63" s="46">
        <v>2220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0"/>
        <v>2220</v>
      </c>
      <c r="O63" s="47">
        <f t="shared" si="8"/>
        <v>7.5338514270200566E-2</v>
      </c>
      <c r="P63" s="9"/>
    </row>
    <row r="64" spans="1:16">
      <c r="A64" s="12"/>
      <c r="B64" s="25">
        <v>349</v>
      </c>
      <c r="C64" s="20" t="s">
        <v>1</v>
      </c>
      <c r="D64" s="46">
        <v>1044808</v>
      </c>
      <c r="E64" s="46">
        <v>0</v>
      </c>
      <c r="F64" s="46">
        <v>0</v>
      </c>
      <c r="G64" s="46">
        <v>0</v>
      </c>
      <c r="H64" s="46">
        <v>0</v>
      </c>
      <c r="I64" s="46">
        <v>455227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0"/>
        <v>1500035</v>
      </c>
      <c r="O64" s="47">
        <f t="shared" si="8"/>
        <v>50.905589303288423</v>
      </c>
      <c r="P64" s="9"/>
    </row>
    <row r="65" spans="1:119" ht="15.75">
      <c r="A65" s="29" t="s">
        <v>54</v>
      </c>
      <c r="B65" s="30"/>
      <c r="C65" s="31"/>
      <c r="D65" s="32">
        <f t="shared" ref="D65:M65" si="11">SUM(D66:D67)</f>
        <v>102806</v>
      </c>
      <c r="E65" s="32">
        <f t="shared" si="11"/>
        <v>14105</v>
      </c>
      <c r="F65" s="32">
        <f t="shared" si="11"/>
        <v>0</v>
      </c>
      <c r="G65" s="32">
        <f t="shared" si="11"/>
        <v>0</v>
      </c>
      <c r="H65" s="32">
        <f t="shared" si="11"/>
        <v>0</v>
      </c>
      <c r="I65" s="32">
        <f t="shared" si="11"/>
        <v>0</v>
      </c>
      <c r="J65" s="32">
        <f t="shared" si="11"/>
        <v>0</v>
      </c>
      <c r="K65" s="32">
        <f t="shared" si="11"/>
        <v>0</v>
      </c>
      <c r="L65" s="32">
        <f t="shared" si="11"/>
        <v>0</v>
      </c>
      <c r="M65" s="32">
        <f t="shared" si="11"/>
        <v>0</v>
      </c>
      <c r="N65" s="32">
        <f>SUM(D65:M65)</f>
        <v>116911</v>
      </c>
      <c r="O65" s="45">
        <f t="shared" si="8"/>
        <v>3.9675229918213595</v>
      </c>
      <c r="P65" s="10"/>
    </row>
    <row r="66" spans="1:119">
      <c r="A66" s="13"/>
      <c r="B66" s="39">
        <v>351.1</v>
      </c>
      <c r="C66" s="21" t="s">
        <v>73</v>
      </c>
      <c r="D66" s="46">
        <v>65966</v>
      </c>
      <c r="E66" s="46">
        <v>14105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>SUM(D66:M66)</f>
        <v>80071</v>
      </c>
      <c r="O66" s="47">
        <f t="shared" si="8"/>
        <v>2.7173108901483016</v>
      </c>
      <c r="P66" s="9"/>
    </row>
    <row r="67" spans="1:119">
      <c r="A67" s="13"/>
      <c r="B67" s="39">
        <v>359</v>
      </c>
      <c r="C67" s="21" t="s">
        <v>74</v>
      </c>
      <c r="D67" s="46">
        <v>36840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>SUM(D67:M67)</f>
        <v>36840</v>
      </c>
      <c r="O67" s="47">
        <f t="shared" si="8"/>
        <v>1.2502121016730581</v>
      </c>
      <c r="P67" s="9"/>
    </row>
    <row r="68" spans="1:119" ht="15.75">
      <c r="A68" s="29" t="s">
        <v>4</v>
      </c>
      <c r="B68" s="30"/>
      <c r="C68" s="31"/>
      <c r="D68" s="32">
        <f t="shared" ref="D68:M68" si="12">SUM(D69:D75)</f>
        <v>653552</v>
      </c>
      <c r="E68" s="32">
        <f t="shared" si="12"/>
        <v>15447</v>
      </c>
      <c r="F68" s="32">
        <f t="shared" si="12"/>
        <v>0</v>
      </c>
      <c r="G68" s="32">
        <f t="shared" si="12"/>
        <v>0</v>
      </c>
      <c r="H68" s="32">
        <f t="shared" si="12"/>
        <v>0</v>
      </c>
      <c r="I68" s="32">
        <f t="shared" si="12"/>
        <v>1352869</v>
      </c>
      <c r="J68" s="32">
        <f t="shared" si="12"/>
        <v>538544</v>
      </c>
      <c r="K68" s="32">
        <f t="shared" si="12"/>
        <v>8697357</v>
      </c>
      <c r="L68" s="32">
        <f t="shared" si="12"/>
        <v>0</v>
      </c>
      <c r="M68" s="32">
        <f t="shared" si="12"/>
        <v>0</v>
      </c>
      <c r="N68" s="32">
        <f>SUM(D68:M68)</f>
        <v>11257769</v>
      </c>
      <c r="O68" s="45">
        <f t="shared" si="8"/>
        <v>382.04666236807276</v>
      </c>
      <c r="P68" s="10"/>
    </row>
    <row r="69" spans="1:119">
      <c r="A69" s="12"/>
      <c r="B69" s="25">
        <v>361.1</v>
      </c>
      <c r="C69" s="20" t="s">
        <v>75</v>
      </c>
      <c r="D69" s="46">
        <v>81328</v>
      </c>
      <c r="E69" s="46">
        <v>4728</v>
      </c>
      <c r="F69" s="46">
        <v>0</v>
      </c>
      <c r="G69" s="46">
        <v>0</v>
      </c>
      <c r="H69" s="46">
        <v>0</v>
      </c>
      <c r="I69" s="46">
        <v>166549</v>
      </c>
      <c r="J69" s="46">
        <v>9630</v>
      </c>
      <c r="K69" s="46">
        <v>1345248</v>
      </c>
      <c r="L69" s="46">
        <v>0</v>
      </c>
      <c r="M69" s="46">
        <v>0</v>
      </c>
      <c r="N69" s="46">
        <f>SUM(D69:M69)</f>
        <v>1607483</v>
      </c>
      <c r="O69" s="47">
        <f t="shared" ref="O69:O78" si="13">(N69/O$80)</f>
        <v>54.551973393966129</v>
      </c>
      <c r="P69" s="9"/>
    </row>
    <row r="70" spans="1:119">
      <c r="A70" s="12"/>
      <c r="B70" s="25">
        <v>361.4</v>
      </c>
      <c r="C70" s="20" t="s">
        <v>134</v>
      </c>
      <c r="D70" s="46">
        <v>0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4073679</v>
      </c>
      <c r="L70" s="46">
        <v>0</v>
      </c>
      <c r="M70" s="46">
        <v>0</v>
      </c>
      <c r="N70" s="46">
        <f t="shared" ref="N70:N75" si="14">SUM(D70:M70)</f>
        <v>4073679</v>
      </c>
      <c r="O70" s="47">
        <f t="shared" si="13"/>
        <v>138.24546102419657</v>
      </c>
      <c r="P70" s="9"/>
    </row>
    <row r="71" spans="1:119">
      <c r="A71" s="12"/>
      <c r="B71" s="25">
        <v>362</v>
      </c>
      <c r="C71" s="20" t="s">
        <v>77</v>
      </c>
      <c r="D71" s="46">
        <v>0</v>
      </c>
      <c r="E71" s="46">
        <v>0</v>
      </c>
      <c r="F71" s="46">
        <v>0</v>
      </c>
      <c r="G71" s="46">
        <v>0</v>
      </c>
      <c r="H71" s="46">
        <v>0</v>
      </c>
      <c r="I71" s="46">
        <v>965667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4"/>
        <v>965667</v>
      </c>
      <c r="O71" s="47">
        <f t="shared" si="13"/>
        <v>32.771133810703496</v>
      </c>
      <c r="P71" s="9"/>
    </row>
    <row r="72" spans="1:119">
      <c r="A72" s="12"/>
      <c r="B72" s="25">
        <v>364</v>
      </c>
      <c r="C72" s="20" t="s">
        <v>135</v>
      </c>
      <c r="D72" s="46">
        <v>64457</v>
      </c>
      <c r="E72" s="46">
        <v>0</v>
      </c>
      <c r="F72" s="46">
        <v>0</v>
      </c>
      <c r="G72" s="46">
        <v>0</v>
      </c>
      <c r="H72" s="46">
        <v>0</v>
      </c>
      <c r="I72" s="46">
        <v>34217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4"/>
        <v>98674</v>
      </c>
      <c r="O72" s="47">
        <f t="shared" si="13"/>
        <v>3.3486272779719686</v>
      </c>
      <c r="P72" s="9"/>
    </row>
    <row r="73" spans="1:119">
      <c r="A73" s="12"/>
      <c r="B73" s="25">
        <v>366</v>
      </c>
      <c r="C73" s="20" t="s">
        <v>79</v>
      </c>
      <c r="D73" s="46">
        <v>31643</v>
      </c>
      <c r="E73" s="46">
        <v>4050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f t="shared" si="14"/>
        <v>35693</v>
      </c>
      <c r="O73" s="47">
        <f t="shared" si="13"/>
        <v>1.2112872026334545</v>
      </c>
      <c r="P73" s="9"/>
    </row>
    <row r="74" spans="1:119">
      <c r="A74" s="12"/>
      <c r="B74" s="25">
        <v>368</v>
      </c>
      <c r="C74" s="20" t="s">
        <v>80</v>
      </c>
      <c r="D74" s="46">
        <v>0</v>
      </c>
      <c r="E74" s="46">
        <v>0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3264619</v>
      </c>
      <c r="L74" s="46">
        <v>0</v>
      </c>
      <c r="M74" s="46">
        <v>0</v>
      </c>
      <c r="N74" s="46">
        <f t="shared" si="14"/>
        <v>3264619</v>
      </c>
      <c r="O74" s="47">
        <f t="shared" si="13"/>
        <v>110.78898428750806</v>
      </c>
      <c r="P74" s="9"/>
    </row>
    <row r="75" spans="1:119">
      <c r="A75" s="12"/>
      <c r="B75" s="25">
        <v>369.9</v>
      </c>
      <c r="C75" s="20" t="s">
        <v>81</v>
      </c>
      <c r="D75" s="46">
        <v>476124</v>
      </c>
      <c r="E75" s="46">
        <v>6669</v>
      </c>
      <c r="F75" s="46">
        <v>0</v>
      </c>
      <c r="G75" s="46">
        <v>0</v>
      </c>
      <c r="H75" s="46">
        <v>0</v>
      </c>
      <c r="I75" s="46">
        <v>186436</v>
      </c>
      <c r="J75" s="46">
        <v>528914</v>
      </c>
      <c r="K75" s="46">
        <v>13811</v>
      </c>
      <c r="L75" s="46">
        <v>0</v>
      </c>
      <c r="M75" s="46">
        <v>0</v>
      </c>
      <c r="N75" s="46">
        <f t="shared" si="14"/>
        <v>1211954</v>
      </c>
      <c r="O75" s="47">
        <f t="shared" si="13"/>
        <v>41.12919537109309</v>
      </c>
      <c r="P75" s="9"/>
    </row>
    <row r="76" spans="1:119" ht="15.75">
      <c r="A76" s="29" t="s">
        <v>55</v>
      </c>
      <c r="B76" s="30"/>
      <c r="C76" s="31"/>
      <c r="D76" s="32">
        <f t="shared" ref="D76:M76" si="15">SUM(D77:D77)</f>
        <v>1814695</v>
      </c>
      <c r="E76" s="32">
        <f t="shared" si="15"/>
        <v>1125908</v>
      </c>
      <c r="F76" s="32">
        <f t="shared" si="15"/>
        <v>0</v>
      </c>
      <c r="G76" s="32">
        <f t="shared" si="15"/>
        <v>328656</v>
      </c>
      <c r="H76" s="32">
        <f t="shared" si="15"/>
        <v>0</v>
      </c>
      <c r="I76" s="32">
        <f t="shared" si="15"/>
        <v>67709</v>
      </c>
      <c r="J76" s="32">
        <f t="shared" si="15"/>
        <v>0</v>
      </c>
      <c r="K76" s="32">
        <f t="shared" si="15"/>
        <v>0</v>
      </c>
      <c r="L76" s="32">
        <f t="shared" si="15"/>
        <v>0</v>
      </c>
      <c r="M76" s="32">
        <f t="shared" si="15"/>
        <v>0</v>
      </c>
      <c r="N76" s="32">
        <f>SUM(D76:M76)</f>
        <v>3336968</v>
      </c>
      <c r="O76" s="45">
        <f t="shared" si="13"/>
        <v>113.24423931855975</v>
      </c>
      <c r="P76" s="9"/>
    </row>
    <row r="77" spans="1:119" ht="15.75" thickBot="1">
      <c r="A77" s="12"/>
      <c r="B77" s="25">
        <v>381</v>
      </c>
      <c r="C77" s="20" t="s">
        <v>82</v>
      </c>
      <c r="D77" s="46">
        <v>1814695</v>
      </c>
      <c r="E77" s="46">
        <v>1125908</v>
      </c>
      <c r="F77" s="46">
        <v>0</v>
      </c>
      <c r="G77" s="46">
        <v>328656</v>
      </c>
      <c r="H77" s="46">
        <v>0</v>
      </c>
      <c r="I77" s="46">
        <v>67709</v>
      </c>
      <c r="J77" s="46">
        <v>0</v>
      </c>
      <c r="K77" s="46">
        <v>0</v>
      </c>
      <c r="L77" s="46">
        <v>0</v>
      </c>
      <c r="M77" s="46">
        <v>0</v>
      </c>
      <c r="N77" s="46">
        <f>SUM(D77:M77)</f>
        <v>3336968</v>
      </c>
      <c r="O77" s="47">
        <f t="shared" si="13"/>
        <v>113.24423931855975</v>
      </c>
      <c r="P77" s="9"/>
    </row>
    <row r="78" spans="1:119" ht="16.5" thickBot="1">
      <c r="A78" s="14" t="s">
        <v>71</v>
      </c>
      <c r="B78" s="23"/>
      <c r="C78" s="22"/>
      <c r="D78" s="15">
        <f t="shared" ref="D78:M78" si="16">SUM(D5,D16,D26,D46,D65,D68,D76)</f>
        <v>23231802</v>
      </c>
      <c r="E78" s="15">
        <f t="shared" si="16"/>
        <v>2679177</v>
      </c>
      <c r="F78" s="15">
        <f t="shared" si="16"/>
        <v>0</v>
      </c>
      <c r="G78" s="15">
        <f t="shared" si="16"/>
        <v>328656</v>
      </c>
      <c r="H78" s="15">
        <f t="shared" si="16"/>
        <v>0</v>
      </c>
      <c r="I78" s="15">
        <f t="shared" si="16"/>
        <v>31759784</v>
      </c>
      <c r="J78" s="15">
        <f t="shared" si="16"/>
        <v>1597202</v>
      </c>
      <c r="K78" s="15">
        <f t="shared" si="16"/>
        <v>8697357</v>
      </c>
      <c r="L78" s="15">
        <f t="shared" si="16"/>
        <v>0</v>
      </c>
      <c r="M78" s="15">
        <f t="shared" si="16"/>
        <v>0</v>
      </c>
      <c r="N78" s="15">
        <f>SUM(D78:M78)</f>
        <v>68293978</v>
      </c>
      <c r="O78" s="38">
        <f t="shared" si="13"/>
        <v>2317.6427189737674</v>
      </c>
      <c r="P78" s="6"/>
      <c r="Q78" s="2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5"/>
      <c r="BK78" s="5"/>
      <c r="BL78" s="5"/>
      <c r="BM78" s="5"/>
      <c r="BN78" s="5"/>
      <c r="BO78" s="5"/>
      <c r="BP78" s="5"/>
      <c r="BQ78" s="5"/>
      <c r="BR78" s="5"/>
      <c r="BS78" s="5"/>
      <c r="BT78" s="5"/>
      <c r="BU78" s="5"/>
      <c r="BV78" s="5"/>
      <c r="BW78" s="5"/>
      <c r="BX78" s="5"/>
      <c r="BY78" s="5"/>
      <c r="BZ78" s="5"/>
      <c r="CA78" s="5"/>
      <c r="CB78" s="5"/>
      <c r="CC78" s="5"/>
      <c r="CD78" s="5"/>
      <c r="CE78" s="5"/>
      <c r="CF78" s="5"/>
      <c r="CG78" s="5"/>
      <c r="CH78" s="5"/>
      <c r="CI78" s="5"/>
      <c r="CJ78" s="5"/>
      <c r="CK78" s="5"/>
      <c r="CL78" s="5"/>
      <c r="CM78" s="5"/>
      <c r="CN78" s="5"/>
      <c r="CO78" s="5"/>
      <c r="CP78" s="5"/>
      <c r="CQ78" s="5"/>
      <c r="CR78" s="5"/>
      <c r="CS78" s="5"/>
      <c r="CT78" s="5"/>
      <c r="CU78" s="5"/>
      <c r="CV78" s="5"/>
      <c r="CW78" s="5"/>
      <c r="CX78" s="5"/>
      <c r="CY78" s="5"/>
      <c r="CZ78" s="5"/>
      <c r="DA78" s="5"/>
      <c r="DB78" s="5"/>
      <c r="DC78" s="5"/>
      <c r="DD78" s="5"/>
      <c r="DE78" s="5"/>
      <c r="DF78" s="5"/>
      <c r="DG78" s="5"/>
      <c r="DH78" s="5"/>
      <c r="DI78" s="5"/>
      <c r="DJ78" s="5"/>
      <c r="DK78" s="5"/>
      <c r="DL78" s="5"/>
      <c r="DM78" s="5"/>
      <c r="DN78" s="5"/>
      <c r="DO78" s="5"/>
    </row>
    <row r="79" spans="1:119">
      <c r="A79" s="16"/>
      <c r="B79" s="18"/>
      <c r="C79" s="18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9"/>
    </row>
    <row r="80" spans="1:119">
      <c r="A80" s="40"/>
      <c r="B80" s="41"/>
      <c r="C80" s="41"/>
      <c r="D80" s="42"/>
      <c r="E80" s="42"/>
      <c r="F80" s="42"/>
      <c r="G80" s="42"/>
      <c r="H80" s="42"/>
      <c r="I80" s="42"/>
      <c r="J80" s="42"/>
      <c r="K80" s="42"/>
      <c r="L80" s="48" t="s">
        <v>139</v>
      </c>
      <c r="M80" s="48"/>
      <c r="N80" s="48"/>
      <c r="O80" s="43">
        <v>29467</v>
      </c>
    </row>
    <row r="81" spans="1:15">
      <c r="A81" s="49"/>
      <c r="B81" s="50"/>
      <c r="C81" s="50"/>
      <c r="D81" s="50"/>
      <c r="E81" s="50"/>
      <c r="F81" s="50"/>
      <c r="G81" s="50"/>
      <c r="H81" s="50"/>
      <c r="I81" s="50"/>
      <c r="J81" s="50"/>
      <c r="K81" s="50"/>
      <c r="L81" s="50"/>
      <c r="M81" s="50"/>
      <c r="N81" s="50"/>
      <c r="O81" s="51"/>
    </row>
    <row r="82" spans="1:15" ht="15.75" customHeight="1" thickBot="1">
      <c r="A82" s="52" t="s">
        <v>100</v>
      </c>
      <c r="B82" s="53"/>
      <c r="C82" s="53"/>
      <c r="D82" s="53"/>
      <c r="E82" s="53"/>
      <c r="F82" s="53"/>
      <c r="G82" s="53"/>
      <c r="H82" s="53"/>
      <c r="I82" s="53"/>
      <c r="J82" s="53"/>
      <c r="K82" s="53"/>
      <c r="L82" s="53"/>
      <c r="M82" s="53"/>
      <c r="N82" s="53"/>
      <c r="O82" s="54"/>
    </row>
  </sheetData>
  <mergeCells count="10">
    <mergeCell ref="L80:N80"/>
    <mergeCell ref="A81:O81"/>
    <mergeCell ref="A82:O8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4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8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94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121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84</v>
      </c>
      <c r="B3" s="62"/>
      <c r="C3" s="63"/>
      <c r="D3" s="67" t="s">
        <v>49</v>
      </c>
      <c r="E3" s="68"/>
      <c r="F3" s="68"/>
      <c r="G3" s="68"/>
      <c r="H3" s="69"/>
      <c r="I3" s="67" t="s">
        <v>50</v>
      </c>
      <c r="J3" s="69"/>
      <c r="K3" s="67" t="s">
        <v>52</v>
      </c>
      <c r="L3" s="69"/>
      <c r="M3" s="36"/>
      <c r="N3" s="37"/>
      <c r="O3" s="70" t="s">
        <v>89</v>
      </c>
      <c r="P3" s="11"/>
      <c r="Q3"/>
    </row>
    <row r="4" spans="1:133" ht="32.25" customHeight="1" thickBot="1">
      <c r="A4" s="64"/>
      <c r="B4" s="65"/>
      <c r="C4" s="66"/>
      <c r="D4" s="34" t="s">
        <v>5</v>
      </c>
      <c r="E4" s="34" t="s">
        <v>85</v>
      </c>
      <c r="F4" s="34" t="s">
        <v>86</v>
      </c>
      <c r="G4" s="34" t="s">
        <v>87</v>
      </c>
      <c r="H4" s="34" t="s">
        <v>6</v>
      </c>
      <c r="I4" s="34" t="s">
        <v>7</v>
      </c>
      <c r="J4" s="35" t="s">
        <v>88</v>
      </c>
      <c r="K4" s="35" t="s">
        <v>8</v>
      </c>
      <c r="L4" s="35" t="s">
        <v>9</v>
      </c>
      <c r="M4" s="35" t="s">
        <v>10</v>
      </c>
      <c r="N4" s="35" t="s">
        <v>51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SUM(D6:D15)</f>
        <v>13289519</v>
      </c>
      <c r="E5" s="27">
        <f t="shared" si="0"/>
        <v>399880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13689399</v>
      </c>
      <c r="O5" s="33">
        <f t="shared" ref="O5:O36" si="1">(N5/O$80)</f>
        <v>481.41085244056831</v>
      </c>
      <c r="P5" s="6"/>
    </row>
    <row r="6" spans="1:133">
      <c r="A6" s="12"/>
      <c r="B6" s="25">
        <v>311</v>
      </c>
      <c r="C6" s="20" t="s">
        <v>3</v>
      </c>
      <c r="D6" s="46">
        <v>7911617</v>
      </c>
      <c r="E6" s="46">
        <v>176909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8088526</v>
      </c>
      <c r="O6" s="47">
        <f t="shared" si="1"/>
        <v>284.44668729779153</v>
      </c>
      <c r="P6" s="9"/>
    </row>
    <row r="7" spans="1:133">
      <c r="A7" s="12"/>
      <c r="B7" s="25">
        <v>312.10000000000002</v>
      </c>
      <c r="C7" s="20" t="s">
        <v>11</v>
      </c>
      <c r="D7" s="46">
        <v>296836</v>
      </c>
      <c r="E7" s="46">
        <v>222971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5" si="2">SUM(D7:M7)</f>
        <v>519807</v>
      </c>
      <c r="O7" s="47">
        <f t="shared" si="1"/>
        <v>18.279891686594457</v>
      </c>
      <c r="P7" s="9"/>
    </row>
    <row r="8" spans="1:133">
      <c r="A8" s="12"/>
      <c r="B8" s="25">
        <v>312.51</v>
      </c>
      <c r="C8" s="20" t="s">
        <v>91</v>
      </c>
      <c r="D8" s="46">
        <v>180246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>SUM(D8:M8)</f>
        <v>180246</v>
      </c>
      <c r="O8" s="47">
        <f t="shared" si="1"/>
        <v>6.3386552257701503</v>
      </c>
      <c r="P8" s="9"/>
    </row>
    <row r="9" spans="1:133">
      <c r="A9" s="12"/>
      <c r="B9" s="25">
        <v>312.52</v>
      </c>
      <c r="C9" s="20" t="s">
        <v>122</v>
      </c>
      <c r="D9" s="46">
        <v>167056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>SUM(D9:M9)</f>
        <v>167056</v>
      </c>
      <c r="O9" s="47">
        <f t="shared" si="1"/>
        <v>5.8748065832043892</v>
      </c>
      <c r="P9" s="9"/>
    </row>
    <row r="10" spans="1:133">
      <c r="A10" s="12"/>
      <c r="B10" s="25">
        <v>314.10000000000002</v>
      </c>
      <c r="C10" s="20" t="s">
        <v>12</v>
      </c>
      <c r="D10" s="46">
        <v>2601981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2601981</v>
      </c>
      <c r="O10" s="47">
        <f t="shared" si="1"/>
        <v>91.503059502039662</v>
      </c>
      <c r="P10" s="9"/>
    </row>
    <row r="11" spans="1:133">
      <c r="A11" s="12"/>
      <c r="B11" s="25">
        <v>314.3</v>
      </c>
      <c r="C11" s="20" t="s">
        <v>13</v>
      </c>
      <c r="D11" s="46">
        <v>533264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533264</v>
      </c>
      <c r="O11" s="47">
        <f t="shared" si="1"/>
        <v>18.753129835419891</v>
      </c>
      <c r="P11" s="9"/>
    </row>
    <row r="12" spans="1:133">
      <c r="A12" s="12"/>
      <c r="B12" s="25">
        <v>314.39999999999998</v>
      </c>
      <c r="C12" s="20" t="s">
        <v>14</v>
      </c>
      <c r="D12" s="46">
        <v>140176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140176</v>
      </c>
      <c r="O12" s="47">
        <f t="shared" si="1"/>
        <v>4.9295259530173023</v>
      </c>
      <c r="P12" s="9"/>
    </row>
    <row r="13" spans="1:133">
      <c r="A13" s="12"/>
      <c r="B13" s="25">
        <v>314.8</v>
      </c>
      <c r="C13" s="20" t="s">
        <v>15</v>
      </c>
      <c r="D13" s="46">
        <v>37176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37176</v>
      </c>
      <c r="O13" s="47">
        <f t="shared" si="1"/>
        <v>1.3073568715712478</v>
      </c>
      <c r="P13" s="9"/>
    </row>
    <row r="14" spans="1:133">
      <c r="A14" s="12"/>
      <c r="B14" s="25">
        <v>315</v>
      </c>
      <c r="C14" s="20" t="s">
        <v>123</v>
      </c>
      <c r="D14" s="46">
        <v>1164428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1164428</v>
      </c>
      <c r="O14" s="47">
        <f t="shared" si="1"/>
        <v>40.949078632719086</v>
      </c>
      <c r="P14" s="9"/>
    </row>
    <row r="15" spans="1:133">
      <c r="A15" s="12"/>
      <c r="B15" s="25">
        <v>316</v>
      </c>
      <c r="C15" s="20" t="s">
        <v>124</v>
      </c>
      <c r="D15" s="46">
        <v>256739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256739</v>
      </c>
      <c r="O15" s="47">
        <f t="shared" si="1"/>
        <v>9.0286608524405683</v>
      </c>
      <c r="P15" s="9"/>
    </row>
    <row r="16" spans="1:133" ht="15.75">
      <c r="A16" s="29" t="s">
        <v>18</v>
      </c>
      <c r="B16" s="30"/>
      <c r="C16" s="31"/>
      <c r="D16" s="32">
        <f t="shared" ref="D16:M16" si="3">SUM(D17:D24)</f>
        <v>2674589</v>
      </c>
      <c r="E16" s="32">
        <f t="shared" si="3"/>
        <v>1856</v>
      </c>
      <c r="F16" s="32">
        <f t="shared" si="3"/>
        <v>0</v>
      </c>
      <c r="G16" s="32">
        <f t="shared" si="3"/>
        <v>0</v>
      </c>
      <c r="H16" s="32">
        <f t="shared" si="3"/>
        <v>0</v>
      </c>
      <c r="I16" s="32">
        <f t="shared" si="3"/>
        <v>2889210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44">
        <f>SUM(D16:M16)</f>
        <v>5565655</v>
      </c>
      <c r="O16" s="45">
        <f t="shared" si="1"/>
        <v>195.72566465044309</v>
      </c>
      <c r="P16" s="10"/>
    </row>
    <row r="17" spans="1:16">
      <c r="A17" s="12"/>
      <c r="B17" s="25">
        <v>322</v>
      </c>
      <c r="C17" s="20" t="s">
        <v>0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1118198</v>
      </c>
      <c r="J17" s="46">
        <v>0</v>
      </c>
      <c r="K17" s="46">
        <v>0</v>
      </c>
      <c r="L17" s="46">
        <v>0</v>
      </c>
      <c r="M17" s="46">
        <v>0</v>
      </c>
      <c r="N17" s="46">
        <f>SUM(D17:M17)</f>
        <v>1118198</v>
      </c>
      <c r="O17" s="47">
        <f t="shared" si="1"/>
        <v>39.323322548881698</v>
      </c>
      <c r="P17" s="9"/>
    </row>
    <row r="18" spans="1:16">
      <c r="A18" s="12"/>
      <c r="B18" s="25">
        <v>323.10000000000002</v>
      </c>
      <c r="C18" s="20" t="s">
        <v>19</v>
      </c>
      <c r="D18" s="46">
        <v>2283921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ref="N18:N23" si="4">SUM(D18:M18)</f>
        <v>2283921</v>
      </c>
      <c r="O18" s="47">
        <f t="shared" si="1"/>
        <v>80.3179420452947</v>
      </c>
      <c r="P18" s="9"/>
    </row>
    <row r="19" spans="1:16">
      <c r="A19" s="12"/>
      <c r="B19" s="25">
        <v>323.39999999999998</v>
      </c>
      <c r="C19" s="20" t="s">
        <v>20</v>
      </c>
      <c r="D19" s="46">
        <v>55654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55654</v>
      </c>
      <c r="O19" s="47">
        <f t="shared" si="1"/>
        <v>1.9571669714446476</v>
      </c>
      <c r="P19" s="9"/>
    </row>
    <row r="20" spans="1:16">
      <c r="A20" s="12"/>
      <c r="B20" s="25">
        <v>323.7</v>
      </c>
      <c r="C20" s="20" t="s">
        <v>21</v>
      </c>
      <c r="D20" s="46">
        <v>279089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279089</v>
      </c>
      <c r="O20" s="47">
        <f t="shared" si="1"/>
        <v>9.8146363764242501</v>
      </c>
      <c r="P20" s="9"/>
    </row>
    <row r="21" spans="1:16">
      <c r="A21" s="12"/>
      <c r="B21" s="25">
        <v>324.20999999999998</v>
      </c>
      <c r="C21" s="20" t="s">
        <v>23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1770113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1770113</v>
      </c>
      <c r="O21" s="47">
        <f t="shared" si="1"/>
        <v>62.24901533267689</v>
      </c>
      <c r="P21" s="9"/>
    </row>
    <row r="22" spans="1:16">
      <c r="A22" s="12"/>
      <c r="B22" s="25">
        <v>324.22000000000003</v>
      </c>
      <c r="C22" s="20" t="s">
        <v>125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899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899</v>
      </c>
      <c r="O22" s="47">
        <f t="shared" si="1"/>
        <v>3.1614854409902943E-2</v>
      </c>
      <c r="P22" s="9"/>
    </row>
    <row r="23" spans="1:16">
      <c r="A23" s="12"/>
      <c r="B23" s="25">
        <v>324.70999999999998</v>
      </c>
      <c r="C23" s="20" t="s">
        <v>25</v>
      </c>
      <c r="D23" s="46">
        <v>0</v>
      </c>
      <c r="E23" s="46">
        <v>1856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1856</v>
      </c>
      <c r="O23" s="47">
        <f t="shared" si="1"/>
        <v>6.5269376846251226E-2</v>
      </c>
      <c r="P23" s="9"/>
    </row>
    <row r="24" spans="1:16">
      <c r="A24" s="12"/>
      <c r="B24" s="25">
        <v>329</v>
      </c>
      <c r="C24" s="20" t="s">
        <v>26</v>
      </c>
      <c r="D24" s="46">
        <v>55925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ref="N24:N32" si="5">SUM(D24:M24)</f>
        <v>55925</v>
      </c>
      <c r="O24" s="47">
        <f t="shared" si="1"/>
        <v>1.966697144464763</v>
      </c>
      <c r="P24" s="9"/>
    </row>
    <row r="25" spans="1:16" ht="15.75">
      <c r="A25" s="29" t="s">
        <v>28</v>
      </c>
      <c r="B25" s="30"/>
      <c r="C25" s="31"/>
      <c r="D25" s="32">
        <f t="shared" ref="D25:M25" si="6">SUM(D26:D44)</f>
        <v>2286426</v>
      </c>
      <c r="E25" s="32">
        <f t="shared" si="6"/>
        <v>2173655</v>
      </c>
      <c r="F25" s="32">
        <f t="shared" si="6"/>
        <v>0</v>
      </c>
      <c r="G25" s="32">
        <f t="shared" si="6"/>
        <v>0</v>
      </c>
      <c r="H25" s="32">
        <f t="shared" si="6"/>
        <v>0</v>
      </c>
      <c r="I25" s="32">
        <f t="shared" si="6"/>
        <v>769547</v>
      </c>
      <c r="J25" s="32">
        <f t="shared" si="6"/>
        <v>0</v>
      </c>
      <c r="K25" s="32">
        <f t="shared" si="6"/>
        <v>0</v>
      </c>
      <c r="L25" s="32">
        <f t="shared" si="6"/>
        <v>0</v>
      </c>
      <c r="M25" s="32">
        <f t="shared" si="6"/>
        <v>0</v>
      </c>
      <c r="N25" s="44">
        <f t="shared" si="5"/>
        <v>5229628</v>
      </c>
      <c r="O25" s="45">
        <f t="shared" si="1"/>
        <v>183.9087072724715</v>
      </c>
      <c r="P25" s="10"/>
    </row>
    <row r="26" spans="1:16">
      <c r="A26" s="12"/>
      <c r="B26" s="25">
        <v>331.1</v>
      </c>
      <c r="C26" s="20" t="s">
        <v>97</v>
      </c>
      <c r="D26" s="46">
        <v>41825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5"/>
        <v>41825</v>
      </c>
      <c r="O26" s="47">
        <f t="shared" si="1"/>
        <v>1.4708468138978759</v>
      </c>
      <c r="P26" s="9"/>
    </row>
    <row r="27" spans="1:16">
      <c r="A27" s="12"/>
      <c r="B27" s="25">
        <v>331.2</v>
      </c>
      <c r="C27" s="20" t="s">
        <v>27</v>
      </c>
      <c r="D27" s="46">
        <v>100726</v>
      </c>
      <c r="E27" s="46">
        <v>30172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5"/>
        <v>130898</v>
      </c>
      <c r="O27" s="47">
        <f t="shared" si="1"/>
        <v>4.6032494021662682</v>
      </c>
      <c r="P27" s="9"/>
    </row>
    <row r="28" spans="1:16">
      <c r="A28" s="12"/>
      <c r="B28" s="25">
        <v>331.31</v>
      </c>
      <c r="C28" s="20" t="s">
        <v>31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336246</v>
      </c>
      <c r="J28" s="46">
        <v>0</v>
      </c>
      <c r="K28" s="46">
        <v>0</v>
      </c>
      <c r="L28" s="46">
        <v>0</v>
      </c>
      <c r="M28" s="46">
        <v>0</v>
      </c>
      <c r="N28" s="46">
        <f t="shared" si="5"/>
        <v>336246</v>
      </c>
      <c r="O28" s="47">
        <f t="shared" si="1"/>
        <v>11.824658883105922</v>
      </c>
      <c r="P28" s="9"/>
    </row>
    <row r="29" spans="1:16">
      <c r="A29" s="12"/>
      <c r="B29" s="25">
        <v>331.39</v>
      </c>
      <c r="C29" s="20" t="s">
        <v>32</v>
      </c>
      <c r="D29" s="46">
        <v>0</v>
      </c>
      <c r="E29" s="46">
        <v>442282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5"/>
        <v>442282</v>
      </c>
      <c r="O29" s="47">
        <f t="shared" si="1"/>
        <v>15.553594035729358</v>
      </c>
      <c r="P29" s="9"/>
    </row>
    <row r="30" spans="1:16">
      <c r="A30" s="12"/>
      <c r="B30" s="25">
        <v>331.41</v>
      </c>
      <c r="C30" s="20" t="s">
        <v>33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43994</v>
      </c>
      <c r="J30" s="46">
        <v>0</v>
      </c>
      <c r="K30" s="46">
        <v>0</v>
      </c>
      <c r="L30" s="46">
        <v>0</v>
      </c>
      <c r="M30" s="46">
        <v>0</v>
      </c>
      <c r="N30" s="46">
        <f t="shared" si="5"/>
        <v>43994</v>
      </c>
      <c r="O30" s="47">
        <f t="shared" si="1"/>
        <v>1.5471233647489098</v>
      </c>
      <c r="P30" s="9"/>
    </row>
    <row r="31" spans="1:16">
      <c r="A31" s="12"/>
      <c r="B31" s="25">
        <v>331.42</v>
      </c>
      <c r="C31" s="20" t="s">
        <v>107</v>
      </c>
      <c r="D31" s="46">
        <v>0</v>
      </c>
      <c r="E31" s="46">
        <v>1098138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5"/>
        <v>1098138</v>
      </c>
      <c r="O31" s="47">
        <f t="shared" si="1"/>
        <v>38.617878745252497</v>
      </c>
      <c r="P31" s="9"/>
    </row>
    <row r="32" spans="1:16">
      <c r="A32" s="12"/>
      <c r="B32" s="25">
        <v>331.7</v>
      </c>
      <c r="C32" s="20" t="s">
        <v>108</v>
      </c>
      <c r="D32" s="46">
        <v>0</v>
      </c>
      <c r="E32" s="46">
        <v>226520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5"/>
        <v>226520</v>
      </c>
      <c r="O32" s="47">
        <f t="shared" si="1"/>
        <v>7.9659586439724297</v>
      </c>
      <c r="P32" s="9"/>
    </row>
    <row r="33" spans="1:16">
      <c r="A33" s="12"/>
      <c r="B33" s="25">
        <v>334.41</v>
      </c>
      <c r="C33" s="20" t="s">
        <v>35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1852</v>
      </c>
      <c r="J33" s="46">
        <v>0</v>
      </c>
      <c r="K33" s="46">
        <v>0</v>
      </c>
      <c r="L33" s="46">
        <v>0</v>
      </c>
      <c r="M33" s="46">
        <v>0</v>
      </c>
      <c r="N33" s="46">
        <f t="shared" ref="N33:N40" si="7">SUM(D33:M33)</f>
        <v>1852</v>
      </c>
      <c r="O33" s="47">
        <f t="shared" si="1"/>
        <v>6.5128710085806729E-2</v>
      </c>
      <c r="P33" s="9"/>
    </row>
    <row r="34" spans="1:16">
      <c r="A34" s="12"/>
      <c r="B34" s="25">
        <v>334.9</v>
      </c>
      <c r="C34" s="20" t="s">
        <v>102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387455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387455</v>
      </c>
      <c r="O34" s="47">
        <f t="shared" si="1"/>
        <v>13.625509917006612</v>
      </c>
      <c r="P34" s="9"/>
    </row>
    <row r="35" spans="1:16">
      <c r="A35" s="12"/>
      <c r="B35" s="25">
        <v>335.12</v>
      </c>
      <c r="C35" s="20" t="s">
        <v>126</v>
      </c>
      <c r="D35" s="46">
        <v>705797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705797</v>
      </c>
      <c r="O35" s="47">
        <f t="shared" si="1"/>
        <v>24.820544380362922</v>
      </c>
      <c r="P35" s="9"/>
    </row>
    <row r="36" spans="1:16">
      <c r="A36" s="12"/>
      <c r="B36" s="25">
        <v>335.14</v>
      </c>
      <c r="C36" s="20" t="s">
        <v>127</v>
      </c>
      <c r="D36" s="46">
        <v>16761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16761</v>
      </c>
      <c r="O36" s="47">
        <f t="shared" si="1"/>
        <v>0.58942889295259526</v>
      </c>
      <c r="P36" s="9"/>
    </row>
    <row r="37" spans="1:16">
      <c r="A37" s="12"/>
      <c r="B37" s="25">
        <v>335.15</v>
      </c>
      <c r="C37" s="20" t="s">
        <v>128</v>
      </c>
      <c r="D37" s="46">
        <v>23914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23914</v>
      </c>
      <c r="O37" s="47">
        <f t="shared" ref="O37:O68" si="8">(N37/O$80)</f>
        <v>0.84097622731748489</v>
      </c>
      <c r="P37" s="9"/>
    </row>
    <row r="38" spans="1:16">
      <c r="A38" s="12"/>
      <c r="B38" s="25">
        <v>335.18</v>
      </c>
      <c r="C38" s="20" t="s">
        <v>129</v>
      </c>
      <c r="D38" s="46">
        <v>1269287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1269287</v>
      </c>
      <c r="O38" s="47">
        <f t="shared" si="8"/>
        <v>44.636622591081725</v>
      </c>
      <c r="P38" s="9"/>
    </row>
    <row r="39" spans="1:16">
      <c r="A39" s="12"/>
      <c r="B39" s="25">
        <v>335.21</v>
      </c>
      <c r="C39" s="20" t="s">
        <v>42</v>
      </c>
      <c r="D39" s="46">
        <v>18445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18445</v>
      </c>
      <c r="O39" s="47">
        <f t="shared" si="8"/>
        <v>0.64864959909973274</v>
      </c>
      <c r="P39" s="9"/>
    </row>
    <row r="40" spans="1:16">
      <c r="A40" s="12"/>
      <c r="B40" s="25">
        <v>335.9</v>
      </c>
      <c r="C40" s="20" t="s">
        <v>43</v>
      </c>
      <c r="D40" s="46">
        <v>21282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7"/>
        <v>21282</v>
      </c>
      <c r="O40" s="47">
        <f t="shared" si="8"/>
        <v>0.74841749894499932</v>
      </c>
      <c r="P40" s="9"/>
    </row>
    <row r="41" spans="1:16">
      <c r="A41" s="12"/>
      <c r="B41" s="25">
        <v>337.3</v>
      </c>
      <c r="C41" s="20" t="s">
        <v>44</v>
      </c>
      <c r="D41" s="46">
        <v>0</v>
      </c>
      <c r="E41" s="46">
        <v>328957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ref="N41:N46" si="9">SUM(D41:M41)</f>
        <v>328957</v>
      </c>
      <c r="O41" s="47">
        <f t="shared" si="8"/>
        <v>11.56832887888592</v>
      </c>
      <c r="P41" s="9"/>
    </row>
    <row r="42" spans="1:16">
      <c r="A42" s="12"/>
      <c r="B42" s="25">
        <v>337.7</v>
      </c>
      <c r="C42" s="20" t="s">
        <v>46</v>
      </c>
      <c r="D42" s="46">
        <v>0</v>
      </c>
      <c r="E42" s="46">
        <v>47586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47586</v>
      </c>
      <c r="O42" s="47">
        <f t="shared" si="8"/>
        <v>1.673442115628077</v>
      </c>
      <c r="P42" s="9"/>
    </row>
    <row r="43" spans="1:16">
      <c r="A43" s="12"/>
      <c r="B43" s="25">
        <v>338</v>
      </c>
      <c r="C43" s="20" t="s">
        <v>47</v>
      </c>
      <c r="D43" s="46">
        <v>28334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28334</v>
      </c>
      <c r="O43" s="47">
        <f t="shared" si="8"/>
        <v>0.99641299760866509</v>
      </c>
      <c r="P43" s="9"/>
    </row>
    <row r="44" spans="1:16">
      <c r="A44" s="12"/>
      <c r="B44" s="25">
        <v>339</v>
      </c>
      <c r="C44" s="20" t="s">
        <v>48</v>
      </c>
      <c r="D44" s="46">
        <v>60055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60055</v>
      </c>
      <c r="O44" s="47">
        <f t="shared" si="8"/>
        <v>2.1119355746237165</v>
      </c>
      <c r="P44" s="9"/>
    </row>
    <row r="45" spans="1:16" ht="15.75">
      <c r="A45" s="29" t="s">
        <v>53</v>
      </c>
      <c r="B45" s="30"/>
      <c r="C45" s="31"/>
      <c r="D45" s="32">
        <f t="shared" ref="D45:M45" si="10">SUM(D46:D63)</f>
        <v>1357568</v>
      </c>
      <c r="E45" s="32">
        <f t="shared" si="10"/>
        <v>47855</v>
      </c>
      <c r="F45" s="32">
        <f t="shared" si="10"/>
        <v>0</v>
      </c>
      <c r="G45" s="32">
        <f t="shared" si="10"/>
        <v>0</v>
      </c>
      <c r="H45" s="32">
        <f t="shared" si="10"/>
        <v>0</v>
      </c>
      <c r="I45" s="32">
        <f t="shared" si="10"/>
        <v>21589081</v>
      </c>
      <c r="J45" s="32">
        <f t="shared" si="10"/>
        <v>1058655</v>
      </c>
      <c r="K45" s="32">
        <f t="shared" si="10"/>
        <v>0</v>
      </c>
      <c r="L45" s="32">
        <f t="shared" si="10"/>
        <v>0</v>
      </c>
      <c r="M45" s="32">
        <f t="shared" si="10"/>
        <v>0</v>
      </c>
      <c r="N45" s="32">
        <f t="shared" si="9"/>
        <v>24053159</v>
      </c>
      <c r="O45" s="45">
        <f t="shared" si="8"/>
        <v>845.86998874665915</v>
      </c>
      <c r="P45" s="10"/>
    </row>
    <row r="46" spans="1:16">
      <c r="A46" s="12"/>
      <c r="B46" s="25">
        <v>341.1</v>
      </c>
      <c r="C46" s="20" t="s">
        <v>130</v>
      </c>
      <c r="D46" s="46">
        <v>73732</v>
      </c>
      <c r="E46" s="46">
        <v>0</v>
      </c>
      <c r="F46" s="46">
        <v>0</v>
      </c>
      <c r="G46" s="46">
        <v>0</v>
      </c>
      <c r="H46" s="46">
        <v>0</v>
      </c>
      <c r="I46" s="46">
        <v>151402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225134</v>
      </c>
      <c r="O46" s="47">
        <f t="shared" si="8"/>
        <v>7.9172176114784074</v>
      </c>
      <c r="P46" s="9"/>
    </row>
    <row r="47" spans="1:16">
      <c r="A47" s="12"/>
      <c r="B47" s="25">
        <v>341.2</v>
      </c>
      <c r="C47" s="20" t="s">
        <v>131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1058655</v>
      </c>
      <c r="K47" s="46">
        <v>0</v>
      </c>
      <c r="L47" s="46">
        <v>0</v>
      </c>
      <c r="M47" s="46">
        <v>0</v>
      </c>
      <c r="N47" s="46">
        <f t="shared" ref="N47:N63" si="11">SUM(D47:M47)</f>
        <v>1058655</v>
      </c>
      <c r="O47" s="47">
        <f t="shared" si="8"/>
        <v>37.229392319594879</v>
      </c>
      <c r="P47" s="9"/>
    </row>
    <row r="48" spans="1:16">
      <c r="A48" s="12"/>
      <c r="B48" s="25">
        <v>341.9</v>
      </c>
      <c r="C48" s="20" t="s">
        <v>132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16000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1"/>
        <v>16000</v>
      </c>
      <c r="O48" s="47">
        <f t="shared" si="8"/>
        <v>0.56266704177802784</v>
      </c>
      <c r="P48" s="9"/>
    </row>
    <row r="49" spans="1:16">
      <c r="A49" s="12"/>
      <c r="B49" s="25">
        <v>342.1</v>
      </c>
      <c r="C49" s="20" t="s">
        <v>58</v>
      </c>
      <c r="D49" s="46">
        <v>46928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1"/>
        <v>46928</v>
      </c>
      <c r="O49" s="47">
        <f t="shared" si="8"/>
        <v>1.6503024335349556</v>
      </c>
      <c r="P49" s="9"/>
    </row>
    <row r="50" spans="1:16">
      <c r="A50" s="12"/>
      <c r="B50" s="25">
        <v>342.2</v>
      </c>
      <c r="C50" s="20" t="s">
        <v>59</v>
      </c>
      <c r="D50" s="46">
        <v>21586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1"/>
        <v>21586</v>
      </c>
      <c r="O50" s="47">
        <f t="shared" si="8"/>
        <v>0.75910817273878184</v>
      </c>
      <c r="P50" s="9"/>
    </row>
    <row r="51" spans="1:16">
      <c r="A51" s="12"/>
      <c r="B51" s="25">
        <v>342.9</v>
      </c>
      <c r="C51" s="20" t="s">
        <v>60</v>
      </c>
      <c r="D51" s="46">
        <v>14457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1"/>
        <v>14457</v>
      </c>
      <c r="O51" s="47">
        <f t="shared" si="8"/>
        <v>0.5084048389365593</v>
      </c>
      <c r="P51" s="9"/>
    </row>
    <row r="52" spans="1:16">
      <c r="A52" s="12"/>
      <c r="B52" s="25">
        <v>343.3</v>
      </c>
      <c r="C52" s="20" t="s">
        <v>61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9505023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1"/>
        <v>9505023</v>
      </c>
      <c r="O52" s="47">
        <f t="shared" si="8"/>
        <v>334.26019834013221</v>
      </c>
      <c r="P52" s="9"/>
    </row>
    <row r="53" spans="1:16">
      <c r="A53" s="12"/>
      <c r="B53" s="25">
        <v>343.4</v>
      </c>
      <c r="C53" s="20" t="s">
        <v>62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2516940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1"/>
        <v>2516940</v>
      </c>
      <c r="O53" s="47">
        <f t="shared" si="8"/>
        <v>88.512449008299342</v>
      </c>
      <c r="P53" s="9"/>
    </row>
    <row r="54" spans="1:16">
      <c r="A54" s="12"/>
      <c r="B54" s="25">
        <v>343.5</v>
      </c>
      <c r="C54" s="20" t="s">
        <v>63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8589657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1"/>
        <v>8589657</v>
      </c>
      <c r="O54" s="47">
        <f t="shared" si="8"/>
        <v>302.06980587987061</v>
      </c>
      <c r="P54" s="9"/>
    </row>
    <row r="55" spans="1:16">
      <c r="A55" s="12"/>
      <c r="B55" s="25">
        <v>343.7</v>
      </c>
      <c r="C55" s="20" t="s">
        <v>64</v>
      </c>
      <c r="D55" s="46">
        <v>9940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1"/>
        <v>9940</v>
      </c>
      <c r="O55" s="47">
        <f t="shared" si="8"/>
        <v>0.3495568997045998</v>
      </c>
      <c r="P55" s="9"/>
    </row>
    <row r="56" spans="1:16">
      <c r="A56" s="12"/>
      <c r="B56" s="25">
        <v>343.9</v>
      </c>
      <c r="C56" s="20" t="s">
        <v>65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28699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1"/>
        <v>28699</v>
      </c>
      <c r="O56" s="47">
        <f t="shared" si="8"/>
        <v>1.0092488394992263</v>
      </c>
      <c r="P56" s="9"/>
    </row>
    <row r="57" spans="1:16">
      <c r="A57" s="12"/>
      <c r="B57" s="25">
        <v>344.1</v>
      </c>
      <c r="C57" s="20" t="s">
        <v>133</v>
      </c>
      <c r="D57" s="46">
        <v>0</v>
      </c>
      <c r="E57" s="46">
        <v>0</v>
      </c>
      <c r="F57" s="46">
        <v>0</v>
      </c>
      <c r="G57" s="46">
        <v>0</v>
      </c>
      <c r="H57" s="46">
        <v>0</v>
      </c>
      <c r="I57" s="46">
        <v>290756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1"/>
        <v>290756</v>
      </c>
      <c r="O57" s="47">
        <f t="shared" si="8"/>
        <v>10.224926149950766</v>
      </c>
      <c r="P57" s="9"/>
    </row>
    <row r="58" spans="1:16">
      <c r="A58" s="12"/>
      <c r="B58" s="25">
        <v>345.9</v>
      </c>
      <c r="C58" s="20" t="s">
        <v>67</v>
      </c>
      <c r="D58" s="46">
        <v>0</v>
      </c>
      <c r="E58" s="46">
        <v>47855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1"/>
        <v>47855</v>
      </c>
      <c r="O58" s="47">
        <f t="shared" si="8"/>
        <v>1.6829019552679703</v>
      </c>
      <c r="P58" s="9"/>
    </row>
    <row r="59" spans="1:16">
      <c r="A59" s="12"/>
      <c r="B59" s="25">
        <v>347.2</v>
      </c>
      <c r="C59" s="20" t="s">
        <v>68</v>
      </c>
      <c r="D59" s="46">
        <v>62604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1"/>
        <v>62604</v>
      </c>
      <c r="O59" s="47">
        <f t="shared" si="8"/>
        <v>2.2015754677169785</v>
      </c>
      <c r="P59" s="9"/>
    </row>
    <row r="60" spans="1:16">
      <c r="A60" s="12"/>
      <c r="B60" s="25">
        <v>347.4</v>
      </c>
      <c r="C60" s="20" t="s">
        <v>69</v>
      </c>
      <c r="D60" s="46">
        <v>86011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1"/>
        <v>86011</v>
      </c>
      <c r="O60" s="47">
        <f t="shared" si="8"/>
        <v>3.0247221831481221</v>
      </c>
      <c r="P60" s="9"/>
    </row>
    <row r="61" spans="1:16">
      <c r="A61" s="12"/>
      <c r="B61" s="25">
        <v>347.5</v>
      </c>
      <c r="C61" s="20" t="s">
        <v>70</v>
      </c>
      <c r="D61" s="46">
        <v>69036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1"/>
        <v>69036</v>
      </c>
      <c r="O61" s="47">
        <f t="shared" si="8"/>
        <v>2.4277676185117456</v>
      </c>
      <c r="P61" s="9"/>
    </row>
    <row r="62" spans="1:16">
      <c r="A62" s="12"/>
      <c r="B62" s="25">
        <v>347.9</v>
      </c>
      <c r="C62" s="20" t="s">
        <v>103</v>
      </c>
      <c r="D62" s="46">
        <v>3255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1"/>
        <v>3255</v>
      </c>
      <c r="O62" s="47">
        <f t="shared" si="8"/>
        <v>0.11446757631171754</v>
      </c>
      <c r="P62" s="9"/>
    </row>
    <row r="63" spans="1:16">
      <c r="A63" s="12"/>
      <c r="B63" s="25">
        <v>349</v>
      </c>
      <c r="C63" s="20" t="s">
        <v>1</v>
      </c>
      <c r="D63" s="46">
        <v>970019</v>
      </c>
      <c r="E63" s="46">
        <v>0</v>
      </c>
      <c r="F63" s="46">
        <v>0</v>
      </c>
      <c r="G63" s="46">
        <v>0</v>
      </c>
      <c r="H63" s="46">
        <v>0</v>
      </c>
      <c r="I63" s="46">
        <v>490604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1"/>
        <v>1460623</v>
      </c>
      <c r="O63" s="47">
        <f t="shared" si="8"/>
        <v>51.365276410184272</v>
      </c>
      <c r="P63" s="9"/>
    </row>
    <row r="64" spans="1:16" ht="15.75">
      <c r="A64" s="29" t="s">
        <v>54</v>
      </c>
      <c r="B64" s="30"/>
      <c r="C64" s="31"/>
      <c r="D64" s="32">
        <f t="shared" ref="D64:M64" si="12">SUM(D65:D66)</f>
        <v>115747</v>
      </c>
      <c r="E64" s="32">
        <f t="shared" si="12"/>
        <v>23872</v>
      </c>
      <c r="F64" s="32">
        <f t="shared" si="12"/>
        <v>0</v>
      </c>
      <c r="G64" s="32">
        <f t="shared" si="12"/>
        <v>0</v>
      </c>
      <c r="H64" s="32">
        <f t="shared" si="12"/>
        <v>0</v>
      </c>
      <c r="I64" s="32">
        <f t="shared" si="12"/>
        <v>0</v>
      </c>
      <c r="J64" s="32">
        <f t="shared" si="12"/>
        <v>0</v>
      </c>
      <c r="K64" s="32">
        <f t="shared" si="12"/>
        <v>0</v>
      </c>
      <c r="L64" s="32">
        <f t="shared" si="12"/>
        <v>0</v>
      </c>
      <c r="M64" s="32">
        <f t="shared" si="12"/>
        <v>0</v>
      </c>
      <c r="N64" s="32">
        <f>SUM(D64:M64)</f>
        <v>139619</v>
      </c>
      <c r="O64" s="45">
        <f t="shared" si="8"/>
        <v>4.909938106625404</v>
      </c>
      <c r="P64" s="10"/>
    </row>
    <row r="65" spans="1:119">
      <c r="A65" s="13"/>
      <c r="B65" s="39">
        <v>351.1</v>
      </c>
      <c r="C65" s="21" t="s">
        <v>73</v>
      </c>
      <c r="D65" s="46">
        <v>76491</v>
      </c>
      <c r="E65" s="46">
        <v>23872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>SUM(D65:M65)</f>
        <v>100363</v>
      </c>
      <c r="O65" s="47">
        <f t="shared" si="8"/>
        <v>3.5294345196230132</v>
      </c>
      <c r="P65" s="9"/>
    </row>
    <row r="66" spans="1:119">
      <c r="A66" s="13"/>
      <c r="B66" s="39">
        <v>359</v>
      </c>
      <c r="C66" s="21" t="s">
        <v>74</v>
      </c>
      <c r="D66" s="46">
        <v>39256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>SUM(D66:M66)</f>
        <v>39256</v>
      </c>
      <c r="O66" s="47">
        <f t="shared" si="8"/>
        <v>1.3805035870023914</v>
      </c>
      <c r="P66" s="9"/>
    </row>
    <row r="67" spans="1:119" ht="15.75">
      <c r="A67" s="29" t="s">
        <v>4</v>
      </c>
      <c r="B67" s="30"/>
      <c r="C67" s="31"/>
      <c r="D67" s="32">
        <f t="shared" ref="D67:M67" si="13">SUM(D68:D74)</f>
        <v>567812</v>
      </c>
      <c r="E67" s="32">
        <f t="shared" si="13"/>
        <v>10086</v>
      </c>
      <c r="F67" s="32">
        <f t="shared" si="13"/>
        <v>0</v>
      </c>
      <c r="G67" s="32">
        <f t="shared" si="13"/>
        <v>0</v>
      </c>
      <c r="H67" s="32">
        <f t="shared" si="13"/>
        <v>0</v>
      </c>
      <c r="I67" s="32">
        <f t="shared" si="13"/>
        <v>1100176</v>
      </c>
      <c r="J67" s="32">
        <f t="shared" si="13"/>
        <v>230544</v>
      </c>
      <c r="K67" s="32">
        <f t="shared" si="13"/>
        <v>9955494</v>
      </c>
      <c r="L67" s="32">
        <f t="shared" si="13"/>
        <v>0</v>
      </c>
      <c r="M67" s="32">
        <f t="shared" si="13"/>
        <v>0</v>
      </c>
      <c r="N67" s="32">
        <f>SUM(D67:M67)</f>
        <v>11864112</v>
      </c>
      <c r="O67" s="45">
        <f t="shared" si="8"/>
        <v>417.2215501477001</v>
      </c>
      <c r="P67" s="10"/>
    </row>
    <row r="68" spans="1:119">
      <c r="A68" s="12"/>
      <c r="B68" s="25">
        <v>361.1</v>
      </c>
      <c r="C68" s="20" t="s">
        <v>75</v>
      </c>
      <c r="D68" s="46">
        <v>-27804</v>
      </c>
      <c r="E68" s="46">
        <v>1863</v>
      </c>
      <c r="F68" s="46">
        <v>0</v>
      </c>
      <c r="G68" s="46">
        <v>0</v>
      </c>
      <c r="H68" s="46">
        <v>0</v>
      </c>
      <c r="I68" s="46">
        <v>-3117</v>
      </c>
      <c r="J68" s="46">
        <v>1070</v>
      </c>
      <c r="K68" s="46">
        <v>1320758</v>
      </c>
      <c r="L68" s="46">
        <v>0</v>
      </c>
      <c r="M68" s="46">
        <v>0</v>
      </c>
      <c r="N68" s="46">
        <f>SUM(D68:M68)</f>
        <v>1292770</v>
      </c>
      <c r="O68" s="47">
        <f t="shared" si="8"/>
        <v>45.462441974961315</v>
      </c>
      <c r="P68" s="9"/>
    </row>
    <row r="69" spans="1:119">
      <c r="A69" s="12"/>
      <c r="B69" s="25">
        <v>361.4</v>
      </c>
      <c r="C69" s="20" t="s">
        <v>134</v>
      </c>
      <c r="D69" s="46">
        <v>0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5308577</v>
      </c>
      <c r="L69" s="46">
        <v>0</v>
      </c>
      <c r="M69" s="46">
        <v>0</v>
      </c>
      <c r="N69" s="46">
        <f t="shared" ref="N69:N74" si="14">SUM(D69:M69)</f>
        <v>5308577</v>
      </c>
      <c r="O69" s="47">
        <f t="shared" ref="O69:O78" si="15">(N69/O$80)</f>
        <v>186.68508229005485</v>
      </c>
      <c r="P69" s="9"/>
    </row>
    <row r="70" spans="1:119">
      <c r="A70" s="12"/>
      <c r="B70" s="25">
        <v>362</v>
      </c>
      <c r="C70" s="20" t="s">
        <v>77</v>
      </c>
      <c r="D70" s="46">
        <v>0</v>
      </c>
      <c r="E70" s="46">
        <v>0</v>
      </c>
      <c r="F70" s="46">
        <v>0</v>
      </c>
      <c r="G70" s="46">
        <v>0</v>
      </c>
      <c r="H70" s="46">
        <v>0</v>
      </c>
      <c r="I70" s="46">
        <v>933583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4"/>
        <v>933583</v>
      </c>
      <c r="O70" s="47">
        <f t="shared" si="15"/>
        <v>32.831024054016034</v>
      </c>
      <c r="P70" s="9"/>
    </row>
    <row r="71" spans="1:119">
      <c r="A71" s="12"/>
      <c r="B71" s="25">
        <v>364</v>
      </c>
      <c r="C71" s="20" t="s">
        <v>135</v>
      </c>
      <c r="D71" s="46">
        <v>60838</v>
      </c>
      <c r="E71" s="46">
        <v>837</v>
      </c>
      <c r="F71" s="46">
        <v>0</v>
      </c>
      <c r="G71" s="46">
        <v>0</v>
      </c>
      <c r="H71" s="46">
        <v>0</v>
      </c>
      <c r="I71" s="46">
        <v>21321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4"/>
        <v>82996</v>
      </c>
      <c r="O71" s="47">
        <f t="shared" si="15"/>
        <v>2.9186946124630748</v>
      </c>
      <c r="P71" s="9"/>
    </row>
    <row r="72" spans="1:119">
      <c r="A72" s="12"/>
      <c r="B72" s="25">
        <v>366</v>
      </c>
      <c r="C72" s="20" t="s">
        <v>79</v>
      </c>
      <c r="D72" s="46">
        <v>13259</v>
      </c>
      <c r="E72" s="46">
        <v>0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4"/>
        <v>13259</v>
      </c>
      <c r="O72" s="47">
        <f t="shared" si="15"/>
        <v>0.46627514418342947</v>
      </c>
      <c r="P72" s="9"/>
    </row>
    <row r="73" spans="1:119">
      <c r="A73" s="12"/>
      <c r="B73" s="25">
        <v>368</v>
      </c>
      <c r="C73" s="20" t="s">
        <v>80</v>
      </c>
      <c r="D73" s="46">
        <v>0</v>
      </c>
      <c r="E73" s="46">
        <v>0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3285720</v>
      </c>
      <c r="L73" s="46">
        <v>0</v>
      </c>
      <c r="M73" s="46">
        <v>0</v>
      </c>
      <c r="N73" s="46">
        <f t="shared" si="14"/>
        <v>3285720</v>
      </c>
      <c r="O73" s="47">
        <f t="shared" si="15"/>
        <v>115.54789703193136</v>
      </c>
      <c r="P73" s="9"/>
    </row>
    <row r="74" spans="1:119">
      <c r="A74" s="12"/>
      <c r="B74" s="25">
        <v>369.9</v>
      </c>
      <c r="C74" s="20" t="s">
        <v>81</v>
      </c>
      <c r="D74" s="46">
        <v>521519</v>
      </c>
      <c r="E74" s="46">
        <v>7386</v>
      </c>
      <c r="F74" s="46">
        <v>0</v>
      </c>
      <c r="G74" s="46">
        <v>0</v>
      </c>
      <c r="H74" s="46">
        <v>0</v>
      </c>
      <c r="I74" s="46">
        <v>148389</v>
      </c>
      <c r="J74" s="46">
        <v>229474</v>
      </c>
      <c r="K74" s="46">
        <v>40439</v>
      </c>
      <c r="L74" s="46">
        <v>0</v>
      </c>
      <c r="M74" s="46">
        <v>0</v>
      </c>
      <c r="N74" s="46">
        <f t="shared" si="14"/>
        <v>947207</v>
      </c>
      <c r="O74" s="47">
        <f t="shared" si="15"/>
        <v>33.310135040090024</v>
      </c>
      <c r="P74" s="9"/>
    </row>
    <row r="75" spans="1:119" ht="15.75">
      <c r="A75" s="29" t="s">
        <v>55</v>
      </c>
      <c r="B75" s="30"/>
      <c r="C75" s="31"/>
      <c r="D75" s="32">
        <f t="shared" ref="D75:M75" si="16">SUM(D76:D77)</f>
        <v>1623653</v>
      </c>
      <c r="E75" s="32">
        <f t="shared" si="16"/>
        <v>7839732</v>
      </c>
      <c r="F75" s="32">
        <f t="shared" si="16"/>
        <v>0</v>
      </c>
      <c r="G75" s="32">
        <f t="shared" si="16"/>
        <v>0</v>
      </c>
      <c r="H75" s="32">
        <f t="shared" si="16"/>
        <v>0</v>
      </c>
      <c r="I75" s="32">
        <f t="shared" si="16"/>
        <v>66630</v>
      </c>
      <c r="J75" s="32">
        <f t="shared" si="16"/>
        <v>0</v>
      </c>
      <c r="K75" s="32">
        <f t="shared" si="16"/>
        <v>0</v>
      </c>
      <c r="L75" s="32">
        <f t="shared" si="16"/>
        <v>0</v>
      </c>
      <c r="M75" s="32">
        <f t="shared" si="16"/>
        <v>0</v>
      </c>
      <c r="N75" s="32">
        <f>SUM(D75:M75)</f>
        <v>9530015</v>
      </c>
      <c r="O75" s="45">
        <f t="shared" si="15"/>
        <v>335.13908425938951</v>
      </c>
      <c r="P75" s="9"/>
    </row>
    <row r="76" spans="1:119">
      <c r="A76" s="12"/>
      <c r="B76" s="25">
        <v>381</v>
      </c>
      <c r="C76" s="20" t="s">
        <v>82</v>
      </c>
      <c r="D76" s="46">
        <v>1623653</v>
      </c>
      <c r="E76" s="46">
        <v>4216732</v>
      </c>
      <c r="F76" s="46">
        <v>0</v>
      </c>
      <c r="G76" s="46">
        <v>0</v>
      </c>
      <c r="H76" s="46">
        <v>0</v>
      </c>
      <c r="I76" s="46">
        <v>66630</v>
      </c>
      <c r="J76" s="46">
        <v>0</v>
      </c>
      <c r="K76" s="46">
        <v>0</v>
      </c>
      <c r="L76" s="46">
        <v>0</v>
      </c>
      <c r="M76" s="46">
        <v>0</v>
      </c>
      <c r="N76" s="46">
        <f>SUM(D76:M76)</f>
        <v>5907015</v>
      </c>
      <c r="O76" s="47">
        <f t="shared" si="15"/>
        <v>207.73016598677734</v>
      </c>
      <c r="P76" s="9"/>
    </row>
    <row r="77" spans="1:119" ht="15.75" thickBot="1">
      <c r="A77" s="12"/>
      <c r="B77" s="25">
        <v>384</v>
      </c>
      <c r="C77" s="20" t="s">
        <v>104</v>
      </c>
      <c r="D77" s="46">
        <v>0</v>
      </c>
      <c r="E77" s="46">
        <v>3623000</v>
      </c>
      <c r="F77" s="46">
        <v>0</v>
      </c>
      <c r="G77" s="46">
        <v>0</v>
      </c>
      <c r="H77" s="46">
        <v>0</v>
      </c>
      <c r="I77" s="46">
        <v>0</v>
      </c>
      <c r="J77" s="46">
        <v>0</v>
      </c>
      <c r="K77" s="46">
        <v>0</v>
      </c>
      <c r="L77" s="46">
        <v>0</v>
      </c>
      <c r="M77" s="46">
        <v>0</v>
      </c>
      <c r="N77" s="46">
        <f>SUM(D77:M77)</f>
        <v>3623000</v>
      </c>
      <c r="O77" s="47">
        <f t="shared" si="15"/>
        <v>127.40891827261218</v>
      </c>
      <c r="P77" s="9"/>
    </row>
    <row r="78" spans="1:119" ht="16.5" thickBot="1">
      <c r="A78" s="14" t="s">
        <v>71</v>
      </c>
      <c r="B78" s="23"/>
      <c r="C78" s="22"/>
      <c r="D78" s="15">
        <f t="shared" ref="D78:M78" si="17">SUM(D5,D16,D25,D45,D64,D67,D75)</f>
        <v>21915314</v>
      </c>
      <c r="E78" s="15">
        <f t="shared" si="17"/>
        <v>10496936</v>
      </c>
      <c r="F78" s="15">
        <f t="shared" si="17"/>
        <v>0</v>
      </c>
      <c r="G78" s="15">
        <f t="shared" si="17"/>
        <v>0</v>
      </c>
      <c r="H78" s="15">
        <f t="shared" si="17"/>
        <v>0</v>
      </c>
      <c r="I78" s="15">
        <f t="shared" si="17"/>
        <v>26414644</v>
      </c>
      <c r="J78" s="15">
        <f t="shared" si="17"/>
        <v>1289199</v>
      </c>
      <c r="K78" s="15">
        <f t="shared" si="17"/>
        <v>9955494</v>
      </c>
      <c r="L78" s="15">
        <f t="shared" si="17"/>
        <v>0</v>
      </c>
      <c r="M78" s="15">
        <f t="shared" si="17"/>
        <v>0</v>
      </c>
      <c r="N78" s="15">
        <f>SUM(D78:M78)</f>
        <v>70071587</v>
      </c>
      <c r="O78" s="38">
        <f t="shared" si="15"/>
        <v>2464.1857856238571</v>
      </c>
      <c r="P78" s="6"/>
      <c r="Q78" s="2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5"/>
      <c r="BK78" s="5"/>
      <c r="BL78" s="5"/>
      <c r="BM78" s="5"/>
      <c r="BN78" s="5"/>
      <c r="BO78" s="5"/>
      <c r="BP78" s="5"/>
      <c r="BQ78" s="5"/>
      <c r="BR78" s="5"/>
      <c r="BS78" s="5"/>
      <c r="BT78" s="5"/>
      <c r="BU78" s="5"/>
      <c r="BV78" s="5"/>
      <c r="BW78" s="5"/>
      <c r="BX78" s="5"/>
      <c r="BY78" s="5"/>
      <c r="BZ78" s="5"/>
      <c r="CA78" s="5"/>
      <c r="CB78" s="5"/>
      <c r="CC78" s="5"/>
      <c r="CD78" s="5"/>
      <c r="CE78" s="5"/>
      <c r="CF78" s="5"/>
      <c r="CG78" s="5"/>
      <c r="CH78" s="5"/>
      <c r="CI78" s="5"/>
      <c r="CJ78" s="5"/>
      <c r="CK78" s="5"/>
      <c r="CL78" s="5"/>
      <c r="CM78" s="5"/>
      <c r="CN78" s="5"/>
      <c r="CO78" s="5"/>
      <c r="CP78" s="5"/>
      <c r="CQ78" s="5"/>
      <c r="CR78" s="5"/>
      <c r="CS78" s="5"/>
      <c r="CT78" s="5"/>
      <c r="CU78" s="5"/>
      <c r="CV78" s="5"/>
      <c r="CW78" s="5"/>
      <c r="CX78" s="5"/>
      <c r="CY78" s="5"/>
      <c r="CZ78" s="5"/>
      <c r="DA78" s="5"/>
      <c r="DB78" s="5"/>
      <c r="DC78" s="5"/>
      <c r="DD78" s="5"/>
      <c r="DE78" s="5"/>
      <c r="DF78" s="5"/>
      <c r="DG78" s="5"/>
      <c r="DH78" s="5"/>
      <c r="DI78" s="5"/>
      <c r="DJ78" s="5"/>
      <c r="DK78" s="5"/>
      <c r="DL78" s="5"/>
      <c r="DM78" s="5"/>
      <c r="DN78" s="5"/>
      <c r="DO78" s="5"/>
    </row>
    <row r="79" spans="1:119">
      <c r="A79" s="16"/>
      <c r="B79" s="18"/>
      <c r="C79" s="18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9"/>
    </row>
    <row r="80" spans="1:119">
      <c r="A80" s="40"/>
      <c r="B80" s="41"/>
      <c r="C80" s="41"/>
      <c r="D80" s="42"/>
      <c r="E80" s="42"/>
      <c r="F80" s="42"/>
      <c r="G80" s="42"/>
      <c r="H80" s="42"/>
      <c r="I80" s="42"/>
      <c r="J80" s="42"/>
      <c r="K80" s="42"/>
      <c r="L80" s="48" t="s">
        <v>136</v>
      </c>
      <c r="M80" s="48"/>
      <c r="N80" s="48"/>
      <c r="O80" s="43">
        <v>28436</v>
      </c>
    </row>
    <row r="81" spans="1:15">
      <c r="A81" s="49"/>
      <c r="B81" s="50"/>
      <c r="C81" s="50"/>
      <c r="D81" s="50"/>
      <c r="E81" s="50"/>
      <c r="F81" s="50"/>
      <c r="G81" s="50"/>
      <c r="H81" s="50"/>
      <c r="I81" s="50"/>
      <c r="J81" s="50"/>
      <c r="K81" s="50"/>
      <c r="L81" s="50"/>
      <c r="M81" s="50"/>
      <c r="N81" s="50"/>
      <c r="O81" s="51"/>
    </row>
    <row r="82" spans="1:15" ht="15.75" customHeight="1" thickBot="1">
      <c r="A82" s="52" t="s">
        <v>100</v>
      </c>
      <c r="B82" s="53"/>
      <c r="C82" s="53"/>
      <c r="D82" s="53"/>
      <c r="E82" s="53"/>
      <c r="F82" s="53"/>
      <c r="G82" s="53"/>
      <c r="H82" s="53"/>
      <c r="I82" s="53"/>
      <c r="J82" s="53"/>
      <c r="K82" s="53"/>
      <c r="L82" s="53"/>
      <c r="M82" s="53"/>
      <c r="N82" s="53"/>
      <c r="O82" s="54"/>
    </row>
  </sheetData>
  <mergeCells count="10">
    <mergeCell ref="L80:N80"/>
    <mergeCell ref="A81:O81"/>
    <mergeCell ref="A82:O8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8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94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106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84</v>
      </c>
      <c r="B3" s="62"/>
      <c r="C3" s="63"/>
      <c r="D3" s="67" t="s">
        <v>49</v>
      </c>
      <c r="E3" s="68"/>
      <c r="F3" s="68"/>
      <c r="G3" s="68"/>
      <c r="H3" s="69"/>
      <c r="I3" s="67" t="s">
        <v>50</v>
      </c>
      <c r="J3" s="69"/>
      <c r="K3" s="67" t="s">
        <v>52</v>
      </c>
      <c r="L3" s="69"/>
      <c r="M3" s="36"/>
      <c r="N3" s="37"/>
      <c r="O3" s="70" t="s">
        <v>89</v>
      </c>
      <c r="P3" s="11"/>
      <c r="Q3"/>
    </row>
    <row r="4" spans="1:133" ht="32.25" customHeight="1" thickBot="1">
      <c r="A4" s="64"/>
      <c r="B4" s="65"/>
      <c r="C4" s="66"/>
      <c r="D4" s="34" t="s">
        <v>5</v>
      </c>
      <c r="E4" s="34" t="s">
        <v>85</v>
      </c>
      <c r="F4" s="34" t="s">
        <v>86</v>
      </c>
      <c r="G4" s="34" t="s">
        <v>87</v>
      </c>
      <c r="H4" s="34" t="s">
        <v>6</v>
      </c>
      <c r="I4" s="34" t="s">
        <v>7</v>
      </c>
      <c r="J4" s="35" t="s">
        <v>88</v>
      </c>
      <c r="K4" s="35" t="s">
        <v>8</v>
      </c>
      <c r="L4" s="35" t="s">
        <v>9</v>
      </c>
      <c r="M4" s="35" t="s">
        <v>10</v>
      </c>
      <c r="N4" s="35" t="s">
        <v>51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SUM(D6:D15)</f>
        <v>12958478</v>
      </c>
      <c r="E5" s="27">
        <f t="shared" si="0"/>
        <v>425795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13384273</v>
      </c>
      <c r="O5" s="33">
        <f t="shared" ref="O5:O36" si="1">(N5/O$81)</f>
        <v>483.18675090252708</v>
      </c>
      <c r="P5" s="6"/>
    </row>
    <row r="6" spans="1:133">
      <c r="A6" s="12"/>
      <c r="B6" s="25">
        <v>311</v>
      </c>
      <c r="C6" s="20" t="s">
        <v>3</v>
      </c>
      <c r="D6" s="46">
        <v>7838608</v>
      </c>
      <c r="E6" s="46">
        <v>202964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8041572</v>
      </c>
      <c r="O6" s="47">
        <f t="shared" si="1"/>
        <v>290.3094584837545</v>
      </c>
      <c r="P6" s="9"/>
    </row>
    <row r="7" spans="1:133">
      <c r="A7" s="12"/>
      <c r="B7" s="25">
        <v>312.10000000000002</v>
      </c>
      <c r="C7" s="20" t="s">
        <v>11</v>
      </c>
      <c r="D7" s="46">
        <v>297566</v>
      </c>
      <c r="E7" s="46">
        <v>222831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5" si="2">SUM(D7:M7)</f>
        <v>520397</v>
      </c>
      <c r="O7" s="47">
        <f t="shared" si="1"/>
        <v>18.786895306859204</v>
      </c>
      <c r="P7" s="9"/>
    </row>
    <row r="8" spans="1:133">
      <c r="A8" s="12"/>
      <c r="B8" s="25">
        <v>312.51</v>
      </c>
      <c r="C8" s="20" t="s">
        <v>96</v>
      </c>
      <c r="D8" s="46">
        <v>186963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>SUM(D8:M8)</f>
        <v>186963</v>
      </c>
      <c r="O8" s="47">
        <f t="shared" si="1"/>
        <v>6.7495667870036105</v>
      </c>
      <c r="P8" s="9"/>
    </row>
    <row r="9" spans="1:133">
      <c r="A9" s="12"/>
      <c r="B9" s="25">
        <v>312.52</v>
      </c>
      <c r="C9" s="20" t="s">
        <v>92</v>
      </c>
      <c r="D9" s="46">
        <v>166258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>SUM(D9:M9)</f>
        <v>166258</v>
      </c>
      <c r="O9" s="47">
        <f t="shared" si="1"/>
        <v>6.0020938628158849</v>
      </c>
      <c r="P9" s="9"/>
    </row>
    <row r="10" spans="1:133">
      <c r="A10" s="12"/>
      <c r="B10" s="25">
        <v>314.10000000000002</v>
      </c>
      <c r="C10" s="20" t="s">
        <v>12</v>
      </c>
      <c r="D10" s="46">
        <v>2439565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2439565</v>
      </c>
      <c r="O10" s="47">
        <f t="shared" si="1"/>
        <v>88.070938628158842</v>
      </c>
      <c r="P10" s="9"/>
    </row>
    <row r="11" spans="1:133">
      <c r="A11" s="12"/>
      <c r="B11" s="25">
        <v>314.3</v>
      </c>
      <c r="C11" s="20" t="s">
        <v>13</v>
      </c>
      <c r="D11" s="46">
        <v>509209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509209</v>
      </c>
      <c r="O11" s="47">
        <f t="shared" si="1"/>
        <v>18.382996389891698</v>
      </c>
      <c r="P11" s="9"/>
    </row>
    <row r="12" spans="1:133">
      <c r="A12" s="12"/>
      <c r="B12" s="25">
        <v>314.39999999999998</v>
      </c>
      <c r="C12" s="20" t="s">
        <v>14</v>
      </c>
      <c r="D12" s="46">
        <v>128536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128536</v>
      </c>
      <c r="O12" s="47">
        <f t="shared" si="1"/>
        <v>4.64028880866426</v>
      </c>
      <c r="P12" s="9"/>
    </row>
    <row r="13" spans="1:133">
      <c r="A13" s="12"/>
      <c r="B13" s="25">
        <v>314.8</v>
      </c>
      <c r="C13" s="20" t="s">
        <v>15</v>
      </c>
      <c r="D13" s="46">
        <v>38764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38764</v>
      </c>
      <c r="O13" s="47">
        <f t="shared" si="1"/>
        <v>1.3994223826714802</v>
      </c>
      <c r="P13" s="9"/>
    </row>
    <row r="14" spans="1:133">
      <c r="A14" s="12"/>
      <c r="B14" s="25">
        <v>315</v>
      </c>
      <c r="C14" s="20" t="s">
        <v>16</v>
      </c>
      <c r="D14" s="46">
        <v>1093016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1093016</v>
      </c>
      <c r="O14" s="47">
        <f t="shared" si="1"/>
        <v>39.459061371841152</v>
      </c>
      <c r="P14" s="9"/>
    </row>
    <row r="15" spans="1:133">
      <c r="A15" s="12"/>
      <c r="B15" s="25">
        <v>316</v>
      </c>
      <c r="C15" s="20" t="s">
        <v>17</v>
      </c>
      <c r="D15" s="46">
        <v>259993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259993</v>
      </c>
      <c r="O15" s="47">
        <f t="shared" si="1"/>
        <v>9.3860288808664265</v>
      </c>
      <c r="P15" s="9"/>
    </row>
    <row r="16" spans="1:133" ht="15.75">
      <c r="A16" s="29" t="s">
        <v>18</v>
      </c>
      <c r="B16" s="30"/>
      <c r="C16" s="31"/>
      <c r="D16" s="32">
        <f t="shared" ref="D16:M16" si="3">SUM(D17:D25)</f>
        <v>2783459</v>
      </c>
      <c r="E16" s="32">
        <f t="shared" si="3"/>
        <v>3632</v>
      </c>
      <c r="F16" s="32">
        <f t="shared" si="3"/>
        <v>0</v>
      </c>
      <c r="G16" s="32">
        <f t="shared" si="3"/>
        <v>0</v>
      </c>
      <c r="H16" s="32">
        <f t="shared" si="3"/>
        <v>0</v>
      </c>
      <c r="I16" s="32">
        <f t="shared" si="3"/>
        <v>1773305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44">
        <f>SUM(D16:M16)</f>
        <v>4560396</v>
      </c>
      <c r="O16" s="45">
        <f t="shared" si="1"/>
        <v>164.63523465703972</v>
      </c>
      <c r="P16" s="10"/>
    </row>
    <row r="17" spans="1:16">
      <c r="A17" s="12"/>
      <c r="B17" s="25">
        <v>322</v>
      </c>
      <c r="C17" s="20" t="s">
        <v>0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675559</v>
      </c>
      <c r="J17" s="46">
        <v>0</v>
      </c>
      <c r="K17" s="46">
        <v>0</v>
      </c>
      <c r="L17" s="46">
        <v>0</v>
      </c>
      <c r="M17" s="46">
        <v>0</v>
      </c>
      <c r="N17" s="46">
        <f>SUM(D17:M17)</f>
        <v>675559</v>
      </c>
      <c r="O17" s="47">
        <f t="shared" si="1"/>
        <v>24.388411552346572</v>
      </c>
      <c r="P17" s="9"/>
    </row>
    <row r="18" spans="1:16">
      <c r="A18" s="12"/>
      <c r="B18" s="25">
        <v>323.10000000000002</v>
      </c>
      <c r="C18" s="20" t="s">
        <v>19</v>
      </c>
      <c r="D18" s="46">
        <v>2402218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ref="N18:N24" si="4">SUM(D18:M18)</f>
        <v>2402218</v>
      </c>
      <c r="O18" s="47">
        <f t="shared" si="1"/>
        <v>86.722671480144399</v>
      </c>
      <c r="P18" s="9"/>
    </row>
    <row r="19" spans="1:16">
      <c r="A19" s="12"/>
      <c r="B19" s="25">
        <v>323.39999999999998</v>
      </c>
      <c r="C19" s="20" t="s">
        <v>20</v>
      </c>
      <c r="D19" s="46">
        <v>49628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49628</v>
      </c>
      <c r="O19" s="47">
        <f t="shared" si="1"/>
        <v>1.7916245487364622</v>
      </c>
      <c r="P19" s="9"/>
    </row>
    <row r="20" spans="1:16">
      <c r="A20" s="12"/>
      <c r="B20" s="25">
        <v>323.7</v>
      </c>
      <c r="C20" s="20" t="s">
        <v>21</v>
      </c>
      <c r="D20" s="46">
        <v>266536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266536</v>
      </c>
      <c r="O20" s="47">
        <f t="shared" si="1"/>
        <v>9.6222382671480151</v>
      </c>
      <c r="P20" s="9"/>
    </row>
    <row r="21" spans="1:16">
      <c r="A21" s="12"/>
      <c r="B21" s="25">
        <v>324.11</v>
      </c>
      <c r="C21" s="20" t="s">
        <v>22</v>
      </c>
      <c r="D21" s="46">
        <v>0</v>
      </c>
      <c r="E21" s="46">
        <v>409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409</v>
      </c>
      <c r="O21" s="47">
        <f t="shared" si="1"/>
        <v>1.4765342960288809E-2</v>
      </c>
      <c r="P21" s="9"/>
    </row>
    <row r="22" spans="1:16">
      <c r="A22" s="12"/>
      <c r="B22" s="25">
        <v>324.20999999999998</v>
      </c>
      <c r="C22" s="20" t="s">
        <v>23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1097746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1097746</v>
      </c>
      <c r="O22" s="47">
        <f t="shared" si="1"/>
        <v>39.629819494584837</v>
      </c>
      <c r="P22" s="9"/>
    </row>
    <row r="23" spans="1:16">
      <c r="A23" s="12"/>
      <c r="B23" s="25">
        <v>324.61</v>
      </c>
      <c r="C23" s="20" t="s">
        <v>24</v>
      </c>
      <c r="D23" s="46">
        <v>0</v>
      </c>
      <c r="E23" s="46">
        <v>2820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2820</v>
      </c>
      <c r="O23" s="47">
        <f t="shared" si="1"/>
        <v>0.10180505415162455</v>
      </c>
      <c r="P23" s="9"/>
    </row>
    <row r="24" spans="1:16">
      <c r="A24" s="12"/>
      <c r="B24" s="25">
        <v>324.70999999999998</v>
      </c>
      <c r="C24" s="20" t="s">
        <v>25</v>
      </c>
      <c r="D24" s="46">
        <v>0</v>
      </c>
      <c r="E24" s="46">
        <v>403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403</v>
      </c>
      <c r="O24" s="47">
        <f t="shared" si="1"/>
        <v>1.4548736462093863E-2</v>
      </c>
      <c r="P24" s="9"/>
    </row>
    <row r="25" spans="1:16">
      <c r="A25" s="12"/>
      <c r="B25" s="25">
        <v>329</v>
      </c>
      <c r="C25" s="20" t="s">
        <v>26</v>
      </c>
      <c r="D25" s="46">
        <v>65077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>SUM(D25:M25)</f>
        <v>65077</v>
      </c>
      <c r="O25" s="47">
        <f t="shared" si="1"/>
        <v>2.3493501805054153</v>
      </c>
      <c r="P25" s="9"/>
    </row>
    <row r="26" spans="1:16" ht="15.75">
      <c r="A26" s="29" t="s">
        <v>28</v>
      </c>
      <c r="B26" s="30"/>
      <c r="C26" s="31"/>
      <c r="D26" s="32">
        <f t="shared" ref="D26:M26" si="5">SUM(D27:D46)</f>
        <v>2759577</v>
      </c>
      <c r="E26" s="32">
        <f t="shared" si="5"/>
        <v>1349547</v>
      </c>
      <c r="F26" s="32">
        <f t="shared" si="5"/>
        <v>0</v>
      </c>
      <c r="G26" s="32">
        <f t="shared" si="5"/>
        <v>0</v>
      </c>
      <c r="H26" s="32">
        <f t="shared" si="5"/>
        <v>0</v>
      </c>
      <c r="I26" s="32">
        <f t="shared" si="5"/>
        <v>1278167</v>
      </c>
      <c r="J26" s="32">
        <f t="shared" si="5"/>
        <v>0</v>
      </c>
      <c r="K26" s="32">
        <f t="shared" si="5"/>
        <v>0</v>
      </c>
      <c r="L26" s="32">
        <f t="shared" si="5"/>
        <v>0</v>
      </c>
      <c r="M26" s="32">
        <f t="shared" si="5"/>
        <v>0</v>
      </c>
      <c r="N26" s="44">
        <f>SUM(D26:M26)</f>
        <v>5387291</v>
      </c>
      <c r="O26" s="45">
        <f t="shared" si="1"/>
        <v>194.48703971119133</v>
      </c>
      <c r="P26" s="10"/>
    </row>
    <row r="27" spans="1:16">
      <c r="A27" s="12"/>
      <c r="B27" s="25">
        <v>331.1</v>
      </c>
      <c r="C27" s="20" t="s">
        <v>97</v>
      </c>
      <c r="D27" s="46">
        <v>85912</v>
      </c>
      <c r="E27" s="46">
        <v>0</v>
      </c>
      <c r="F27" s="46">
        <v>0</v>
      </c>
      <c r="G27" s="46">
        <v>0</v>
      </c>
      <c r="H27" s="46">
        <v>0</v>
      </c>
      <c r="I27" s="46">
        <v>30290</v>
      </c>
      <c r="J27" s="46">
        <v>0</v>
      </c>
      <c r="K27" s="46">
        <v>0</v>
      </c>
      <c r="L27" s="46">
        <v>0</v>
      </c>
      <c r="M27" s="46">
        <v>0</v>
      </c>
      <c r="N27" s="46">
        <f>SUM(D27:M27)</f>
        <v>116202</v>
      </c>
      <c r="O27" s="47">
        <f t="shared" si="1"/>
        <v>4.195018050541516</v>
      </c>
      <c r="P27" s="9"/>
    </row>
    <row r="28" spans="1:16">
      <c r="A28" s="12"/>
      <c r="B28" s="25">
        <v>331.2</v>
      </c>
      <c r="C28" s="20" t="s">
        <v>27</v>
      </c>
      <c r="D28" s="46">
        <v>304734</v>
      </c>
      <c r="E28" s="46">
        <v>887201</v>
      </c>
      <c r="F28" s="46">
        <v>0</v>
      </c>
      <c r="G28" s="46">
        <v>0</v>
      </c>
      <c r="H28" s="46">
        <v>0</v>
      </c>
      <c r="I28" s="46">
        <v>159060</v>
      </c>
      <c r="J28" s="46">
        <v>0</v>
      </c>
      <c r="K28" s="46">
        <v>0</v>
      </c>
      <c r="L28" s="46">
        <v>0</v>
      </c>
      <c r="M28" s="46">
        <v>0</v>
      </c>
      <c r="N28" s="46">
        <f>SUM(D28:M28)</f>
        <v>1350995</v>
      </c>
      <c r="O28" s="47">
        <f t="shared" si="1"/>
        <v>48.772382671480145</v>
      </c>
      <c r="P28" s="9"/>
    </row>
    <row r="29" spans="1:16">
      <c r="A29" s="12"/>
      <c r="B29" s="25">
        <v>331.31</v>
      </c>
      <c r="C29" s="20" t="s">
        <v>31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907830</v>
      </c>
      <c r="J29" s="46">
        <v>0</v>
      </c>
      <c r="K29" s="46">
        <v>0</v>
      </c>
      <c r="L29" s="46">
        <v>0</v>
      </c>
      <c r="M29" s="46">
        <v>0</v>
      </c>
      <c r="N29" s="46">
        <f t="shared" ref="N29:N35" si="6">SUM(D29:M29)</f>
        <v>907830</v>
      </c>
      <c r="O29" s="47">
        <f t="shared" si="1"/>
        <v>32.773646209386278</v>
      </c>
      <c r="P29" s="9"/>
    </row>
    <row r="30" spans="1:16">
      <c r="A30" s="12"/>
      <c r="B30" s="25">
        <v>331.39</v>
      </c>
      <c r="C30" s="20" t="s">
        <v>32</v>
      </c>
      <c r="D30" s="46">
        <v>0</v>
      </c>
      <c r="E30" s="46">
        <v>116779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116779</v>
      </c>
      <c r="O30" s="47">
        <f t="shared" si="1"/>
        <v>4.2158483754512632</v>
      </c>
      <c r="P30" s="9"/>
    </row>
    <row r="31" spans="1:16">
      <c r="A31" s="12"/>
      <c r="B31" s="25">
        <v>331.41</v>
      </c>
      <c r="C31" s="20" t="s">
        <v>33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85638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85638</v>
      </c>
      <c r="O31" s="47">
        <f t="shared" si="1"/>
        <v>3.091624548736462</v>
      </c>
      <c r="P31" s="9"/>
    </row>
    <row r="32" spans="1:16">
      <c r="A32" s="12"/>
      <c r="B32" s="25">
        <v>331.42</v>
      </c>
      <c r="C32" s="20" t="s">
        <v>107</v>
      </c>
      <c r="D32" s="46">
        <v>0</v>
      </c>
      <c r="E32" s="46">
        <v>6450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6450</v>
      </c>
      <c r="O32" s="47">
        <f t="shared" si="1"/>
        <v>0.23285198555956679</v>
      </c>
      <c r="P32" s="9"/>
    </row>
    <row r="33" spans="1:16">
      <c r="A33" s="12"/>
      <c r="B33" s="25">
        <v>331.5</v>
      </c>
      <c r="C33" s="20" t="s">
        <v>29</v>
      </c>
      <c r="D33" s="46">
        <v>33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33</v>
      </c>
      <c r="O33" s="47">
        <f t="shared" si="1"/>
        <v>1.1913357400722023E-3</v>
      </c>
      <c r="P33" s="9"/>
    </row>
    <row r="34" spans="1:16">
      <c r="A34" s="12"/>
      <c r="B34" s="25">
        <v>331.7</v>
      </c>
      <c r="C34" s="20" t="s">
        <v>108</v>
      </c>
      <c r="D34" s="46">
        <v>0</v>
      </c>
      <c r="E34" s="46">
        <v>158959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158959</v>
      </c>
      <c r="O34" s="47">
        <f t="shared" si="1"/>
        <v>5.7385920577617329</v>
      </c>
      <c r="P34" s="9"/>
    </row>
    <row r="35" spans="1:16">
      <c r="A35" s="12"/>
      <c r="B35" s="25">
        <v>334.31</v>
      </c>
      <c r="C35" s="20" t="s">
        <v>34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85892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85892</v>
      </c>
      <c r="O35" s="47">
        <f t="shared" si="1"/>
        <v>3.100794223826715</v>
      </c>
      <c r="P35" s="9"/>
    </row>
    <row r="36" spans="1:16">
      <c r="A36" s="12"/>
      <c r="B36" s="25">
        <v>334.41</v>
      </c>
      <c r="C36" s="20" t="s">
        <v>35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9457</v>
      </c>
      <c r="J36" s="46">
        <v>0</v>
      </c>
      <c r="K36" s="46">
        <v>0</v>
      </c>
      <c r="L36" s="46">
        <v>0</v>
      </c>
      <c r="M36" s="46">
        <v>0</v>
      </c>
      <c r="N36" s="46">
        <f t="shared" ref="N36:N42" si="7">SUM(D36:M36)</f>
        <v>9457</v>
      </c>
      <c r="O36" s="47">
        <f t="shared" si="1"/>
        <v>0.34140794223826715</v>
      </c>
      <c r="P36" s="9"/>
    </row>
    <row r="37" spans="1:16">
      <c r="A37" s="12"/>
      <c r="B37" s="25">
        <v>335.12</v>
      </c>
      <c r="C37" s="20" t="s">
        <v>38</v>
      </c>
      <c r="D37" s="46">
        <v>643710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643710</v>
      </c>
      <c r="O37" s="47">
        <f t="shared" ref="O37:O68" si="8">(N37/O$81)</f>
        <v>23.238628158844765</v>
      </c>
      <c r="P37" s="9"/>
    </row>
    <row r="38" spans="1:16">
      <c r="A38" s="12"/>
      <c r="B38" s="25">
        <v>335.14</v>
      </c>
      <c r="C38" s="20" t="s">
        <v>39</v>
      </c>
      <c r="D38" s="46">
        <v>17087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17087</v>
      </c>
      <c r="O38" s="47">
        <f t="shared" si="8"/>
        <v>0.61685920577617326</v>
      </c>
      <c r="P38" s="9"/>
    </row>
    <row r="39" spans="1:16">
      <c r="A39" s="12"/>
      <c r="B39" s="25">
        <v>335.15</v>
      </c>
      <c r="C39" s="20" t="s">
        <v>40</v>
      </c>
      <c r="D39" s="46">
        <v>27543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27543</v>
      </c>
      <c r="O39" s="47">
        <f t="shared" si="8"/>
        <v>0.99433212996389897</v>
      </c>
      <c r="P39" s="9"/>
    </row>
    <row r="40" spans="1:16">
      <c r="A40" s="12"/>
      <c r="B40" s="25">
        <v>335.18</v>
      </c>
      <c r="C40" s="20" t="s">
        <v>41</v>
      </c>
      <c r="D40" s="46">
        <v>1185082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7"/>
        <v>1185082</v>
      </c>
      <c r="O40" s="47">
        <f t="shared" si="8"/>
        <v>42.782743682310468</v>
      </c>
      <c r="P40" s="9"/>
    </row>
    <row r="41" spans="1:16">
      <c r="A41" s="12"/>
      <c r="B41" s="25">
        <v>335.21</v>
      </c>
      <c r="C41" s="20" t="s">
        <v>42</v>
      </c>
      <c r="D41" s="46">
        <v>13710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7"/>
        <v>13710</v>
      </c>
      <c r="O41" s="47">
        <f t="shared" si="8"/>
        <v>0.49494584837545125</v>
      </c>
      <c r="P41" s="9"/>
    </row>
    <row r="42" spans="1:16">
      <c r="A42" s="12"/>
      <c r="B42" s="25">
        <v>335.9</v>
      </c>
      <c r="C42" s="20" t="s">
        <v>43</v>
      </c>
      <c r="D42" s="46">
        <v>21252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7"/>
        <v>21252</v>
      </c>
      <c r="O42" s="47">
        <f t="shared" si="8"/>
        <v>0.7672202166064982</v>
      </c>
      <c r="P42" s="9"/>
    </row>
    <row r="43" spans="1:16">
      <c r="A43" s="12"/>
      <c r="B43" s="25">
        <v>337.3</v>
      </c>
      <c r="C43" s="20" t="s">
        <v>44</v>
      </c>
      <c r="D43" s="46">
        <v>0</v>
      </c>
      <c r="E43" s="46">
        <v>180158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ref="N43:N48" si="9">SUM(D43:M43)</f>
        <v>180158</v>
      </c>
      <c r="O43" s="47">
        <f t="shared" si="8"/>
        <v>6.5038989169675094</v>
      </c>
      <c r="P43" s="9"/>
    </row>
    <row r="44" spans="1:16">
      <c r="A44" s="12"/>
      <c r="B44" s="25">
        <v>337.7</v>
      </c>
      <c r="C44" s="20" t="s">
        <v>46</v>
      </c>
      <c r="D44" s="46">
        <v>401730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401730</v>
      </c>
      <c r="O44" s="47">
        <f t="shared" si="8"/>
        <v>14.502888086642599</v>
      </c>
      <c r="P44" s="9"/>
    </row>
    <row r="45" spans="1:16">
      <c r="A45" s="12"/>
      <c r="B45" s="25">
        <v>338</v>
      </c>
      <c r="C45" s="20" t="s">
        <v>47</v>
      </c>
      <c r="D45" s="46">
        <v>28784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28784</v>
      </c>
      <c r="O45" s="47">
        <f t="shared" si="8"/>
        <v>1.0391335740072203</v>
      </c>
      <c r="P45" s="9"/>
    </row>
    <row r="46" spans="1:16">
      <c r="A46" s="12"/>
      <c r="B46" s="25">
        <v>339</v>
      </c>
      <c r="C46" s="20" t="s">
        <v>48</v>
      </c>
      <c r="D46" s="46">
        <v>30000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30000</v>
      </c>
      <c r="O46" s="47">
        <f t="shared" si="8"/>
        <v>1.0830324909747293</v>
      </c>
      <c r="P46" s="9"/>
    </row>
    <row r="47" spans="1:16" ht="15.75">
      <c r="A47" s="29" t="s">
        <v>53</v>
      </c>
      <c r="B47" s="30"/>
      <c r="C47" s="31"/>
      <c r="D47" s="32">
        <f t="shared" ref="D47:M47" si="10">SUM(D48:D65)</f>
        <v>1379006</v>
      </c>
      <c r="E47" s="32">
        <f t="shared" si="10"/>
        <v>46434</v>
      </c>
      <c r="F47" s="32">
        <f t="shared" si="10"/>
        <v>0</v>
      </c>
      <c r="G47" s="32">
        <f t="shared" si="10"/>
        <v>0</v>
      </c>
      <c r="H47" s="32">
        <f t="shared" si="10"/>
        <v>0</v>
      </c>
      <c r="I47" s="32">
        <f t="shared" si="10"/>
        <v>20587835</v>
      </c>
      <c r="J47" s="32">
        <f t="shared" si="10"/>
        <v>1204580</v>
      </c>
      <c r="K47" s="32">
        <f t="shared" si="10"/>
        <v>0</v>
      </c>
      <c r="L47" s="32">
        <f t="shared" si="10"/>
        <v>0</v>
      </c>
      <c r="M47" s="32">
        <f t="shared" si="10"/>
        <v>0</v>
      </c>
      <c r="N47" s="32">
        <f t="shared" si="9"/>
        <v>23217855</v>
      </c>
      <c r="O47" s="45">
        <f t="shared" si="8"/>
        <v>838.18971119133573</v>
      </c>
      <c r="P47" s="10"/>
    </row>
    <row r="48" spans="1:16">
      <c r="A48" s="12"/>
      <c r="B48" s="25">
        <v>341.1</v>
      </c>
      <c r="C48" s="20" t="s">
        <v>93</v>
      </c>
      <c r="D48" s="46">
        <v>28521</v>
      </c>
      <c r="E48" s="46">
        <v>0</v>
      </c>
      <c r="F48" s="46">
        <v>0</v>
      </c>
      <c r="G48" s="46">
        <v>0</v>
      </c>
      <c r="H48" s="46">
        <v>0</v>
      </c>
      <c r="I48" s="46">
        <v>134575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163096</v>
      </c>
      <c r="O48" s="47">
        <f t="shared" si="8"/>
        <v>5.887942238267148</v>
      </c>
      <c r="P48" s="9"/>
    </row>
    <row r="49" spans="1:16">
      <c r="A49" s="12"/>
      <c r="B49" s="25">
        <v>341.2</v>
      </c>
      <c r="C49" s="20" t="s">
        <v>56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1204580</v>
      </c>
      <c r="K49" s="46">
        <v>0</v>
      </c>
      <c r="L49" s="46">
        <v>0</v>
      </c>
      <c r="M49" s="46">
        <v>0</v>
      </c>
      <c r="N49" s="46">
        <f t="shared" ref="N49:N65" si="11">SUM(D49:M49)</f>
        <v>1204580</v>
      </c>
      <c r="O49" s="47">
        <f t="shared" si="8"/>
        <v>43.486642599277978</v>
      </c>
      <c r="P49" s="9"/>
    </row>
    <row r="50" spans="1:16">
      <c r="A50" s="12"/>
      <c r="B50" s="25">
        <v>341.9</v>
      </c>
      <c r="C50" s="20" t="s">
        <v>57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8450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1"/>
        <v>8450</v>
      </c>
      <c r="O50" s="47">
        <f t="shared" si="8"/>
        <v>0.30505415162454874</v>
      </c>
      <c r="P50" s="9"/>
    </row>
    <row r="51" spans="1:16">
      <c r="A51" s="12"/>
      <c r="B51" s="25">
        <v>342.1</v>
      </c>
      <c r="C51" s="20" t="s">
        <v>58</v>
      </c>
      <c r="D51" s="46">
        <v>45900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1"/>
        <v>45900</v>
      </c>
      <c r="O51" s="47">
        <f t="shared" si="8"/>
        <v>1.6570397111913358</v>
      </c>
      <c r="P51" s="9"/>
    </row>
    <row r="52" spans="1:16">
      <c r="A52" s="12"/>
      <c r="B52" s="25">
        <v>342.2</v>
      </c>
      <c r="C52" s="20" t="s">
        <v>59</v>
      </c>
      <c r="D52" s="46">
        <v>31009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1"/>
        <v>31009</v>
      </c>
      <c r="O52" s="47">
        <f t="shared" si="8"/>
        <v>1.1194584837545127</v>
      </c>
      <c r="P52" s="9"/>
    </row>
    <row r="53" spans="1:16">
      <c r="A53" s="12"/>
      <c r="B53" s="25">
        <v>342.9</v>
      </c>
      <c r="C53" s="20" t="s">
        <v>60</v>
      </c>
      <c r="D53" s="46">
        <v>5220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1"/>
        <v>5220</v>
      </c>
      <c r="O53" s="47">
        <f t="shared" si="8"/>
        <v>0.1884476534296029</v>
      </c>
      <c r="P53" s="9"/>
    </row>
    <row r="54" spans="1:16">
      <c r="A54" s="12"/>
      <c r="B54" s="25">
        <v>343.3</v>
      </c>
      <c r="C54" s="20" t="s">
        <v>61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9022520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1"/>
        <v>9022520</v>
      </c>
      <c r="O54" s="47">
        <f t="shared" si="8"/>
        <v>325.72274368231047</v>
      </c>
      <c r="P54" s="9"/>
    </row>
    <row r="55" spans="1:16">
      <c r="A55" s="12"/>
      <c r="B55" s="25">
        <v>343.4</v>
      </c>
      <c r="C55" s="20" t="s">
        <v>62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2507673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1"/>
        <v>2507673</v>
      </c>
      <c r="O55" s="47">
        <f t="shared" si="8"/>
        <v>90.529711191335736</v>
      </c>
      <c r="P55" s="9"/>
    </row>
    <row r="56" spans="1:16">
      <c r="A56" s="12"/>
      <c r="B56" s="25">
        <v>343.5</v>
      </c>
      <c r="C56" s="20" t="s">
        <v>63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8110475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1"/>
        <v>8110475</v>
      </c>
      <c r="O56" s="47">
        <f t="shared" si="8"/>
        <v>292.79693140794222</v>
      </c>
      <c r="P56" s="9"/>
    </row>
    <row r="57" spans="1:16">
      <c r="A57" s="12"/>
      <c r="B57" s="25">
        <v>343.7</v>
      </c>
      <c r="C57" s="20" t="s">
        <v>64</v>
      </c>
      <c r="D57" s="46">
        <v>35330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1"/>
        <v>35330</v>
      </c>
      <c r="O57" s="47">
        <f t="shared" si="8"/>
        <v>1.2754512635379061</v>
      </c>
      <c r="P57" s="9"/>
    </row>
    <row r="58" spans="1:16">
      <c r="A58" s="12"/>
      <c r="B58" s="25">
        <v>343.9</v>
      </c>
      <c r="C58" s="20" t="s">
        <v>65</v>
      </c>
      <c r="D58" s="46">
        <v>0</v>
      </c>
      <c r="E58" s="46">
        <v>0</v>
      </c>
      <c r="F58" s="46">
        <v>0</v>
      </c>
      <c r="G58" s="46">
        <v>0</v>
      </c>
      <c r="H58" s="46">
        <v>0</v>
      </c>
      <c r="I58" s="46">
        <v>23920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1"/>
        <v>23920</v>
      </c>
      <c r="O58" s="47">
        <f t="shared" si="8"/>
        <v>0.86353790613718406</v>
      </c>
      <c r="P58" s="9"/>
    </row>
    <row r="59" spans="1:16">
      <c r="A59" s="12"/>
      <c r="B59" s="25">
        <v>344.1</v>
      </c>
      <c r="C59" s="20" t="s">
        <v>66</v>
      </c>
      <c r="D59" s="46">
        <v>0</v>
      </c>
      <c r="E59" s="46">
        <v>0</v>
      </c>
      <c r="F59" s="46">
        <v>0</v>
      </c>
      <c r="G59" s="46">
        <v>0</v>
      </c>
      <c r="H59" s="46">
        <v>0</v>
      </c>
      <c r="I59" s="46">
        <v>300584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1"/>
        <v>300584</v>
      </c>
      <c r="O59" s="47">
        <f t="shared" si="8"/>
        <v>10.851407942238268</v>
      </c>
      <c r="P59" s="9"/>
    </row>
    <row r="60" spans="1:16">
      <c r="A60" s="12"/>
      <c r="B60" s="25">
        <v>345.9</v>
      </c>
      <c r="C60" s="20" t="s">
        <v>67</v>
      </c>
      <c r="D60" s="46">
        <v>0</v>
      </c>
      <c r="E60" s="46">
        <v>46434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1"/>
        <v>46434</v>
      </c>
      <c r="O60" s="47">
        <f t="shared" si="8"/>
        <v>1.6763176895306859</v>
      </c>
      <c r="P60" s="9"/>
    </row>
    <row r="61" spans="1:16">
      <c r="A61" s="12"/>
      <c r="B61" s="25">
        <v>347.2</v>
      </c>
      <c r="C61" s="20" t="s">
        <v>68</v>
      </c>
      <c r="D61" s="46">
        <v>58270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1"/>
        <v>58270</v>
      </c>
      <c r="O61" s="47">
        <f t="shared" si="8"/>
        <v>2.1036101083032492</v>
      </c>
      <c r="P61" s="9"/>
    </row>
    <row r="62" spans="1:16">
      <c r="A62" s="12"/>
      <c r="B62" s="25">
        <v>347.4</v>
      </c>
      <c r="C62" s="20" t="s">
        <v>69</v>
      </c>
      <c r="D62" s="46">
        <v>82711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1"/>
        <v>82711</v>
      </c>
      <c r="O62" s="47">
        <f t="shared" si="8"/>
        <v>2.9859566787003611</v>
      </c>
      <c r="P62" s="9"/>
    </row>
    <row r="63" spans="1:16">
      <c r="A63" s="12"/>
      <c r="B63" s="25">
        <v>347.5</v>
      </c>
      <c r="C63" s="20" t="s">
        <v>70</v>
      </c>
      <c r="D63" s="46">
        <v>80587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1"/>
        <v>80587</v>
      </c>
      <c r="O63" s="47">
        <f t="shared" si="8"/>
        <v>2.9092779783393503</v>
      </c>
      <c r="P63" s="9"/>
    </row>
    <row r="64" spans="1:16">
      <c r="A64" s="12"/>
      <c r="B64" s="25">
        <v>347.9</v>
      </c>
      <c r="C64" s="20" t="s">
        <v>103</v>
      </c>
      <c r="D64" s="46">
        <v>2482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1"/>
        <v>2482</v>
      </c>
      <c r="O64" s="47">
        <f t="shared" si="8"/>
        <v>8.9602888086642601E-2</v>
      </c>
      <c r="P64" s="9"/>
    </row>
    <row r="65" spans="1:119">
      <c r="A65" s="12"/>
      <c r="B65" s="25">
        <v>349</v>
      </c>
      <c r="C65" s="20" t="s">
        <v>1</v>
      </c>
      <c r="D65" s="46">
        <v>1008976</v>
      </c>
      <c r="E65" s="46">
        <v>0</v>
      </c>
      <c r="F65" s="46">
        <v>0</v>
      </c>
      <c r="G65" s="46">
        <v>0</v>
      </c>
      <c r="H65" s="46">
        <v>0</v>
      </c>
      <c r="I65" s="46">
        <v>479638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1"/>
        <v>1488614</v>
      </c>
      <c r="O65" s="47">
        <f t="shared" si="8"/>
        <v>53.740577617328519</v>
      </c>
      <c r="P65" s="9"/>
    </row>
    <row r="66" spans="1:119" ht="15.75">
      <c r="A66" s="29" t="s">
        <v>54</v>
      </c>
      <c r="B66" s="30"/>
      <c r="C66" s="31"/>
      <c r="D66" s="32">
        <f t="shared" ref="D66:M66" si="12">SUM(D67:D68)</f>
        <v>127076</v>
      </c>
      <c r="E66" s="32">
        <f t="shared" si="12"/>
        <v>21815</v>
      </c>
      <c r="F66" s="32">
        <f t="shared" si="12"/>
        <v>0</v>
      </c>
      <c r="G66" s="32">
        <f t="shared" si="12"/>
        <v>0</v>
      </c>
      <c r="H66" s="32">
        <f t="shared" si="12"/>
        <v>0</v>
      </c>
      <c r="I66" s="32">
        <f t="shared" si="12"/>
        <v>0</v>
      </c>
      <c r="J66" s="32">
        <f t="shared" si="12"/>
        <v>0</v>
      </c>
      <c r="K66" s="32">
        <f t="shared" si="12"/>
        <v>0</v>
      </c>
      <c r="L66" s="32">
        <f t="shared" si="12"/>
        <v>0</v>
      </c>
      <c r="M66" s="32">
        <f t="shared" si="12"/>
        <v>0</v>
      </c>
      <c r="N66" s="32">
        <f>SUM(D66:M66)</f>
        <v>148891</v>
      </c>
      <c r="O66" s="45">
        <f t="shared" si="8"/>
        <v>5.3751263537906135</v>
      </c>
      <c r="P66" s="10"/>
    </row>
    <row r="67" spans="1:119">
      <c r="A67" s="13"/>
      <c r="B67" s="39">
        <v>351.1</v>
      </c>
      <c r="C67" s="21" t="s">
        <v>73</v>
      </c>
      <c r="D67" s="46">
        <v>92747</v>
      </c>
      <c r="E67" s="46">
        <v>21815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>SUM(D67:M67)</f>
        <v>114562</v>
      </c>
      <c r="O67" s="47">
        <f t="shared" si="8"/>
        <v>4.1358122743682308</v>
      </c>
      <c r="P67" s="9"/>
    </row>
    <row r="68" spans="1:119">
      <c r="A68" s="13"/>
      <c r="B68" s="39">
        <v>359</v>
      </c>
      <c r="C68" s="21" t="s">
        <v>74</v>
      </c>
      <c r="D68" s="46">
        <v>34329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>SUM(D68:M68)</f>
        <v>34329</v>
      </c>
      <c r="O68" s="47">
        <f t="shared" si="8"/>
        <v>1.2393140794223827</v>
      </c>
      <c r="P68" s="9"/>
    </row>
    <row r="69" spans="1:119" ht="15.75">
      <c r="A69" s="29" t="s">
        <v>4</v>
      </c>
      <c r="B69" s="30"/>
      <c r="C69" s="31"/>
      <c r="D69" s="32">
        <f t="shared" ref="D69:M69" si="13">SUM(D70:D76)</f>
        <v>745929</v>
      </c>
      <c r="E69" s="32">
        <f t="shared" si="13"/>
        <v>58967</v>
      </c>
      <c r="F69" s="32">
        <f t="shared" si="13"/>
        <v>0</v>
      </c>
      <c r="G69" s="32">
        <f t="shared" si="13"/>
        <v>102</v>
      </c>
      <c r="H69" s="32">
        <f t="shared" si="13"/>
        <v>0</v>
      </c>
      <c r="I69" s="32">
        <f t="shared" si="13"/>
        <v>1173793</v>
      </c>
      <c r="J69" s="32">
        <f t="shared" si="13"/>
        <v>141252</v>
      </c>
      <c r="K69" s="32">
        <f t="shared" si="13"/>
        <v>10365675</v>
      </c>
      <c r="L69" s="32">
        <f t="shared" si="13"/>
        <v>0</v>
      </c>
      <c r="M69" s="32">
        <f t="shared" si="13"/>
        <v>0</v>
      </c>
      <c r="N69" s="32">
        <f>SUM(D69:M69)</f>
        <v>12485718</v>
      </c>
      <c r="O69" s="45">
        <f t="shared" ref="O69:O79" si="14">(N69/O$81)</f>
        <v>450.74794223826717</v>
      </c>
      <c r="P69" s="10"/>
    </row>
    <row r="70" spans="1:119">
      <c r="A70" s="12"/>
      <c r="B70" s="25">
        <v>361.1</v>
      </c>
      <c r="C70" s="20" t="s">
        <v>75</v>
      </c>
      <c r="D70" s="46">
        <v>177100</v>
      </c>
      <c r="E70" s="46">
        <v>4861</v>
      </c>
      <c r="F70" s="46">
        <v>0</v>
      </c>
      <c r="G70" s="46">
        <v>0</v>
      </c>
      <c r="H70" s="46">
        <v>0</v>
      </c>
      <c r="I70" s="46">
        <v>126189</v>
      </c>
      <c r="J70" s="46">
        <v>6225</v>
      </c>
      <c r="K70" s="46">
        <v>1801907</v>
      </c>
      <c r="L70" s="46">
        <v>0</v>
      </c>
      <c r="M70" s="46">
        <v>0</v>
      </c>
      <c r="N70" s="46">
        <f>SUM(D70:M70)</f>
        <v>2116282</v>
      </c>
      <c r="O70" s="47">
        <f t="shared" si="14"/>
        <v>76.400072202166058</v>
      </c>
      <c r="P70" s="9"/>
    </row>
    <row r="71" spans="1:119">
      <c r="A71" s="12"/>
      <c r="B71" s="25">
        <v>361.4</v>
      </c>
      <c r="C71" s="20" t="s">
        <v>76</v>
      </c>
      <c r="D71" s="46">
        <v>0</v>
      </c>
      <c r="E71" s="46">
        <v>0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5661216</v>
      </c>
      <c r="L71" s="46">
        <v>0</v>
      </c>
      <c r="M71" s="46">
        <v>0</v>
      </c>
      <c r="N71" s="46">
        <f t="shared" ref="N71:N76" si="15">SUM(D71:M71)</f>
        <v>5661216</v>
      </c>
      <c r="O71" s="47">
        <f t="shared" si="14"/>
        <v>204.37602888086641</v>
      </c>
      <c r="P71" s="9"/>
    </row>
    <row r="72" spans="1:119">
      <c r="A72" s="12"/>
      <c r="B72" s="25">
        <v>362</v>
      </c>
      <c r="C72" s="20" t="s">
        <v>77</v>
      </c>
      <c r="D72" s="46">
        <v>1315</v>
      </c>
      <c r="E72" s="46">
        <v>0</v>
      </c>
      <c r="F72" s="46">
        <v>0</v>
      </c>
      <c r="G72" s="46">
        <v>0</v>
      </c>
      <c r="H72" s="46">
        <v>0</v>
      </c>
      <c r="I72" s="46">
        <v>907026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5"/>
        <v>908341</v>
      </c>
      <c r="O72" s="47">
        <f t="shared" si="14"/>
        <v>32.792093862815882</v>
      </c>
      <c r="P72" s="9"/>
    </row>
    <row r="73" spans="1:119">
      <c r="A73" s="12"/>
      <c r="B73" s="25">
        <v>364</v>
      </c>
      <c r="C73" s="20" t="s">
        <v>78</v>
      </c>
      <c r="D73" s="46">
        <v>57902</v>
      </c>
      <c r="E73" s="46">
        <v>0</v>
      </c>
      <c r="F73" s="46">
        <v>0</v>
      </c>
      <c r="G73" s="46">
        <v>0</v>
      </c>
      <c r="H73" s="46">
        <v>0</v>
      </c>
      <c r="I73" s="46">
        <v>14210</v>
      </c>
      <c r="J73" s="46">
        <v>0</v>
      </c>
      <c r="K73" s="46">
        <v>0</v>
      </c>
      <c r="L73" s="46">
        <v>0</v>
      </c>
      <c r="M73" s="46">
        <v>0</v>
      </c>
      <c r="N73" s="46">
        <f t="shared" si="15"/>
        <v>72112</v>
      </c>
      <c r="O73" s="47">
        <f t="shared" si="14"/>
        <v>2.603321299638989</v>
      </c>
      <c r="P73" s="9"/>
    </row>
    <row r="74" spans="1:119">
      <c r="A74" s="12"/>
      <c r="B74" s="25">
        <v>366</v>
      </c>
      <c r="C74" s="20" t="s">
        <v>79</v>
      </c>
      <c r="D74" s="46">
        <v>11539</v>
      </c>
      <c r="E74" s="46">
        <v>36006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f t="shared" si="15"/>
        <v>47545</v>
      </c>
      <c r="O74" s="47">
        <f t="shared" si="14"/>
        <v>1.7164259927797834</v>
      </c>
      <c r="P74" s="9"/>
    </row>
    <row r="75" spans="1:119">
      <c r="A75" s="12"/>
      <c r="B75" s="25">
        <v>368</v>
      </c>
      <c r="C75" s="20" t="s">
        <v>80</v>
      </c>
      <c r="D75" s="46">
        <v>0</v>
      </c>
      <c r="E75" s="46">
        <v>0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2891718</v>
      </c>
      <c r="L75" s="46">
        <v>0</v>
      </c>
      <c r="M75" s="46">
        <v>0</v>
      </c>
      <c r="N75" s="46">
        <f t="shared" si="15"/>
        <v>2891718</v>
      </c>
      <c r="O75" s="47">
        <f t="shared" si="14"/>
        <v>104.39415162454874</v>
      </c>
      <c r="P75" s="9"/>
    </row>
    <row r="76" spans="1:119">
      <c r="A76" s="12"/>
      <c r="B76" s="25">
        <v>369.9</v>
      </c>
      <c r="C76" s="20" t="s">
        <v>81</v>
      </c>
      <c r="D76" s="46">
        <v>498073</v>
      </c>
      <c r="E76" s="46">
        <v>18100</v>
      </c>
      <c r="F76" s="46">
        <v>0</v>
      </c>
      <c r="G76" s="46">
        <v>102</v>
      </c>
      <c r="H76" s="46">
        <v>0</v>
      </c>
      <c r="I76" s="46">
        <v>126368</v>
      </c>
      <c r="J76" s="46">
        <v>135027</v>
      </c>
      <c r="K76" s="46">
        <v>10834</v>
      </c>
      <c r="L76" s="46">
        <v>0</v>
      </c>
      <c r="M76" s="46">
        <v>0</v>
      </c>
      <c r="N76" s="46">
        <f t="shared" si="15"/>
        <v>788504</v>
      </c>
      <c r="O76" s="47">
        <f t="shared" si="14"/>
        <v>28.465848375451262</v>
      </c>
      <c r="P76" s="9"/>
    </row>
    <row r="77" spans="1:119" ht="15.75">
      <c r="A77" s="29" t="s">
        <v>55</v>
      </c>
      <c r="B77" s="30"/>
      <c r="C77" s="31"/>
      <c r="D77" s="32">
        <f t="shared" ref="D77:M77" si="16">SUM(D78:D78)</f>
        <v>1460827</v>
      </c>
      <c r="E77" s="32">
        <f t="shared" si="16"/>
        <v>196384</v>
      </c>
      <c r="F77" s="32">
        <f t="shared" si="16"/>
        <v>0</v>
      </c>
      <c r="G77" s="32">
        <f t="shared" si="16"/>
        <v>844710</v>
      </c>
      <c r="H77" s="32">
        <f t="shared" si="16"/>
        <v>0</v>
      </c>
      <c r="I77" s="32">
        <f t="shared" si="16"/>
        <v>103334</v>
      </c>
      <c r="J77" s="32">
        <f t="shared" si="16"/>
        <v>0</v>
      </c>
      <c r="K77" s="32">
        <f t="shared" si="16"/>
        <v>0</v>
      </c>
      <c r="L77" s="32">
        <f t="shared" si="16"/>
        <v>0</v>
      </c>
      <c r="M77" s="32">
        <f t="shared" si="16"/>
        <v>0</v>
      </c>
      <c r="N77" s="32">
        <f>SUM(D77:M77)</f>
        <v>2605255</v>
      </c>
      <c r="O77" s="45">
        <f t="shared" si="14"/>
        <v>94.052527075812279</v>
      </c>
      <c r="P77" s="9"/>
    </row>
    <row r="78" spans="1:119" ht="15.75" thickBot="1">
      <c r="A78" s="12"/>
      <c r="B78" s="25">
        <v>381</v>
      </c>
      <c r="C78" s="20" t="s">
        <v>82</v>
      </c>
      <c r="D78" s="46">
        <v>1460827</v>
      </c>
      <c r="E78" s="46">
        <v>196384</v>
      </c>
      <c r="F78" s="46">
        <v>0</v>
      </c>
      <c r="G78" s="46">
        <v>844710</v>
      </c>
      <c r="H78" s="46">
        <v>0</v>
      </c>
      <c r="I78" s="46">
        <v>103334</v>
      </c>
      <c r="J78" s="46">
        <v>0</v>
      </c>
      <c r="K78" s="46">
        <v>0</v>
      </c>
      <c r="L78" s="46">
        <v>0</v>
      </c>
      <c r="M78" s="46">
        <v>0</v>
      </c>
      <c r="N78" s="46">
        <f>SUM(D78:M78)</f>
        <v>2605255</v>
      </c>
      <c r="O78" s="47">
        <f t="shared" si="14"/>
        <v>94.052527075812279</v>
      </c>
      <c r="P78" s="9"/>
    </row>
    <row r="79" spans="1:119" ht="16.5" thickBot="1">
      <c r="A79" s="14" t="s">
        <v>71</v>
      </c>
      <c r="B79" s="23"/>
      <c r="C79" s="22"/>
      <c r="D79" s="15">
        <f t="shared" ref="D79:M79" si="17">SUM(D5,D16,D26,D47,D66,D69,D77)</f>
        <v>22214352</v>
      </c>
      <c r="E79" s="15">
        <f t="shared" si="17"/>
        <v>2102574</v>
      </c>
      <c r="F79" s="15">
        <f t="shared" si="17"/>
        <v>0</v>
      </c>
      <c r="G79" s="15">
        <f t="shared" si="17"/>
        <v>844812</v>
      </c>
      <c r="H79" s="15">
        <f t="shared" si="17"/>
        <v>0</v>
      </c>
      <c r="I79" s="15">
        <f t="shared" si="17"/>
        <v>24916434</v>
      </c>
      <c r="J79" s="15">
        <f t="shared" si="17"/>
        <v>1345832</v>
      </c>
      <c r="K79" s="15">
        <f t="shared" si="17"/>
        <v>10365675</v>
      </c>
      <c r="L79" s="15">
        <f t="shared" si="17"/>
        <v>0</v>
      </c>
      <c r="M79" s="15">
        <f t="shared" si="17"/>
        <v>0</v>
      </c>
      <c r="N79" s="15">
        <f>SUM(D79:M79)</f>
        <v>61789679</v>
      </c>
      <c r="O79" s="38">
        <f t="shared" si="14"/>
        <v>2230.6743321299641</v>
      </c>
      <c r="P79" s="6"/>
      <c r="Q79" s="2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5"/>
      <c r="BQ79" s="5"/>
      <c r="BR79" s="5"/>
      <c r="BS79" s="5"/>
      <c r="BT79" s="5"/>
      <c r="BU79" s="5"/>
      <c r="BV79" s="5"/>
      <c r="BW79" s="5"/>
      <c r="BX79" s="5"/>
      <c r="BY79" s="5"/>
      <c r="BZ79" s="5"/>
      <c r="CA79" s="5"/>
      <c r="CB79" s="5"/>
      <c r="CC79" s="5"/>
      <c r="CD79" s="5"/>
      <c r="CE79" s="5"/>
      <c r="CF79" s="5"/>
      <c r="CG79" s="5"/>
      <c r="CH79" s="5"/>
      <c r="CI79" s="5"/>
      <c r="CJ79" s="5"/>
      <c r="CK79" s="5"/>
      <c r="CL79" s="5"/>
      <c r="CM79" s="5"/>
      <c r="CN79" s="5"/>
      <c r="CO79" s="5"/>
      <c r="CP79" s="5"/>
      <c r="CQ79" s="5"/>
      <c r="CR79" s="5"/>
      <c r="CS79" s="5"/>
      <c r="CT79" s="5"/>
      <c r="CU79" s="5"/>
      <c r="CV79" s="5"/>
      <c r="CW79" s="5"/>
      <c r="CX79" s="5"/>
      <c r="CY79" s="5"/>
      <c r="CZ79" s="5"/>
      <c r="DA79" s="5"/>
      <c r="DB79" s="5"/>
      <c r="DC79" s="5"/>
      <c r="DD79" s="5"/>
      <c r="DE79" s="5"/>
      <c r="DF79" s="5"/>
      <c r="DG79" s="5"/>
      <c r="DH79" s="5"/>
      <c r="DI79" s="5"/>
      <c r="DJ79" s="5"/>
      <c r="DK79" s="5"/>
      <c r="DL79" s="5"/>
      <c r="DM79" s="5"/>
      <c r="DN79" s="5"/>
      <c r="DO79" s="5"/>
    </row>
    <row r="80" spans="1:119">
      <c r="A80" s="16"/>
      <c r="B80" s="18"/>
      <c r="C80" s="18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9"/>
    </row>
    <row r="81" spans="1:15">
      <c r="A81" s="40"/>
      <c r="B81" s="41"/>
      <c r="C81" s="41"/>
      <c r="D81" s="42"/>
      <c r="E81" s="42"/>
      <c r="F81" s="42"/>
      <c r="G81" s="42"/>
      <c r="H81" s="42"/>
      <c r="I81" s="42"/>
      <c r="J81" s="42"/>
      <c r="K81" s="42"/>
      <c r="L81" s="48" t="s">
        <v>109</v>
      </c>
      <c r="M81" s="48"/>
      <c r="N81" s="48"/>
      <c r="O81" s="43">
        <v>27700</v>
      </c>
    </row>
    <row r="82" spans="1:15">
      <c r="A82" s="49"/>
      <c r="B82" s="50"/>
      <c r="C82" s="50"/>
      <c r="D82" s="50"/>
      <c r="E82" s="50"/>
      <c r="F82" s="50"/>
      <c r="G82" s="50"/>
      <c r="H82" s="50"/>
      <c r="I82" s="50"/>
      <c r="J82" s="50"/>
      <c r="K82" s="50"/>
      <c r="L82" s="50"/>
      <c r="M82" s="50"/>
      <c r="N82" s="50"/>
      <c r="O82" s="51"/>
    </row>
    <row r="83" spans="1:15" ht="15.75" customHeight="1" thickBot="1">
      <c r="A83" s="52" t="s">
        <v>100</v>
      </c>
      <c r="B83" s="53"/>
      <c r="C83" s="53"/>
      <c r="D83" s="53"/>
      <c r="E83" s="53"/>
      <c r="F83" s="53"/>
      <c r="G83" s="53"/>
      <c r="H83" s="53"/>
      <c r="I83" s="53"/>
      <c r="J83" s="53"/>
      <c r="K83" s="53"/>
      <c r="L83" s="53"/>
      <c r="M83" s="53"/>
      <c r="N83" s="53"/>
      <c r="O83" s="54"/>
    </row>
  </sheetData>
  <mergeCells count="10">
    <mergeCell ref="L81:N81"/>
    <mergeCell ref="A82:O82"/>
    <mergeCell ref="A83:O8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8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94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101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84</v>
      </c>
      <c r="B3" s="62"/>
      <c r="C3" s="63"/>
      <c r="D3" s="67" t="s">
        <v>49</v>
      </c>
      <c r="E3" s="68"/>
      <c r="F3" s="68"/>
      <c r="G3" s="68"/>
      <c r="H3" s="69"/>
      <c r="I3" s="67" t="s">
        <v>50</v>
      </c>
      <c r="J3" s="69"/>
      <c r="K3" s="67" t="s">
        <v>52</v>
      </c>
      <c r="L3" s="69"/>
      <c r="M3" s="36"/>
      <c r="N3" s="37"/>
      <c r="O3" s="70" t="s">
        <v>89</v>
      </c>
      <c r="P3" s="11"/>
      <c r="Q3"/>
    </row>
    <row r="4" spans="1:133" ht="32.25" customHeight="1" thickBot="1">
      <c r="A4" s="64"/>
      <c r="B4" s="65"/>
      <c r="C4" s="66"/>
      <c r="D4" s="34" t="s">
        <v>5</v>
      </c>
      <c r="E4" s="34" t="s">
        <v>85</v>
      </c>
      <c r="F4" s="34" t="s">
        <v>86</v>
      </c>
      <c r="G4" s="34" t="s">
        <v>87</v>
      </c>
      <c r="H4" s="34" t="s">
        <v>6</v>
      </c>
      <c r="I4" s="34" t="s">
        <v>7</v>
      </c>
      <c r="J4" s="35" t="s">
        <v>88</v>
      </c>
      <c r="K4" s="35" t="s">
        <v>8</v>
      </c>
      <c r="L4" s="35" t="s">
        <v>9</v>
      </c>
      <c r="M4" s="35" t="s">
        <v>10</v>
      </c>
      <c r="N4" s="35" t="s">
        <v>51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SUM(D6:D15)</f>
        <v>13153222</v>
      </c>
      <c r="E5" s="27">
        <f t="shared" si="0"/>
        <v>448168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13601390</v>
      </c>
      <c r="O5" s="33">
        <f t="shared" ref="O5:O36" si="1">(N5/O$78)</f>
        <v>497.67252103915109</v>
      </c>
      <c r="P5" s="6"/>
    </row>
    <row r="6" spans="1:133">
      <c r="A6" s="12"/>
      <c r="B6" s="25">
        <v>311</v>
      </c>
      <c r="C6" s="20" t="s">
        <v>3</v>
      </c>
      <c r="D6" s="46">
        <v>7787626</v>
      </c>
      <c r="E6" s="46">
        <v>227474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8015100</v>
      </c>
      <c r="O6" s="47">
        <f t="shared" si="1"/>
        <v>293.27113062568606</v>
      </c>
      <c r="P6" s="9"/>
    </row>
    <row r="7" spans="1:133">
      <c r="A7" s="12"/>
      <c r="B7" s="25">
        <v>312.10000000000002</v>
      </c>
      <c r="C7" s="20" t="s">
        <v>11</v>
      </c>
      <c r="D7" s="46">
        <v>296047</v>
      </c>
      <c r="E7" s="46">
        <v>220694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5" si="2">SUM(D7:M7)</f>
        <v>516741</v>
      </c>
      <c r="O7" s="47">
        <f t="shared" si="1"/>
        <v>18.907464324917672</v>
      </c>
      <c r="P7" s="9"/>
    </row>
    <row r="8" spans="1:133">
      <c r="A8" s="12"/>
      <c r="B8" s="25">
        <v>312.51</v>
      </c>
      <c r="C8" s="20" t="s">
        <v>96</v>
      </c>
      <c r="D8" s="46">
        <v>193027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>SUM(D8:M8)</f>
        <v>193027</v>
      </c>
      <c r="O8" s="47">
        <f t="shared" si="1"/>
        <v>7.0628247347237467</v>
      </c>
      <c r="P8" s="9"/>
    </row>
    <row r="9" spans="1:133">
      <c r="A9" s="12"/>
      <c r="B9" s="25">
        <v>312.52</v>
      </c>
      <c r="C9" s="20" t="s">
        <v>92</v>
      </c>
      <c r="D9" s="46">
        <v>174141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>SUM(D9:M9)</f>
        <v>174141</v>
      </c>
      <c r="O9" s="47">
        <f t="shared" si="1"/>
        <v>6.3717892425905598</v>
      </c>
      <c r="P9" s="9"/>
    </row>
    <row r="10" spans="1:133">
      <c r="A10" s="12"/>
      <c r="B10" s="25">
        <v>314.10000000000002</v>
      </c>
      <c r="C10" s="20" t="s">
        <v>12</v>
      </c>
      <c r="D10" s="46">
        <v>2607528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2607528</v>
      </c>
      <c r="O10" s="47">
        <f t="shared" si="1"/>
        <v>95.409001097694841</v>
      </c>
      <c r="P10" s="9"/>
    </row>
    <row r="11" spans="1:133">
      <c r="A11" s="12"/>
      <c r="B11" s="25">
        <v>314.3</v>
      </c>
      <c r="C11" s="20" t="s">
        <v>13</v>
      </c>
      <c r="D11" s="46">
        <v>516747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516747</v>
      </c>
      <c r="O11" s="47">
        <f t="shared" si="1"/>
        <v>18.90768386388584</v>
      </c>
      <c r="P11" s="9"/>
    </row>
    <row r="12" spans="1:133">
      <c r="A12" s="12"/>
      <c r="B12" s="25">
        <v>314.39999999999998</v>
      </c>
      <c r="C12" s="20" t="s">
        <v>14</v>
      </c>
      <c r="D12" s="46">
        <v>159149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159149</v>
      </c>
      <c r="O12" s="47">
        <f t="shared" si="1"/>
        <v>5.8232345407976585</v>
      </c>
      <c r="P12" s="9"/>
    </row>
    <row r="13" spans="1:133">
      <c r="A13" s="12"/>
      <c r="B13" s="25">
        <v>314.8</v>
      </c>
      <c r="C13" s="20" t="s">
        <v>15</v>
      </c>
      <c r="D13" s="46">
        <v>41643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41643</v>
      </c>
      <c r="O13" s="47">
        <f t="shared" si="1"/>
        <v>1.5237102085620198</v>
      </c>
      <c r="P13" s="9"/>
    </row>
    <row r="14" spans="1:133">
      <c r="A14" s="12"/>
      <c r="B14" s="25">
        <v>315</v>
      </c>
      <c r="C14" s="20" t="s">
        <v>16</v>
      </c>
      <c r="D14" s="46">
        <v>1120441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1120441</v>
      </c>
      <c r="O14" s="47">
        <f t="shared" si="1"/>
        <v>40.996743505305524</v>
      </c>
      <c r="P14" s="9"/>
    </row>
    <row r="15" spans="1:133">
      <c r="A15" s="12"/>
      <c r="B15" s="25">
        <v>316</v>
      </c>
      <c r="C15" s="20" t="s">
        <v>17</v>
      </c>
      <c r="D15" s="46">
        <v>256873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256873</v>
      </c>
      <c r="O15" s="47">
        <f t="shared" si="1"/>
        <v>9.398938894987193</v>
      </c>
      <c r="P15" s="9"/>
    </row>
    <row r="16" spans="1:133" ht="15.75">
      <c r="A16" s="29" t="s">
        <v>18</v>
      </c>
      <c r="B16" s="30"/>
      <c r="C16" s="31"/>
      <c r="D16" s="32">
        <f t="shared" ref="D16:M16" si="3">SUM(D17:D25)</f>
        <v>2930172</v>
      </c>
      <c r="E16" s="32">
        <f t="shared" si="3"/>
        <v>174249</v>
      </c>
      <c r="F16" s="32">
        <f t="shared" si="3"/>
        <v>0</v>
      </c>
      <c r="G16" s="32">
        <f t="shared" si="3"/>
        <v>0</v>
      </c>
      <c r="H16" s="32">
        <f t="shared" si="3"/>
        <v>0</v>
      </c>
      <c r="I16" s="32">
        <f t="shared" si="3"/>
        <v>1430630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44">
        <f>SUM(D16:M16)</f>
        <v>4535051</v>
      </c>
      <c r="O16" s="45">
        <f t="shared" si="1"/>
        <v>165.93673618733993</v>
      </c>
      <c r="P16" s="10"/>
    </row>
    <row r="17" spans="1:16">
      <c r="A17" s="12"/>
      <c r="B17" s="25">
        <v>322</v>
      </c>
      <c r="C17" s="20" t="s">
        <v>0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477027</v>
      </c>
      <c r="J17" s="46">
        <v>0</v>
      </c>
      <c r="K17" s="46">
        <v>0</v>
      </c>
      <c r="L17" s="46">
        <v>0</v>
      </c>
      <c r="M17" s="46">
        <v>0</v>
      </c>
      <c r="N17" s="46">
        <f>SUM(D17:M17)</f>
        <v>477027</v>
      </c>
      <c r="O17" s="47">
        <f t="shared" si="1"/>
        <v>17.454335894621295</v>
      </c>
      <c r="P17" s="9"/>
    </row>
    <row r="18" spans="1:16">
      <c r="A18" s="12"/>
      <c r="B18" s="25">
        <v>323.10000000000002</v>
      </c>
      <c r="C18" s="20" t="s">
        <v>19</v>
      </c>
      <c r="D18" s="46">
        <v>2495352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ref="N18:N24" si="4">SUM(D18:M18)</f>
        <v>2495352</v>
      </c>
      <c r="O18" s="47">
        <f t="shared" si="1"/>
        <v>91.304500548847415</v>
      </c>
      <c r="P18" s="9"/>
    </row>
    <row r="19" spans="1:16">
      <c r="A19" s="12"/>
      <c r="B19" s="25">
        <v>323.39999999999998</v>
      </c>
      <c r="C19" s="20" t="s">
        <v>20</v>
      </c>
      <c r="D19" s="46">
        <v>96557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96557</v>
      </c>
      <c r="O19" s="47">
        <f t="shared" si="1"/>
        <v>3.533004024881083</v>
      </c>
      <c r="P19" s="9"/>
    </row>
    <row r="20" spans="1:16">
      <c r="A20" s="12"/>
      <c r="B20" s="25">
        <v>323.7</v>
      </c>
      <c r="C20" s="20" t="s">
        <v>21</v>
      </c>
      <c r="D20" s="46">
        <v>301392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301392</v>
      </c>
      <c r="O20" s="47">
        <f t="shared" si="1"/>
        <v>11.02788144895719</v>
      </c>
      <c r="P20" s="9"/>
    </row>
    <row r="21" spans="1:16">
      <c r="A21" s="12"/>
      <c r="B21" s="25">
        <v>324.11</v>
      </c>
      <c r="C21" s="20" t="s">
        <v>22</v>
      </c>
      <c r="D21" s="46">
        <v>0</v>
      </c>
      <c r="E21" s="46">
        <v>17957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17957</v>
      </c>
      <c r="O21" s="47">
        <f t="shared" si="1"/>
        <v>0.65704354189535308</v>
      </c>
      <c r="P21" s="9"/>
    </row>
    <row r="22" spans="1:16">
      <c r="A22" s="12"/>
      <c r="B22" s="25">
        <v>324.20999999999998</v>
      </c>
      <c r="C22" s="20" t="s">
        <v>23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953603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953603</v>
      </c>
      <c r="O22" s="47">
        <f t="shared" si="1"/>
        <v>34.892169776802049</v>
      </c>
      <c r="P22" s="9"/>
    </row>
    <row r="23" spans="1:16">
      <c r="A23" s="12"/>
      <c r="B23" s="25">
        <v>324.61</v>
      </c>
      <c r="C23" s="20" t="s">
        <v>24</v>
      </c>
      <c r="D23" s="46">
        <v>0</v>
      </c>
      <c r="E23" s="46">
        <v>109962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109962</v>
      </c>
      <c r="O23" s="47">
        <f t="shared" si="1"/>
        <v>4.023490669593853</v>
      </c>
      <c r="P23" s="9"/>
    </row>
    <row r="24" spans="1:16">
      <c r="A24" s="12"/>
      <c r="B24" s="25">
        <v>324.70999999999998</v>
      </c>
      <c r="C24" s="20" t="s">
        <v>25</v>
      </c>
      <c r="D24" s="46">
        <v>0</v>
      </c>
      <c r="E24" s="46">
        <v>46330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46330</v>
      </c>
      <c r="O24" s="47">
        <f t="shared" si="1"/>
        <v>1.6952067325283571</v>
      </c>
      <c r="P24" s="9"/>
    </row>
    <row r="25" spans="1:16">
      <c r="A25" s="12"/>
      <c r="B25" s="25">
        <v>329</v>
      </c>
      <c r="C25" s="20" t="s">
        <v>26</v>
      </c>
      <c r="D25" s="46">
        <v>36871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ref="N25:N30" si="5">SUM(D25:M25)</f>
        <v>36871</v>
      </c>
      <c r="O25" s="47">
        <f t="shared" si="1"/>
        <v>1.3491035492133188</v>
      </c>
      <c r="P25" s="9"/>
    </row>
    <row r="26" spans="1:16" ht="15.75">
      <c r="A26" s="29" t="s">
        <v>28</v>
      </c>
      <c r="B26" s="30"/>
      <c r="C26" s="31"/>
      <c r="D26" s="32">
        <f t="shared" ref="D26:M26" si="6">SUM(D27:D41)</f>
        <v>2283486</v>
      </c>
      <c r="E26" s="32">
        <f t="shared" si="6"/>
        <v>564010</v>
      </c>
      <c r="F26" s="32">
        <f t="shared" si="6"/>
        <v>0</v>
      </c>
      <c r="G26" s="32">
        <f t="shared" si="6"/>
        <v>0</v>
      </c>
      <c r="H26" s="32">
        <f t="shared" si="6"/>
        <v>0</v>
      </c>
      <c r="I26" s="32">
        <f t="shared" si="6"/>
        <v>251839</v>
      </c>
      <c r="J26" s="32">
        <f t="shared" si="6"/>
        <v>0</v>
      </c>
      <c r="K26" s="32">
        <f t="shared" si="6"/>
        <v>0</v>
      </c>
      <c r="L26" s="32">
        <f t="shared" si="6"/>
        <v>0</v>
      </c>
      <c r="M26" s="32">
        <f t="shared" si="6"/>
        <v>0</v>
      </c>
      <c r="N26" s="44">
        <f t="shared" si="5"/>
        <v>3099335</v>
      </c>
      <c r="O26" s="45">
        <f t="shared" si="1"/>
        <v>113.40413465056714</v>
      </c>
      <c r="P26" s="10"/>
    </row>
    <row r="27" spans="1:16">
      <c r="A27" s="12"/>
      <c r="B27" s="25">
        <v>331.1</v>
      </c>
      <c r="C27" s="20" t="s">
        <v>97</v>
      </c>
      <c r="D27" s="46">
        <v>75852</v>
      </c>
      <c r="E27" s="46">
        <v>0</v>
      </c>
      <c r="F27" s="46">
        <v>0</v>
      </c>
      <c r="G27" s="46">
        <v>0</v>
      </c>
      <c r="H27" s="46">
        <v>0</v>
      </c>
      <c r="I27" s="46">
        <v>22286</v>
      </c>
      <c r="J27" s="46">
        <v>0</v>
      </c>
      <c r="K27" s="46">
        <v>0</v>
      </c>
      <c r="L27" s="46">
        <v>0</v>
      </c>
      <c r="M27" s="46">
        <v>0</v>
      </c>
      <c r="N27" s="46">
        <f t="shared" si="5"/>
        <v>98138</v>
      </c>
      <c r="O27" s="47">
        <f t="shared" si="1"/>
        <v>3.5908525429930478</v>
      </c>
      <c r="P27" s="9"/>
    </row>
    <row r="28" spans="1:16">
      <c r="A28" s="12"/>
      <c r="B28" s="25">
        <v>331.2</v>
      </c>
      <c r="C28" s="20" t="s">
        <v>27</v>
      </c>
      <c r="D28" s="46">
        <v>340677</v>
      </c>
      <c r="E28" s="46">
        <v>282755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5"/>
        <v>623432</v>
      </c>
      <c r="O28" s="47">
        <f t="shared" si="1"/>
        <v>22.811269667032565</v>
      </c>
      <c r="P28" s="9"/>
    </row>
    <row r="29" spans="1:16">
      <c r="A29" s="12"/>
      <c r="B29" s="25">
        <v>331.31</v>
      </c>
      <c r="C29" s="20" t="s">
        <v>31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224941</v>
      </c>
      <c r="J29" s="46">
        <v>0</v>
      </c>
      <c r="K29" s="46">
        <v>0</v>
      </c>
      <c r="L29" s="46">
        <v>0</v>
      </c>
      <c r="M29" s="46">
        <v>0</v>
      </c>
      <c r="N29" s="46">
        <f t="shared" si="5"/>
        <v>224941</v>
      </c>
      <c r="O29" s="47">
        <f t="shared" si="1"/>
        <v>8.2305525064032192</v>
      </c>
      <c r="P29" s="9"/>
    </row>
    <row r="30" spans="1:16">
      <c r="A30" s="12"/>
      <c r="B30" s="25">
        <v>331.39</v>
      </c>
      <c r="C30" s="20" t="s">
        <v>32</v>
      </c>
      <c r="D30" s="46">
        <v>0</v>
      </c>
      <c r="E30" s="46">
        <v>69069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5"/>
        <v>69069</v>
      </c>
      <c r="O30" s="47">
        <f t="shared" si="1"/>
        <v>2.5272228320526895</v>
      </c>
      <c r="P30" s="9"/>
    </row>
    <row r="31" spans="1:16">
      <c r="A31" s="12"/>
      <c r="B31" s="25">
        <v>334.41</v>
      </c>
      <c r="C31" s="20" t="s">
        <v>35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778</v>
      </c>
      <c r="J31" s="46">
        <v>0</v>
      </c>
      <c r="K31" s="46">
        <v>0</v>
      </c>
      <c r="L31" s="46">
        <v>0</v>
      </c>
      <c r="M31" s="46">
        <v>0</v>
      </c>
      <c r="N31" s="46">
        <f t="shared" ref="N31:N38" si="7">SUM(D31:M31)</f>
        <v>778</v>
      </c>
      <c r="O31" s="47">
        <f t="shared" si="1"/>
        <v>2.8466886205634832E-2</v>
      </c>
      <c r="P31" s="9"/>
    </row>
    <row r="32" spans="1:16">
      <c r="A32" s="12"/>
      <c r="B32" s="25">
        <v>334.9</v>
      </c>
      <c r="C32" s="20" t="s">
        <v>102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3834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3834</v>
      </c>
      <c r="O32" s="47">
        <f t="shared" si="1"/>
        <v>0.14028540065861692</v>
      </c>
      <c r="P32" s="9"/>
    </row>
    <row r="33" spans="1:16">
      <c r="A33" s="12"/>
      <c r="B33" s="25">
        <v>335.12</v>
      </c>
      <c r="C33" s="20" t="s">
        <v>38</v>
      </c>
      <c r="D33" s="46">
        <v>617822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617822</v>
      </c>
      <c r="O33" s="47">
        <f t="shared" si="1"/>
        <v>22.606000731796559</v>
      </c>
      <c r="P33" s="9"/>
    </row>
    <row r="34" spans="1:16">
      <c r="A34" s="12"/>
      <c r="B34" s="25">
        <v>335.14</v>
      </c>
      <c r="C34" s="20" t="s">
        <v>39</v>
      </c>
      <c r="D34" s="46">
        <v>16273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16273</v>
      </c>
      <c r="O34" s="47">
        <f t="shared" si="1"/>
        <v>0.59542627149652394</v>
      </c>
      <c r="P34" s="9"/>
    </row>
    <row r="35" spans="1:16">
      <c r="A35" s="12"/>
      <c r="B35" s="25">
        <v>335.15</v>
      </c>
      <c r="C35" s="20" t="s">
        <v>40</v>
      </c>
      <c r="D35" s="46">
        <v>29447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29447</v>
      </c>
      <c r="O35" s="47">
        <f t="shared" si="1"/>
        <v>1.07746066593487</v>
      </c>
      <c r="P35" s="9"/>
    </row>
    <row r="36" spans="1:16">
      <c r="A36" s="12"/>
      <c r="B36" s="25">
        <v>335.18</v>
      </c>
      <c r="C36" s="20" t="s">
        <v>41</v>
      </c>
      <c r="D36" s="46">
        <v>1109106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1109106</v>
      </c>
      <c r="O36" s="47">
        <f t="shared" si="1"/>
        <v>40.581997804610317</v>
      </c>
      <c r="P36" s="9"/>
    </row>
    <row r="37" spans="1:16">
      <c r="A37" s="12"/>
      <c r="B37" s="25">
        <v>335.21</v>
      </c>
      <c r="C37" s="20" t="s">
        <v>42</v>
      </c>
      <c r="D37" s="46">
        <v>10380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10380</v>
      </c>
      <c r="O37" s="47">
        <f t="shared" ref="O37:O68" si="8">(N37/O$78)</f>
        <v>0.37980241492864986</v>
      </c>
      <c r="P37" s="9"/>
    </row>
    <row r="38" spans="1:16">
      <c r="A38" s="12"/>
      <c r="B38" s="25">
        <v>335.9</v>
      </c>
      <c r="C38" s="20" t="s">
        <v>43</v>
      </c>
      <c r="D38" s="46">
        <v>23741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23741</v>
      </c>
      <c r="O38" s="47">
        <f t="shared" si="8"/>
        <v>0.86867910720819608</v>
      </c>
      <c r="P38" s="9"/>
    </row>
    <row r="39" spans="1:16">
      <c r="A39" s="12"/>
      <c r="B39" s="25">
        <v>337.1</v>
      </c>
      <c r="C39" s="20" t="s">
        <v>98</v>
      </c>
      <c r="D39" s="46">
        <v>0</v>
      </c>
      <c r="E39" s="46">
        <v>212186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>SUM(D39:M39)</f>
        <v>212186</v>
      </c>
      <c r="O39" s="47">
        <f t="shared" si="8"/>
        <v>7.7638492499085254</v>
      </c>
      <c r="P39" s="9"/>
    </row>
    <row r="40" spans="1:16">
      <c r="A40" s="12"/>
      <c r="B40" s="25">
        <v>338</v>
      </c>
      <c r="C40" s="20" t="s">
        <v>47</v>
      </c>
      <c r="D40" s="46">
        <v>30188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>SUM(D40:M40)</f>
        <v>30188</v>
      </c>
      <c r="O40" s="47">
        <f t="shared" si="8"/>
        <v>1.104573728503476</v>
      </c>
      <c r="P40" s="9"/>
    </row>
    <row r="41" spans="1:16">
      <c r="A41" s="12"/>
      <c r="B41" s="25">
        <v>339</v>
      </c>
      <c r="C41" s="20" t="s">
        <v>48</v>
      </c>
      <c r="D41" s="46">
        <v>30000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>SUM(D41:M41)</f>
        <v>30000</v>
      </c>
      <c r="O41" s="47">
        <f t="shared" si="8"/>
        <v>1.0976948408342482</v>
      </c>
      <c r="P41" s="9"/>
    </row>
    <row r="42" spans="1:16" ht="15.75">
      <c r="A42" s="29" t="s">
        <v>53</v>
      </c>
      <c r="B42" s="30"/>
      <c r="C42" s="31"/>
      <c r="D42" s="32">
        <f t="shared" ref="D42:M42" si="9">SUM(D43:D60)</f>
        <v>1355593</v>
      </c>
      <c r="E42" s="32">
        <f t="shared" si="9"/>
        <v>22692</v>
      </c>
      <c r="F42" s="32">
        <f t="shared" si="9"/>
        <v>0</v>
      </c>
      <c r="G42" s="32">
        <f t="shared" si="9"/>
        <v>0</v>
      </c>
      <c r="H42" s="32">
        <f t="shared" si="9"/>
        <v>0</v>
      </c>
      <c r="I42" s="32">
        <f t="shared" si="9"/>
        <v>20226991</v>
      </c>
      <c r="J42" s="32">
        <f t="shared" si="9"/>
        <v>1251500</v>
      </c>
      <c r="K42" s="32">
        <f t="shared" si="9"/>
        <v>0</v>
      </c>
      <c r="L42" s="32">
        <f t="shared" si="9"/>
        <v>0</v>
      </c>
      <c r="M42" s="32">
        <f t="shared" si="9"/>
        <v>0</v>
      </c>
      <c r="N42" s="32">
        <f>SUM(D42:M42)</f>
        <v>22856776</v>
      </c>
      <c r="O42" s="45">
        <f t="shared" si="8"/>
        <v>836.3255031101354</v>
      </c>
      <c r="P42" s="10"/>
    </row>
    <row r="43" spans="1:16">
      <c r="A43" s="12"/>
      <c r="B43" s="25">
        <v>341.1</v>
      </c>
      <c r="C43" s="20" t="s">
        <v>93</v>
      </c>
      <c r="D43" s="46">
        <v>38860</v>
      </c>
      <c r="E43" s="46">
        <v>0</v>
      </c>
      <c r="F43" s="46">
        <v>0</v>
      </c>
      <c r="G43" s="46">
        <v>0</v>
      </c>
      <c r="H43" s="46">
        <v>0</v>
      </c>
      <c r="I43" s="46">
        <v>120517</v>
      </c>
      <c r="J43" s="46">
        <v>0</v>
      </c>
      <c r="K43" s="46">
        <v>0</v>
      </c>
      <c r="L43" s="46">
        <v>0</v>
      </c>
      <c r="M43" s="46">
        <v>0</v>
      </c>
      <c r="N43" s="46">
        <f>SUM(D43:M43)</f>
        <v>159377</v>
      </c>
      <c r="O43" s="47">
        <f t="shared" si="8"/>
        <v>5.8315770215879983</v>
      </c>
      <c r="P43" s="9"/>
    </row>
    <row r="44" spans="1:16">
      <c r="A44" s="12"/>
      <c r="B44" s="25">
        <v>341.2</v>
      </c>
      <c r="C44" s="20" t="s">
        <v>56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1251500</v>
      </c>
      <c r="K44" s="46">
        <v>0</v>
      </c>
      <c r="L44" s="46">
        <v>0</v>
      </c>
      <c r="M44" s="46">
        <v>0</v>
      </c>
      <c r="N44" s="46">
        <f t="shared" ref="N44:N60" si="10">SUM(D44:M44)</f>
        <v>1251500</v>
      </c>
      <c r="O44" s="47">
        <f t="shared" si="8"/>
        <v>45.792169776802048</v>
      </c>
      <c r="P44" s="9"/>
    </row>
    <row r="45" spans="1:16">
      <c r="A45" s="12"/>
      <c r="B45" s="25">
        <v>341.9</v>
      </c>
      <c r="C45" s="20" t="s">
        <v>57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7597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7597</v>
      </c>
      <c r="O45" s="47">
        <f t="shared" si="8"/>
        <v>0.27797292352725944</v>
      </c>
      <c r="P45" s="9"/>
    </row>
    <row r="46" spans="1:16">
      <c r="A46" s="12"/>
      <c r="B46" s="25">
        <v>342.1</v>
      </c>
      <c r="C46" s="20" t="s">
        <v>58</v>
      </c>
      <c r="D46" s="46">
        <v>37479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0"/>
        <v>37479</v>
      </c>
      <c r="O46" s="47">
        <f t="shared" si="8"/>
        <v>1.3713501646542261</v>
      </c>
      <c r="P46" s="9"/>
    </row>
    <row r="47" spans="1:16">
      <c r="A47" s="12"/>
      <c r="B47" s="25">
        <v>342.2</v>
      </c>
      <c r="C47" s="20" t="s">
        <v>59</v>
      </c>
      <c r="D47" s="46">
        <v>39725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0"/>
        <v>39725</v>
      </c>
      <c r="O47" s="47">
        <f t="shared" si="8"/>
        <v>1.4535309184046834</v>
      </c>
      <c r="P47" s="9"/>
    </row>
    <row r="48" spans="1:16">
      <c r="A48" s="12"/>
      <c r="B48" s="25">
        <v>342.9</v>
      </c>
      <c r="C48" s="20" t="s">
        <v>60</v>
      </c>
      <c r="D48" s="46">
        <v>2656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0"/>
        <v>2656</v>
      </c>
      <c r="O48" s="47">
        <f t="shared" si="8"/>
        <v>9.7182583241858758E-2</v>
      </c>
      <c r="P48" s="9"/>
    </row>
    <row r="49" spans="1:16">
      <c r="A49" s="12"/>
      <c r="B49" s="25">
        <v>343.3</v>
      </c>
      <c r="C49" s="20" t="s">
        <v>61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8946735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0"/>
        <v>8946735</v>
      </c>
      <c r="O49" s="47">
        <f t="shared" si="8"/>
        <v>327.35949506037321</v>
      </c>
      <c r="P49" s="9"/>
    </row>
    <row r="50" spans="1:16">
      <c r="A50" s="12"/>
      <c r="B50" s="25">
        <v>343.4</v>
      </c>
      <c r="C50" s="20" t="s">
        <v>62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2570415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0"/>
        <v>2570415</v>
      </c>
      <c r="O50" s="47">
        <f t="shared" si="8"/>
        <v>94.051042810098792</v>
      </c>
      <c r="P50" s="9"/>
    </row>
    <row r="51" spans="1:16">
      <c r="A51" s="12"/>
      <c r="B51" s="25">
        <v>343.5</v>
      </c>
      <c r="C51" s="20" t="s">
        <v>63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7705791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0"/>
        <v>7705791</v>
      </c>
      <c r="O51" s="47">
        <f t="shared" si="8"/>
        <v>281.95356750823271</v>
      </c>
      <c r="P51" s="9"/>
    </row>
    <row r="52" spans="1:16">
      <c r="A52" s="12"/>
      <c r="B52" s="25">
        <v>343.7</v>
      </c>
      <c r="C52" s="20" t="s">
        <v>64</v>
      </c>
      <c r="D52" s="46">
        <v>1610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0"/>
        <v>1610</v>
      </c>
      <c r="O52" s="47">
        <f t="shared" si="8"/>
        <v>5.8909623124771313E-2</v>
      </c>
      <c r="P52" s="9"/>
    </row>
    <row r="53" spans="1:16">
      <c r="A53" s="12"/>
      <c r="B53" s="25">
        <v>343.9</v>
      </c>
      <c r="C53" s="20" t="s">
        <v>65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15255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0"/>
        <v>15255</v>
      </c>
      <c r="O53" s="47">
        <f t="shared" si="8"/>
        <v>0.55817782656421511</v>
      </c>
      <c r="P53" s="9"/>
    </row>
    <row r="54" spans="1:16">
      <c r="A54" s="12"/>
      <c r="B54" s="25">
        <v>344.1</v>
      </c>
      <c r="C54" s="20" t="s">
        <v>66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294859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0"/>
        <v>294859</v>
      </c>
      <c r="O54" s="47">
        <f t="shared" si="8"/>
        <v>10.788840102451518</v>
      </c>
      <c r="P54" s="9"/>
    </row>
    <row r="55" spans="1:16">
      <c r="A55" s="12"/>
      <c r="B55" s="25">
        <v>345.9</v>
      </c>
      <c r="C55" s="20" t="s">
        <v>67</v>
      </c>
      <c r="D55" s="46">
        <v>0</v>
      </c>
      <c r="E55" s="46">
        <v>22692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0"/>
        <v>22692</v>
      </c>
      <c r="O55" s="47">
        <f t="shared" si="8"/>
        <v>0.83029637760702524</v>
      </c>
      <c r="P55" s="9"/>
    </row>
    <row r="56" spans="1:16">
      <c r="A56" s="12"/>
      <c r="B56" s="25">
        <v>347.2</v>
      </c>
      <c r="C56" s="20" t="s">
        <v>68</v>
      </c>
      <c r="D56" s="46">
        <v>54704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0"/>
        <v>54704</v>
      </c>
      <c r="O56" s="47">
        <f t="shared" si="8"/>
        <v>2.0016099524332236</v>
      </c>
      <c r="P56" s="9"/>
    </row>
    <row r="57" spans="1:16">
      <c r="A57" s="12"/>
      <c r="B57" s="25">
        <v>347.4</v>
      </c>
      <c r="C57" s="20" t="s">
        <v>69</v>
      </c>
      <c r="D57" s="46">
        <v>67018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0"/>
        <v>67018</v>
      </c>
      <c r="O57" s="47">
        <f t="shared" si="8"/>
        <v>2.4521770947676544</v>
      </c>
      <c r="P57" s="9"/>
    </row>
    <row r="58" spans="1:16">
      <c r="A58" s="12"/>
      <c r="B58" s="25">
        <v>347.5</v>
      </c>
      <c r="C58" s="20" t="s">
        <v>70</v>
      </c>
      <c r="D58" s="46">
        <v>74552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0"/>
        <v>74552</v>
      </c>
      <c r="O58" s="47">
        <f t="shared" si="8"/>
        <v>2.7278448591291622</v>
      </c>
      <c r="P58" s="9"/>
    </row>
    <row r="59" spans="1:16">
      <c r="A59" s="12"/>
      <c r="B59" s="25">
        <v>347.9</v>
      </c>
      <c r="C59" s="20" t="s">
        <v>103</v>
      </c>
      <c r="D59" s="46">
        <v>7178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0"/>
        <v>7178</v>
      </c>
      <c r="O59" s="47">
        <f t="shared" si="8"/>
        <v>0.26264178558360773</v>
      </c>
      <c r="P59" s="9"/>
    </row>
    <row r="60" spans="1:16">
      <c r="A60" s="12"/>
      <c r="B60" s="25">
        <v>349</v>
      </c>
      <c r="C60" s="20" t="s">
        <v>1</v>
      </c>
      <c r="D60" s="46">
        <v>1031811</v>
      </c>
      <c r="E60" s="46">
        <v>0</v>
      </c>
      <c r="F60" s="46">
        <v>0</v>
      </c>
      <c r="G60" s="46">
        <v>0</v>
      </c>
      <c r="H60" s="46">
        <v>0</v>
      </c>
      <c r="I60" s="46">
        <v>565822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0"/>
        <v>1597633</v>
      </c>
      <c r="O60" s="47">
        <f t="shared" si="8"/>
        <v>58.457116721551408</v>
      </c>
      <c r="P60" s="9"/>
    </row>
    <row r="61" spans="1:16" ht="15.75">
      <c r="A61" s="29" t="s">
        <v>54</v>
      </c>
      <c r="B61" s="30"/>
      <c r="C61" s="31"/>
      <c r="D61" s="32">
        <f t="shared" ref="D61:M61" si="11">SUM(D62:D63)</f>
        <v>134561</v>
      </c>
      <c r="E61" s="32">
        <f t="shared" si="11"/>
        <v>22075</v>
      </c>
      <c r="F61" s="32">
        <f t="shared" si="11"/>
        <v>0</v>
      </c>
      <c r="G61" s="32">
        <f t="shared" si="11"/>
        <v>0</v>
      </c>
      <c r="H61" s="32">
        <f t="shared" si="11"/>
        <v>0</v>
      </c>
      <c r="I61" s="32">
        <f t="shared" si="11"/>
        <v>0</v>
      </c>
      <c r="J61" s="32">
        <f t="shared" si="11"/>
        <v>0</v>
      </c>
      <c r="K61" s="32">
        <f t="shared" si="11"/>
        <v>0</v>
      </c>
      <c r="L61" s="32">
        <f t="shared" si="11"/>
        <v>0</v>
      </c>
      <c r="M61" s="32">
        <f t="shared" si="11"/>
        <v>0</v>
      </c>
      <c r="N61" s="32">
        <f>SUM(D61:M61)</f>
        <v>156636</v>
      </c>
      <c r="O61" s="45">
        <f t="shared" si="8"/>
        <v>5.7312843029637763</v>
      </c>
      <c r="P61" s="10"/>
    </row>
    <row r="62" spans="1:16">
      <c r="A62" s="13"/>
      <c r="B62" s="39">
        <v>351.1</v>
      </c>
      <c r="C62" s="21" t="s">
        <v>73</v>
      </c>
      <c r="D62" s="46">
        <v>94805</v>
      </c>
      <c r="E62" s="46">
        <v>22075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>SUM(D62:M62)</f>
        <v>116880</v>
      </c>
      <c r="O62" s="47">
        <f t="shared" si="8"/>
        <v>4.2766190998902305</v>
      </c>
      <c r="P62" s="9"/>
    </row>
    <row r="63" spans="1:16">
      <c r="A63" s="13"/>
      <c r="B63" s="39">
        <v>359</v>
      </c>
      <c r="C63" s="21" t="s">
        <v>74</v>
      </c>
      <c r="D63" s="46">
        <v>39756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>SUM(D63:M63)</f>
        <v>39756</v>
      </c>
      <c r="O63" s="47">
        <f t="shared" si="8"/>
        <v>1.4546652030735456</v>
      </c>
      <c r="P63" s="9"/>
    </row>
    <row r="64" spans="1:16" ht="15.75">
      <c r="A64" s="29" t="s">
        <v>4</v>
      </c>
      <c r="B64" s="30"/>
      <c r="C64" s="31"/>
      <c r="D64" s="32">
        <f t="shared" ref="D64:M64" si="12">SUM(D65:D71)</f>
        <v>656239</v>
      </c>
      <c r="E64" s="32">
        <f t="shared" si="12"/>
        <v>81166</v>
      </c>
      <c r="F64" s="32">
        <f t="shared" si="12"/>
        <v>0</v>
      </c>
      <c r="G64" s="32">
        <f t="shared" si="12"/>
        <v>560</v>
      </c>
      <c r="H64" s="32">
        <f t="shared" si="12"/>
        <v>0</v>
      </c>
      <c r="I64" s="32">
        <f t="shared" si="12"/>
        <v>1222606</v>
      </c>
      <c r="J64" s="32">
        <f t="shared" si="12"/>
        <v>56102</v>
      </c>
      <c r="K64" s="32">
        <f t="shared" si="12"/>
        <v>3234882</v>
      </c>
      <c r="L64" s="32">
        <f t="shared" si="12"/>
        <v>0</v>
      </c>
      <c r="M64" s="32">
        <f t="shared" si="12"/>
        <v>0</v>
      </c>
      <c r="N64" s="32">
        <f>SUM(D64:M64)</f>
        <v>5251555</v>
      </c>
      <c r="O64" s="45">
        <f t="shared" si="8"/>
        <v>192.15349432857664</v>
      </c>
      <c r="P64" s="10"/>
    </row>
    <row r="65" spans="1:119">
      <c r="A65" s="12"/>
      <c r="B65" s="25">
        <v>361.1</v>
      </c>
      <c r="C65" s="20" t="s">
        <v>75</v>
      </c>
      <c r="D65" s="46">
        <v>135410</v>
      </c>
      <c r="E65" s="46">
        <v>10570</v>
      </c>
      <c r="F65" s="46">
        <v>0</v>
      </c>
      <c r="G65" s="46">
        <v>0</v>
      </c>
      <c r="H65" s="46">
        <v>0</v>
      </c>
      <c r="I65" s="46">
        <v>153384</v>
      </c>
      <c r="J65" s="46">
        <v>9107</v>
      </c>
      <c r="K65" s="46">
        <v>1528023</v>
      </c>
      <c r="L65" s="46">
        <v>0</v>
      </c>
      <c r="M65" s="46">
        <v>0</v>
      </c>
      <c r="N65" s="46">
        <f>SUM(D65:M65)</f>
        <v>1836494</v>
      </c>
      <c r="O65" s="47">
        <f t="shared" si="8"/>
        <v>67.196999634101715</v>
      </c>
      <c r="P65" s="9"/>
    </row>
    <row r="66" spans="1:119">
      <c r="A66" s="12"/>
      <c r="B66" s="25">
        <v>361.4</v>
      </c>
      <c r="C66" s="20" t="s">
        <v>76</v>
      </c>
      <c r="D66" s="46">
        <v>0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-1281609</v>
      </c>
      <c r="L66" s="46">
        <v>0</v>
      </c>
      <c r="M66" s="46">
        <v>0</v>
      </c>
      <c r="N66" s="46">
        <f t="shared" ref="N66:N71" si="13">SUM(D66:M66)</f>
        <v>-1281609</v>
      </c>
      <c r="O66" s="47">
        <f t="shared" si="8"/>
        <v>-46.893852908891326</v>
      </c>
      <c r="P66" s="9"/>
    </row>
    <row r="67" spans="1:119">
      <c r="A67" s="12"/>
      <c r="B67" s="25">
        <v>362</v>
      </c>
      <c r="C67" s="20" t="s">
        <v>77</v>
      </c>
      <c r="D67" s="46">
        <v>751</v>
      </c>
      <c r="E67" s="46">
        <v>0</v>
      </c>
      <c r="F67" s="46">
        <v>0</v>
      </c>
      <c r="G67" s="46">
        <v>0</v>
      </c>
      <c r="H67" s="46">
        <v>0</v>
      </c>
      <c r="I67" s="46">
        <v>885348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3"/>
        <v>886099</v>
      </c>
      <c r="O67" s="47">
        <f t="shared" si="8"/>
        <v>32.422210025612877</v>
      </c>
      <c r="P67" s="9"/>
    </row>
    <row r="68" spans="1:119">
      <c r="A68" s="12"/>
      <c r="B68" s="25">
        <v>364</v>
      </c>
      <c r="C68" s="20" t="s">
        <v>78</v>
      </c>
      <c r="D68" s="46">
        <v>24997</v>
      </c>
      <c r="E68" s="46">
        <v>25706</v>
      </c>
      <c r="F68" s="46">
        <v>0</v>
      </c>
      <c r="G68" s="46">
        <v>0</v>
      </c>
      <c r="H68" s="46">
        <v>0</v>
      </c>
      <c r="I68" s="46">
        <v>13571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3"/>
        <v>64274</v>
      </c>
      <c r="O68" s="47">
        <f t="shared" si="8"/>
        <v>2.3517746066593488</v>
      </c>
      <c r="P68" s="9"/>
    </row>
    <row r="69" spans="1:119">
      <c r="A69" s="12"/>
      <c r="B69" s="25">
        <v>366</v>
      </c>
      <c r="C69" s="20" t="s">
        <v>79</v>
      </c>
      <c r="D69" s="46">
        <v>17210</v>
      </c>
      <c r="E69" s="46">
        <v>40000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3"/>
        <v>57210</v>
      </c>
      <c r="O69" s="47">
        <f t="shared" ref="O69:O76" si="14">(N69/O$78)</f>
        <v>2.0933040614709113</v>
      </c>
      <c r="P69" s="9"/>
    </row>
    <row r="70" spans="1:119">
      <c r="A70" s="12"/>
      <c r="B70" s="25">
        <v>368</v>
      </c>
      <c r="C70" s="20" t="s">
        <v>80</v>
      </c>
      <c r="D70" s="46">
        <v>0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2983621</v>
      </c>
      <c r="L70" s="46">
        <v>0</v>
      </c>
      <c r="M70" s="46">
        <v>0</v>
      </c>
      <c r="N70" s="46">
        <f t="shared" si="13"/>
        <v>2983621</v>
      </c>
      <c r="O70" s="47">
        <f t="shared" si="14"/>
        <v>109.17017929015734</v>
      </c>
      <c r="P70" s="9"/>
    </row>
    <row r="71" spans="1:119">
      <c r="A71" s="12"/>
      <c r="B71" s="25">
        <v>369.9</v>
      </c>
      <c r="C71" s="20" t="s">
        <v>81</v>
      </c>
      <c r="D71" s="46">
        <v>477871</v>
      </c>
      <c r="E71" s="46">
        <v>4890</v>
      </c>
      <c r="F71" s="46">
        <v>0</v>
      </c>
      <c r="G71" s="46">
        <v>560</v>
      </c>
      <c r="H71" s="46">
        <v>0</v>
      </c>
      <c r="I71" s="46">
        <v>170303</v>
      </c>
      <c r="J71" s="46">
        <v>46995</v>
      </c>
      <c r="K71" s="46">
        <v>4847</v>
      </c>
      <c r="L71" s="46">
        <v>0</v>
      </c>
      <c r="M71" s="46">
        <v>0</v>
      </c>
      <c r="N71" s="46">
        <f t="shared" si="13"/>
        <v>705466</v>
      </c>
      <c r="O71" s="47">
        <f t="shared" si="14"/>
        <v>25.812879619465789</v>
      </c>
      <c r="P71" s="9"/>
    </row>
    <row r="72" spans="1:119" ht="15.75">
      <c r="A72" s="29" t="s">
        <v>55</v>
      </c>
      <c r="B72" s="30"/>
      <c r="C72" s="31"/>
      <c r="D72" s="32">
        <f t="shared" ref="D72:M72" si="15">SUM(D73:D75)</f>
        <v>2668075</v>
      </c>
      <c r="E72" s="32">
        <f t="shared" si="15"/>
        <v>397189</v>
      </c>
      <c r="F72" s="32">
        <f t="shared" si="15"/>
        <v>0</v>
      </c>
      <c r="G72" s="32">
        <f t="shared" si="15"/>
        <v>346155</v>
      </c>
      <c r="H72" s="32">
        <f t="shared" si="15"/>
        <v>0</v>
      </c>
      <c r="I72" s="32">
        <f t="shared" si="15"/>
        <v>169615</v>
      </c>
      <c r="J72" s="32">
        <f t="shared" si="15"/>
        <v>0</v>
      </c>
      <c r="K72" s="32">
        <f t="shared" si="15"/>
        <v>0</v>
      </c>
      <c r="L72" s="32">
        <f t="shared" si="15"/>
        <v>0</v>
      </c>
      <c r="M72" s="32">
        <f t="shared" si="15"/>
        <v>0</v>
      </c>
      <c r="N72" s="32">
        <f>SUM(D72:M72)</f>
        <v>3581034</v>
      </c>
      <c r="O72" s="45">
        <f t="shared" si="14"/>
        <v>131.02941822173435</v>
      </c>
      <c r="P72" s="9"/>
    </row>
    <row r="73" spans="1:119">
      <c r="A73" s="12"/>
      <c r="B73" s="25">
        <v>381</v>
      </c>
      <c r="C73" s="20" t="s">
        <v>82</v>
      </c>
      <c r="D73" s="46">
        <v>1425360</v>
      </c>
      <c r="E73" s="46">
        <v>397189</v>
      </c>
      <c r="F73" s="46">
        <v>0</v>
      </c>
      <c r="G73" s="46">
        <v>346155</v>
      </c>
      <c r="H73" s="46">
        <v>0</v>
      </c>
      <c r="I73" s="46">
        <v>94615</v>
      </c>
      <c r="J73" s="46">
        <v>0</v>
      </c>
      <c r="K73" s="46">
        <v>0</v>
      </c>
      <c r="L73" s="46">
        <v>0</v>
      </c>
      <c r="M73" s="46">
        <v>0</v>
      </c>
      <c r="N73" s="46">
        <f>SUM(D73:M73)</f>
        <v>2263319</v>
      </c>
      <c r="O73" s="47">
        <f t="shared" si="14"/>
        <v>82.814452982070989</v>
      </c>
      <c r="P73" s="9"/>
    </row>
    <row r="74" spans="1:119">
      <c r="A74" s="12"/>
      <c r="B74" s="25">
        <v>384</v>
      </c>
      <c r="C74" s="20" t="s">
        <v>104</v>
      </c>
      <c r="D74" s="46">
        <v>1242715</v>
      </c>
      <c r="E74" s="46">
        <v>0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f>SUM(D74:M74)</f>
        <v>1242715</v>
      </c>
      <c r="O74" s="47">
        <f t="shared" si="14"/>
        <v>45.470728137577751</v>
      </c>
      <c r="P74" s="9"/>
    </row>
    <row r="75" spans="1:119" ht="15.75" thickBot="1">
      <c r="A75" s="12"/>
      <c r="B75" s="25">
        <v>389.4</v>
      </c>
      <c r="C75" s="20" t="s">
        <v>83</v>
      </c>
      <c r="D75" s="46">
        <v>0</v>
      </c>
      <c r="E75" s="46">
        <v>0</v>
      </c>
      <c r="F75" s="46">
        <v>0</v>
      </c>
      <c r="G75" s="46">
        <v>0</v>
      </c>
      <c r="H75" s="46">
        <v>0</v>
      </c>
      <c r="I75" s="46">
        <v>75000</v>
      </c>
      <c r="J75" s="46">
        <v>0</v>
      </c>
      <c r="K75" s="46">
        <v>0</v>
      </c>
      <c r="L75" s="46">
        <v>0</v>
      </c>
      <c r="M75" s="46">
        <v>0</v>
      </c>
      <c r="N75" s="46">
        <f>SUM(D75:M75)</f>
        <v>75000</v>
      </c>
      <c r="O75" s="47">
        <f t="shared" si="14"/>
        <v>2.74423710208562</v>
      </c>
      <c r="P75" s="9"/>
    </row>
    <row r="76" spans="1:119" ht="16.5" thickBot="1">
      <c r="A76" s="14" t="s">
        <v>71</v>
      </c>
      <c r="B76" s="23"/>
      <c r="C76" s="22"/>
      <c r="D76" s="15">
        <f t="shared" ref="D76:M76" si="16">SUM(D5,D16,D26,D42,D61,D64,D72)</f>
        <v>23181348</v>
      </c>
      <c r="E76" s="15">
        <f t="shared" si="16"/>
        <v>1709549</v>
      </c>
      <c r="F76" s="15">
        <f t="shared" si="16"/>
        <v>0</v>
      </c>
      <c r="G76" s="15">
        <f t="shared" si="16"/>
        <v>346715</v>
      </c>
      <c r="H76" s="15">
        <f t="shared" si="16"/>
        <v>0</v>
      </c>
      <c r="I76" s="15">
        <f t="shared" si="16"/>
        <v>23301681</v>
      </c>
      <c r="J76" s="15">
        <f t="shared" si="16"/>
        <v>1307602</v>
      </c>
      <c r="K76" s="15">
        <f t="shared" si="16"/>
        <v>3234882</v>
      </c>
      <c r="L76" s="15">
        <f t="shared" si="16"/>
        <v>0</v>
      </c>
      <c r="M76" s="15">
        <f t="shared" si="16"/>
        <v>0</v>
      </c>
      <c r="N76" s="15">
        <f>SUM(D76:M76)</f>
        <v>53081777</v>
      </c>
      <c r="O76" s="38">
        <f t="shared" si="14"/>
        <v>1942.2530918404684</v>
      </c>
      <c r="P76" s="6"/>
      <c r="Q76" s="2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  <c r="CA76" s="5"/>
      <c r="CB76" s="5"/>
      <c r="CC76" s="5"/>
      <c r="CD76" s="5"/>
      <c r="CE76" s="5"/>
      <c r="CF76" s="5"/>
      <c r="CG76" s="5"/>
      <c r="CH76" s="5"/>
      <c r="CI76" s="5"/>
      <c r="CJ76" s="5"/>
      <c r="CK76" s="5"/>
      <c r="CL76" s="5"/>
      <c r="CM76" s="5"/>
      <c r="CN76" s="5"/>
      <c r="CO76" s="5"/>
      <c r="CP76" s="5"/>
      <c r="CQ76" s="5"/>
      <c r="CR76" s="5"/>
      <c r="CS76" s="5"/>
      <c r="CT76" s="5"/>
      <c r="CU76" s="5"/>
      <c r="CV76" s="5"/>
      <c r="CW76" s="5"/>
      <c r="CX76" s="5"/>
      <c r="CY76" s="5"/>
      <c r="CZ76" s="5"/>
      <c r="DA76" s="5"/>
      <c r="DB76" s="5"/>
      <c r="DC76" s="5"/>
      <c r="DD76" s="5"/>
      <c r="DE76" s="5"/>
      <c r="DF76" s="5"/>
      <c r="DG76" s="5"/>
      <c r="DH76" s="5"/>
      <c r="DI76" s="5"/>
      <c r="DJ76" s="5"/>
      <c r="DK76" s="5"/>
      <c r="DL76" s="5"/>
      <c r="DM76" s="5"/>
      <c r="DN76" s="5"/>
      <c r="DO76" s="5"/>
    </row>
    <row r="77" spans="1:119">
      <c r="A77" s="16"/>
      <c r="B77" s="18"/>
      <c r="C77" s="18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9"/>
    </row>
    <row r="78" spans="1:119">
      <c r="A78" s="40"/>
      <c r="B78" s="41"/>
      <c r="C78" s="41"/>
      <c r="D78" s="42"/>
      <c r="E78" s="42"/>
      <c r="F78" s="42"/>
      <c r="G78" s="42"/>
      <c r="H78" s="42"/>
      <c r="I78" s="42"/>
      <c r="J78" s="42"/>
      <c r="K78" s="42"/>
      <c r="L78" s="48" t="s">
        <v>105</v>
      </c>
      <c r="M78" s="48"/>
      <c r="N78" s="48"/>
      <c r="O78" s="43">
        <v>27330</v>
      </c>
    </row>
    <row r="79" spans="1:119">
      <c r="A79" s="49"/>
      <c r="B79" s="50"/>
      <c r="C79" s="50"/>
      <c r="D79" s="50"/>
      <c r="E79" s="50"/>
      <c r="F79" s="50"/>
      <c r="G79" s="50"/>
      <c r="H79" s="50"/>
      <c r="I79" s="50"/>
      <c r="J79" s="50"/>
      <c r="K79" s="50"/>
      <c r="L79" s="50"/>
      <c r="M79" s="50"/>
      <c r="N79" s="50"/>
      <c r="O79" s="51"/>
    </row>
    <row r="80" spans="1:119" ht="15.75" customHeight="1" thickBot="1">
      <c r="A80" s="52" t="s">
        <v>100</v>
      </c>
      <c r="B80" s="53"/>
      <c r="C80" s="53"/>
      <c r="D80" s="53"/>
      <c r="E80" s="53"/>
      <c r="F80" s="53"/>
      <c r="G80" s="53"/>
      <c r="H80" s="53"/>
      <c r="I80" s="53"/>
      <c r="J80" s="53"/>
      <c r="K80" s="53"/>
      <c r="L80" s="53"/>
      <c r="M80" s="53"/>
      <c r="N80" s="53"/>
      <c r="O80" s="54"/>
    </row>
  </sheetData>
  <mergeCells count="10">
    <mergeCell ref="L78:N78"/>
    <mergeCell ref="A79:O79"/>
    <mergeCell ref="A80:O8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8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94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95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84</v>
      </c>
      <c r="B3" s="62"/>
      <c r="C3" s="63"/>
      <c r="D3" s="67" t="s">
        <v>49</v>
      </c>
      <c r="E3" s="68"/>
      <c r="F3" s="68"/>
      <c r="G3" s="68"/>
      <c r="H3" s="69"/>
      <c r="I3" s="67" t="s">
        <v>50</v>
      </c>
      <c r="J3" s="69"/>
      <c r="K3" s="67" t="s">
        <v>52</v>
      </c>
      <c r="L3" s="69"/>
      <c r="M3" s="36"/>
      <c r="N3" s="37"/>
      <c r="O3" s="70" t="s">
        <v>89</v>
      </c>
      <c r="P3" s="11"/>
      <c r="Q3"/>
    </row>
    <row r="4" spans="1:133" ht="32.25" customHeight="1" thickBot="1">
      <c r="A4" s="64"/>
      <c r="B4" s="65"/>
      <c r="C4" s="66"/>
      <c r="D4" s="34" t="s">
        <v>5</v>
      </c>
      <c r="E4" s="34" t="s">
        <v>85</v>
      </c>
      <c r="F4" s="34" t="s">
        <v>86</v>
      </c>
      <c r="G4" s="34" t="s">
        <v>87</v>
      </c>
      <c r="H4" s="34" t="s">
        <v>6</v>
      </c>
      <c r="I4" s="34" t="s">
        <v>7</v>
      </c>
      <c r="J4" s="35" t="s">
        <v>88</v>
      </c>
      <c r="K4" s="35" t="s">
        <v>8</v>
      </c>
      <c r="L4" s="35" t="s">
        <v>9</v>
      </c>
      <c r="M4" s="35" t="s">
        <v>10</v>
      </c>
      <c r="N4" s="35" t="s">
        <v>51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SUM(D6:D15)</f>
        <v>14824750</v>
      </c>
      <c r="E5" s="27">
        <f t="shared" si="0"/>
        <v>703814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15528564</v>
      </c>
      <c r="O5" s="33">
        <f t="shared" ref="O5:O36" si="1">(N5/O$79)</f>
        <v>574.47242055417848</v>
      </c>
      <c r="P5" s="6"/>
    </row>
    <row r="6" spans="1:133">
      <c r="A6" s="12"/>
      <c r="B6" s="25">
        <v>311</v>
      </c>
      <c r="C6" s="20" t="s">
        <v>3</v>
      </c>
      <c r="D6" s="46">
        <v>9244383</v>
      </c>
      <c r="E6" s="46">
        <v>483578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9727961</v>
      </c>
      <c r="O6" s="47">
        <f t="shared" si="1"/>
        <v>359.8816543968037</v>
      </c>
      <c r="P6" s="9"/>
    </row>
    <row r="7" spans="1:133">
      <c r="A7" s="12"/>
      <c r="B7" s="25">
        <v>312.10000000000002</v>
      </c>
      <c r="C7" s="20" t="s">
        <v>11</v>
      </c>
      <c r="D7" s="46">
        <v>298583</v>
      </c>
      <c r="E7" s="46">
        <v>220236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5" si="2">SUM(D7:M7)</f>
        <v>518819</v>
      </c>
      <c r="O7" s="47">
        <f t="shared" si="1"/>
        <v>19.193481558210944</v>
      </c>
      <c r="P7" s="9"/>
    </row>
    <row r="8" spans="1:133">
      <c r="A8" s="12"/>
      <c r="B8" s="25">
        <v>312.51</v>
      </c>
      <c r="C8" s="20" t="s">
        <v>96</v>
      </c>
      <c r="D8" s="46">
        <v>186890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>SUM(D8:M8)</f>
        <v>186890</v>
      </c>
      <c r="O8" s="47">
        <f t="shared" si="1"/>
        <v>6.9139136546927604</v>
      </c>
      <c r="P8" s="9"/>
    </row>
    <row r="9" spans="1:133">
      <c r="A9" s="12"/>
      <c r="B9" s="25">
        <v>312.52</v>
      </c>
      <c r="C9" s="20" t="s">
        <v>92</v>
      </c>
      <c r="D9" s="46">
        <v>173132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>SUM(D9:M9)</f>
        <v>173132</v>
      </c>
      <c r="O9" s="47">
        <f t="shared" si="1"/>
        <v>6.4049424734564022</v>
      </c>
      <c r="P9" s="9"/>
    </row>
    <row r="10" spans="1:133">
      <c r="A10" s="12"/>
      <c r="B10" s="25">
        <v>314.10000000000002</v>
      </c>
      <c r="C10" s="20" t="s">
        <v>12</v>
      </c>
      <c r="D10" s="46">
        <v>2792406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2792406</v>
      </c>
      <c r="O10" s="47">
        <f t="shared" si="1"/>
        <v>103.30383633605859</v>
      </c>
      <c r="P10" s="9"/>
    </row>
    <row r="11" spans="1:133">
      <c r="A11" s="12"/>
      <c r="B11" s="25">
        <v>314.3</v>
      </c>
      <c r="C11" s="20" t="s">
        <v>13</v>
      </c>
      <c r="D11" s="46">
        <v>465867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465867</v>
      </c>
      <c r="O11" s="47">
        <f t="shared" si="1"/>
        <v>17.234545521808293</v>
      </c>
      <c r="P11" s="9"/>
    </row>
    <row r="12" spans="1:133">
      <c r="A12" s="12"/>
      <c r="B12" s="25">
        <v>314.39999999999998</v>
      </c>
      <c r="C12" s="20" t="s">
        <v>14</v>
      </c>
      <c r="D12" s="46">
        <v>195491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195491</v>
      </c>
      <c r="O12" s="47">
        <f t="shared" si="1"/>
        <v>7.2321038807295324</v>
      </c>
      <c r="P12" s="9"/>
    </row>
    <row r="13" spans="1:133">
      <c r="A13" s="12"/>
      <c r="B13" s="25">
        <v>314.8</v>
      </c>
      <c r="C13" s="20" t="s">
        <v>15</v>
      </c>
      <c r="D13" s="46">
        <v>40804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40804</v>
      </c>
      <c r="O13" s="47">
        <f t="shared" si="1"/>
        <v>1.5095260996633495</v>
      </c>
      <c r="P13" s="9"/>
    </row>
    <row r="14" spans="1:133">
      <c r="A14" s="12"/>
      <c r="B14" s="25">
        <v>315</v>
      </c>
      <c r="C14" s="20" t="s">
        <v>16</v>
      </c>
      <c r="D14" s="46">
        <v>1177756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1177756</v>
      </c>
      <c r="O14" s="47">
        <f t="shared" si="1"/>
        <v>43.570567126632383</v>
      </c>
      <c r="P14" s="9"/>
    </row>
    <row r="15" spans="1:133">
      <c r="A15" s="12"/>
      <c r="B15" s="25">
        <v>316</v>
      </c>
      <c r="C15" s="20" t="s">
        <v>17</v>
      </c>
      <c r="D15" s="46">
        <v>249438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249438</v>
      </c>
      <c r="O15" s="47">
        <f t="shared" si="1"/>
        <v>9.2278495061226007</v>
      </c>
      <c r="P15" s="9"/>
    </row>
    <row r="16" spans="1:133" ht="15.75">
      <c r="A16" s="29" t="s">
        <v>18</v>
      </c>
      <c r="B16" s="30"/>
      <c r="C16" s="31"/>
      <c r="D16" s="32">
        <f t="shared" ref="D16:M16" si="3">SUM(D17:D25)</f>
        <v>3113599</v>
      </c>
      <c r="E16" s="32">
        <f t="shared" si="3"/>
        <v>361804</v>
      </c>
      <c r="F16" s="32">
        <f t="shared" si="3"/>
        <v>0</v>
      </c>
      <c r="G16" s="32">
        <f t="shared" si="3"/>
        <v>0</v>
      </c>
      <c r="H16" s="32">
        <f t="shared" si="3"/>
        <v>0</v>
      </c>
      <c r="I16" s="32">
        <f t="shared" si="3"/>
        <v>2393964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44">
        <f>SUM(D16:M16)</f>
        <v>5869367</v>
      </c>
      <c r="O16" s="45">
        <f t="shared" si="1"/>
        <v>217.13466020494988</v>
      </c>
      <c r="P16" s="10"/>
    </row>
    <row r="17" spans="1:16">
      <c r="A17" s="12"/>
      <c r="B17" s="25">
        <v>322</v>
      </c>
      <c r="C17" s="20" t="s">
        <v>0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644485</v>
      </c>
      <c r="J17" s="46">
        <v>0</v>
      </c>
      <c r="K17" s="46">
        <v>0</v>
      </c>
      <c r="L17" s="46">
        <v>0</v>
      </c>
      <c r="M17" s="46">
        <v>0</v>
      </c>
      <c r="N17" s="46">
        <f>SUM(D17:M17)</f>
        <v>644485</v>
      </c>
      <c r="O17" s="47">
        <f t="shared" si="1"/>
        <v>23.842440161296288</v>
      </c>
      <c r="P17" s="9"/>
    </row>
    <row r="18" spans="1:16">
      <c r="A18" s="12"/>
      <c r="B18" s="25">
        <v>323.10000000000002</v>
      </c>
      <c r="C18" s="20" t="s">
        <v>19</v>
      </c>
      <c r="D18" s="46">
        <v>2723411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ref="N18:N24" si="4">SUM(D18:M18)</f>
        <v>2723411</v>
      </c>
      <c r="O18" s="47">
        <f t="shared" si="1"/>
        <v>100.75139654470793</v>
      </c>
      <c r="P18" s="9"/>
    </row>
    <row r="19" spans="1:16">
      <c r="A19" s="12"/>
      <c r="B19" s="25">
        <v>323.39999999999998</v>
      </c>
      <c r="C19" s="20" t="s">
        <v>20</v>
      </c>
      <c r="D19" s="46">
        <v>99635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99635</v>
      </c>
      <c r="O19" s="47">
        <f t="shared" si="1"/>
        <v>3.6859531648847619</v>
      </c>
      <c r="P19" s="9"/>
    </row>
    <row r="20" spans="1:16">
      <c r="A20" s="12"/>
      <c r="B20" s="25">
        <v>323.7</v>
      </c>
      <c r="C20" s="20" t="s">
        <v>21</v>
      </c>
      <c r="D20" s="46">
        <v>259991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259991</v>
      </c>
      <c r="O20" s="47">
        <f t="shared" si="1"/>
        <v>9.6182531167918324</v>
      </c>
      <c r="P20" s="9"/>
    </row>
    <row r="21" spans="1:16">
      <c r="A21" s="12"/>
      <c r="B21" s="25">
        <v>324.11</v>
      </c>
      <c r="C21" s="20" t="s">
        <v>22</v>
      </c>
      <c r="D21" s="46">
        <v>0</v>
      </c>
      <c r="E21" s="46">
        <v>36107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36107</v>
      </c>
      <c r="O21" s="47">
        <f t="shared" si="1"/>
        <v>1.335762642891495</v>
      </c>
      <c r="P21" s="9"/>
    </row>
    <row r="22" spans="1:16">
      <c r="A22" s="12"/>
      <c r="B22" s="25">
        <v>324.20999999999998</v>
      </c>
      <c r="C22" s="20" t="s">
        <v>23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1749479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1749479</v>
      </c>
      <c r="O22" s="47">
        <f t="shared" si="1"/>
        <v>64.721208982279606</v>
      </c>
      <c r="P22" s="9"/>
    </row>
    <row r="23" spans="1:16">
      <c r="A23" s="12"/>
      <c r="B23" s="25">
        <v>324.61</v>
      </c>
      <c r="C23" s="20" t="s">
        <v>24</v>
      </c>
      <c r="D23" s="46">
        <v>0</v>
      </c>
      <c r="E23" s="46">
        <v>226531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226531</v>
      </c>
      <c r="O23" s="47">
        <f t="shared" si="1"/>
        <v>8.3804150789833898</v>
      </c>
      <c r="P23" s="9"/>
    </row>
    <row r="24" spans="1:16">
      <c r="A24" s="12"/>
      <c r="B24" s="25">
        <v>324.70999999999998</v>
      </c>
      <c r="C24" s="20" t="s">
        <v>25</v>
      </c>
      <c r="D24" s="46">
        <v>0</v>
      </c>
      <c r="E24" s="46">
        <v>99166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99166</v>
      </c>
      <c r="O24" s="47">
        <f t="shared" si="1"/>
        <v>3.6686027154008363</v>
      </c>
      <c r="P24" s="9"/>
    </row>
    <row r="25" spans="1:16">
      <c r="A25" s="12"/>
      <c r="B25" s="25">
        <v>329</v>
      </c>
      <c r="C25" s="20" t="s">
        <v>26</v>
      </c>
      <c r="D25" s="46">
        <v>30562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ref="N25:N33" si="5">SUM(D25:M25)</f>
        <v>30562</v>
      </c>
      <c r="O25" s="47">
        <f t="shared" si="1"/>
        <v>1.130627797713736</v>
      </c>
      <c r="P25" s="9"/>
    </row>
    <row r="26" spans="1:16" ht="15.75">
      <c r="A26" s="29" t="s">
        <v>28</v>
      </c>
      <c r="B26" s="30"/>
      <c r="C26" s="31"/>
      <c r="D26" s="32">
        <f>SUM(D27:D45)</f>
        <v>2404956</v>
      </c>
      <c r="E26" s="32">
        <f t="shared" ref="E26:M26" si="6">SUM(E27:E45)</f>
        <v>654164</v>
      </c>
      <c r="F26" s="32">
        <f t="shared" si="6"/>
        <v>0</v>
      </c>
      <c r="G26" s="32">
        <f t="shared" si="6"/>
        <v>0</v>
      </c>
      <c r="H26" s="32">
        <f t="shared" si="6"/>
        <v>0</v>
      </c>
      <c r="I26" s="32">
        <f t="shared" si="6"/>
        <v>3345952</v>
      </c>
      <c r="J26" s="32">
        <f t="shared" si="6"/>
        <v>0</v>
      </c>
      <c r="K26" s="32">
        <f t="shared" si="6"/>
        <v>0</v>
      </c>
      <c r="L26" s="32">
        <f t="shared" si="6"/>
        <v>0</v>
      </c>
      <c r="M26" s="32">
        <f t="shared" si="6"/>
        <v>0</v>
      </c>
      <c r="N26" s="44">
        <f t="shared" si="5"/>
        <v>6405072</v>
      </c>
      <c r="O26" s="45">
        <f t="shared" si="1"/>
        <v>236.95283193370574</v>
      </c>
      <c r="P26" s="10"/>
    </row>
    <row r="27" spans="1:16">
      <c r="A27" s="12"/>
      <c r="B27" s="25">
        <v>331.1</v>
      </c>
      <c r="C27" s="20" t="s">
        <v>97</v>
      </c>
      <c r="D27" s="46">
        <v>57276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5"/>
        <v>57276</v>
      </c>
      <c r="O27" s="47">
        <f t="shared" si="1"/>
        <v>2.1189005216233214</v>
      </c>
      <c r="P27" s="9"/>
    </row>
    <row r="28" spans="1:16">
      <c r="A28" s="12"/>
      <c r="B28" s="25">
        <v>331.2</v>
      </c>
      <c r="C28" s="20" t="s">
        <v>27</v>
      </c>
      <c r="D28" s="46">
        <v>270166</v>
      </c>
      <c r="E28" s="46">
        <v>187636</v>
      </c>
      <c r="F28" s="46">
        <v>0</v>
      </c>
      <c r="G28" s="46">
        <v>0</v>
      </c>
      <c r="H28" s="46">
        <v>0</v>
      </c>
      <c r="I28" s="46">
        <v>3176</v>
      </c>
      <c r="J28" s="46">
        <v>0</v>
      </c>
      <c r="K28" s="46">
        <v>0</v>
      </c>
      <c r="L28" s="46">
        <v>0</v>
      </c>
      <c r="M28" s="46">
        <v>0</v>
      </c>
      <c r="N28" s="46">
        <f t="shared" si="5"/>
        <v>460978</v>
      </c>
      <c r="O28" s="47">
        <f t="shared" si="1"/>
        <v>17.05367910917095</v>
      </c>
      <c r="P28" s="9"/>
    </row>
    <row r="29" spans="1:16">
      <c r="A29" s="12"/>
      <c r="B29" s="25">
        <v>331.31</v>
      </c>
      <c r="C29" s="20" t="s">
        <v>31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2219701</v>
      </c>
      <c r="J29" s="46">
        <v>0</v>
      </c>
      <c r="K29" s="46">
        <v>0</v>
      </c>
      <c r="L29" s="46">
        <v>0</v>
      </c>
      <c r="M29" s="46">
        <v>0</v>
      </c>
      <c r="N29" s="46">
        <f t="shared" si="5"/>
        <v>2219701</v>
      </c>
      <c r="O29" s="47">
        <f t="shared" si="1"/>
        <v>82.116865820724357</v>
      </c>
      <c r="P29" s="9"/>
    </row>
    <row r="30" spans="1:16">
      <c r="A30" s="12"/>
      <c r="B30" s="25">
        <v>331.39</v>
      </c>
      <c r="C30" s="20" t="s">
        <v>32</v>
      </c>
      <c r="D30" s="46">
        <v>0</v>
      </c>
      <c r="E30" s="46">
        <v>440693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5"/>
        <v>440693</v>
      </c>
      <c r="O30" s="47">
        <f t="shared" si="1"/>
        <v>16.30324442306981</v>
      </c>
      <c r="P30" s="9"/>
    </row>
    <row r="31" spans="1:16">
      <c r="A31" s="12"/>
      <c r="B31" s="25">
        <v>331.41</v>
      </c>
      <c r="C31" s="20" t="s">
        <v>33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804479</v>
      </c>
      <c r="J31" s="46">
        <v>0</v>
      </c>
      <c r="K31" s="46">
        <v>0</v>
      </c>
      <c r="L31" s="46">
        <v>0</v>
      </c>
      <c r="M31" s="46">
        <v>0</v>
      </c>
      <c r="N31" s="46">
        <f t="shared" si="5"/>
        <v>804479</v>
      </c>
      <c r="O31" s="47">
        <f t="shared" si="1"/>
        <v>29.761348081831972</v>
      </c>
      <c r="P31" s="9"/>
    </row>
    <row r="32" spans="1:16">
      <c r="A32" s="12"/>
      <c r="B32" s="25">
        <v>331.5</v>
      </c>
      <c r="C32" s="20" t="s">
        <v>29</v>
      </c>
      <c r="D32" s="46">
        <v>214191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5"/>
        <v>214191</v>
      </c>
      <c r="O32" s="47">
        <f t="shared" si="1"/>
        <v>7.9239021863786023</v>
      </c>
      <c r="P32" s="9"/>
    </row>
    <row r="33" spans="1:16">
      <c r="A33" s="12"/>
      <c r="B33" s="25">
        <v>334.31</v>
      </c>
      <c r="C33" s="20" t="s">
        <v>34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37520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5"/>
        <v>37520</v>
      </c>
      <c r="O33" s="47">
        <f t="shared" si="1"/>
        <v>1.3880359587140689</v>
      </c>
      <c r="P33" s="9"/>
    </row>
    <row r="34" spans="1:16">
      <c r="A34" s="12"/>
      <c r="B34" s="25">
        <v>334.41</v>
      </c>
      <c r="C34" s="20" t="s">
        <v>35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281076</v>
      </c>
      <c r="J34" s="46">
        <v>0</v>
      </c>
      <c r="K34" s="46">
        <v>0</v>
      </c>
      <c r="L34" s="46">
        <v>0</v>
      </c>
      <c r="M34" s="46">
        <v>0</v>
      </c>
      <c r="N34" s="46">
        <f t="shared" ref="N34:N41" si="7">SUM(D34:M34)</f>
        <v>281076</v>
      </c>
      <c r="O34" s="47">
        <f t="shared" si="1"/>
        <v>10.398283452332507</v>
      </c>
      <c r="P34" s="9"/>
    </row>
    <row r="35" spans="1:16">
      <c r="A35" s="12"/>
      <c r="B35" s="25">
        <v>334.5</v>
      </c>
      <c r="C35" s="20" t="s">
        <v>36</v>
      </c>
      <c r="D35" s="46">
        <v>9078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9078</v>
      </c>
      <c r="O35" s="47">
        <f t="shared" si="1"/>
        <v>0.33583663201509378</v>
      </c>
      <c r="P35" s="9"/>
    </row>
    <row r="36" spans="1:16">
      <c r="A36" s="12"/>
      <c r="B36" s="25">
        <v>335.12</v>
      </c>
      <c r="C36" s="20" t="s">
        <v>38</v>
      </c>
      <c r="D36" s="46">
        <v>585335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585335</v>
      </c>
      <c r="O36" s="47">
        <f t="shared" si="1"/>
        <v>21.654211830860863</v>
      </c>
      <c r="P36" s="9"/>
    </row>
    <row r="37" spans="1:16">
      <c r="A37" s="12"/>
      <c r="B37" s="25">
        <v>335.14</v>
      </c>
      <c r="C37" s="20" t="s">
        <v>39</v>
      </c>
      <c r="D37" s="46">
        <v>16263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16263</v>
      </c>
      <c r="O37" s="47">
        <f t="shared" ref="O37:O68" si="8">(N37/O$79)</f>
        <v>0.60164255854389403</v>
      </c>
      <c r="P37" s="9"/>
    </row>
    <row r="38" spans="1:16">
      <c r="A38" s="12"/>
      <c r="B38" s="25">
        <v>335.15</v>
      </c>
      <c r="C38" s="20" t="s">
        <v>40</v>
      </c>
      <c r="D38" s="46">
        <v>33637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33637</v>
      </c>
      <c r="O38" s="47">
        <f t="shared" si="8"/>
        <v>1.2443860752469387</v>
      </c>
      <c r="P38" s="9"/>
    </row>
    <row r="39" spans="1:16">
      <c r="A39" s="12"/>
      <c r="B39" s="25">
        <v>335.18</v>
      </c>
      <c r="C39" s="20" t="s">
        <v>41</v>
      </c>
      <c r="D39" s="46">
        <v>1105411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1105411</v>
      </c>
      <c r="O39" s="47">
        <f t="shared" si="8"/>
        <v>40.894195553253674</v>
      </c>
      <c r="P39" s="9"/>
    </row>
    <row r="40" spans="1:16">
      <c r="A40" s="12"/>
      <c r="B40" s="25">
        <v>335.21</v>
      </c>
      <c r="C40" s="20" t="s">
        <v>42</v>
      </c>
      <c r="D40" s="46">
        <v>9632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7"/>
        <v>9632</v>
      </c>
      <c r="O40" s="47">
        <f t="shared" si="8"/>
        <v>0.35633161925196993</v>
      </c>
      <c r="P40" s="9"/>
    </row>
    <row r="41" spans="1:16">
      <c r="A41" s="12"/>
      <c r="B41" s="25">
        <v>335.9</v>
      </c>
      <c r="C41" s="20" t="s">
        <v>43</v>
      </c>
      <c r="D41" s="46">
        <v>22785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7"/>
        <v>22785</v>
      </c>
      <c r="O41" s="47">
        <f t="shared" si="8"/>
        <v>0.8429210905996819</v>
      </c>
      <c r="P41" s="9"/>
    </row>
    <row r="42" spans="1:16">
      <c r="A42" s="12"/>
      <c r="B42" s="25">
        <v>337.1</v>
      </c>
      <c r="C42" s="20" t="s">
        <v>98</v>
      </c>
      <c r="D42" s="46">
        <v>0</v>
      </c>
      <c r="E42" s="46">
        <v>9000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ref="N42:N47" si="9">SUM(D42:M42)</f>
        <v>9000</v>
      </c>
      <c r="O42" s="47">
        <f t="shared" si="8"/>
        <v>0.33295105619473936</v>
      </c>
      <c r="P42" s="9"/>
    </row>
    <row r="43" spans="1:16">
      <c r="A43" s="12"/>
      <c r="B43" s="25">
        <v>337.7</v>
      </c>
      <c r="C43" s="20" t="s">
        <v>46</v>
      </c>
      <c r="D43" s="46">
        <v>20365</v>
      </c>
      <c r="E43" s="46">
        <v>16835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37200</v>
      </c>
      <c r="O43" s="47">
        <f t="shared" si="8"/>
        <v>1.3761976989382561</v>
      </c>
      <c r="P43" s="9"/>
    </row>
    <row r="44" spans="1:16">
      <c r="A44" s="12"/>
      <c r="B44" s="25">
        <v>338</v>
      </c>
      <c r="C44" s="20" t="s">
        <v>47</v>
      </c>
      <c r="D44" s="46">
        <v>30817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30817</v>
      </c>
      <c r="O44" s="47">
        <f t="shared" si="8"/>
        <v>1.1400614109725871</v>
      </c>
      <c r="P44" s="9"/>
    </row>
    <row r="45" spans="1:16">
      <c r="A45" s="12"/>
      <c r="B45" s="25">
        <v>339</v>
      </c>
      <c r="C45" s="20" t="s">
        <v>48</v>
      </c>
      <c r="D45" s="46">
        <v>30000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30000</v>
      </c>
      <c r="O45" s="47">
        <f t="shared" si="8"/>
        <v>1.1098368539824646</v>
      </c>
      <c r="P45" s="9"/>
    </row>
    <row r="46" spans="1:16" ht="15.75">
      <c r="A46" s="29" t="s">
        <v>53</v>
      </c>
      <c r="B46" s="30"/>
      <c r="C46" s="31"/>
      <c r="D46" s="32">
        <f t="shared" ref="D46:M46" si="10">SUM(D47:D63)</f>
        <v>1295702</v>
      </c>
      <c r="E46" s="32">
        <f t="shared" si="10"/>
        <v>35000</v>
      </c>
      <c r="F46" s="32">
        <f t="shared" si="10"/>
        <v>0</v>
      </c>
      <c r="G46" s="32">
        <f t="shared" si="10"/>
        <v>0</v>
      </c>
      <c r="H46" s="32">
        <f t="shared" si="10"/>
        <v>0</v>
      </c>
      <c r="I46" s="32">
        <f t="shared" si="10"/>
        <v>18980005</v>
      </c>
      <c r="J46" s="32">
        <f t="shared" si="10"/>
        <v>717908</v>
      </c>
      <c r="K46" s="32">
        <f t="shared" si="10"/>
        <v>0</v>
      </c>
      <c r="L46" s="32">
        <f t="shared" si="10"/>
        <v>0</v>
      </c>
      <c r="M46" s="32">
        <f t="shared" si="10"/>
        <v>0</v>
      </c>
      <c r="N46" s="32">
        <f t="shared" si="9"/>
        <v>21028615</v>
      </c>
      <c r="O46" s="45">
        <f t="shared" si="8"/>
        <v>777.94439717361547</v>
      </c>
      <c r="P46" s="10"/>
    </row>
    <row r="47" spans="1:16">
      <c r="A47" s="12"/>
      <c r="B47" s="25">
        <v>341.1</v>
      </c>
      <c r="C47" s="20" t="s">
        <v>93</v>
      </c>
      <c r="D47" s="46">
        <v>61144</v>
      </c>
      <c r="E47" s="46">
        <v>0</v>
      </c>
      <c r="F47" s="46">
        <v>0</v>
      </c>
      <c r="G47" s="46">
        <v>0</v>
      </c>
      <c r="H47" s="46">
        <v>0</v>
      </c>
      <c r="I47" s="46">
        <v>139206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200350</v>
      </c>
      <c r="O47" s="47">
        <f t="shared" si="8"/>
        <v>7.4118604565128923</v>
      </c>
      <c r="P47" s="9"/>
    </row>
    <row r="48" spans="1:16">
      <c r="A48" s="12"/>
      <c r="B48" s="25">
        <v>341.2</v>
      </c>
      <c r="C48" s="20" t="s">
        <v>56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717908</v>
      </c>
      <c r="K48" s="46">
        <v>0</v>
      </c>
      <c r="L48" s="46">
        <v>0</v>
      </c>
      <c r="M48" s="46">
        <v>0</v>
      </c>
      <c r="N48" s="46">
        <f t="shared" ref="N48:N63" si="11">SUM(D48:M48)</f>
        <v>717908</v>
      </c>
      <c r="O48" s="47">
        <f t="shared" si="8"/>
        <v>26.558691872294773</v>
      </c>
      <c r="P48" s="9"/>
    </row>
    <row r="49" spans="1:16">
      <c r="A49" s="12"/>
      <c r="B49" s="25">
        <v>341.9</v>
      </c>
      <c r="C49" s="20" t="s">
        <v>57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17200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1"/>
        <v>17200</v>
      </c>
      <c r="O49" s="47">
        <f t="shared" si="8"/>
        <v>0.63630646294994631</v>
      </c>
      <c r="P49" s="9"/>
    </row>
    <row r="50" spans="1:16">
      <c r="A50" s="12"/>
      <c r="B50" s="25">
        <v>342.1</v>
      </c>
      <c r="C50" s="20" t="s">
        <v>58</v>
      </c>
      <c r="D50" s="46">
        <v>36150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1"/>
        <v>36150</v>
      </c>
      <c r="O50" s="47">
        <f t="shared" si="8"/>
        <v>1.3373534090488699</v>
      </c>
      <c r="P50" s="9"/>
    </row>
    <row r="51" spans="1:16">
      <c r="A51" s="12"/>
      <c r="B51" s="25">
        <v>342.2</v>
      </c>
      <c r="C51" s="20" t="s">
        <v>59</v>
      </c>
      <c r="D51" s="46">
        <v>34305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1"/>
        <v>34305</v>
      </c>
      <c r="O51" s="47">
        <f t="shared" si="8"/>
        <v>1.2690984425289482</v>
      </c>
      <c r="P51" s="9"/>
    </row>
    <row r="52" spans="1:16">
      <c r="A52" s="12"/>
      <c r="B52" s="25">
        <v>342.9</v>
      </c>
      <c r="C52" s="20" t="s">
        <v>60</v>
      </c>
      <c r="D52" s="46">
        <v>6134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1"/>
        <v>6134</v>
      </c>
      <c r="O52" s="47">
        <f t="shared" si="8"/>
        <v>0.22692464207761459</v>
      </c>
      <c r="P52" s="9"/>
    </row>
    <row r="53" spans="1:16">
      <c r="A53" s="12"/>
      <c r="B53" s="25">
        <v>343.3</v>
      </c>
      <c r="C53" s="20" t="s">
        <v>61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8262359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1"/>
        <v>8262359</v>
      </c>
      <c r="O53" s="47">
        <f t="shared" si="8"/>
        <v>305.66235063445674</v>
      </c>
      <c r="P53" s="9"/>
    </row>
    <row r="54" spans="1:16">
      <c r="A54" s="12"/>
      <c r="B54" s="25">
        <v>343.4</v>
      </c>
      <c r="C54" s="20" t="s">
        <v>62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2465359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1"/>
        <v>2465359</v>
      </c>
      <c r="O54" s="47">
        <f t="shared" si="8"/>
        <v>91.204875883245165</v>
      </c>
      <c r="P54" s="9"/>
    </row>
    <row r="55" spans="1:16">
      <c r="A55" s="12"/>
      <c r="B55" s="25">
        <v>343.5</v>
      </c>
      <c r="C55" s="20" t="s">
        <v>63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7178269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1"/>
        <v>7178269</v>
      </c>
      <c r="O55" s="47">
        <f t="shared" si="8"/>
        <v>265.5569161333284</v>
      </c>
      <c r="P55" s="9"/>
    </row>
    <row r="56" spans="1:16">
      <c r="A56" s="12"/>
      <c r="B56" s="25">
        <v>343.7</v>
      </c>
      <c r="C56" s="20" t="s">
        <v>64</v>
      </c>
      <c r="D56" s="46">
        <v>32560</v>
      </c>
      <c r="E56" s="46">
        <v>0</v>
      </c>
      <c r="F56" s="46">
        <v>0</v>
      </c>
      <c r="G56" s="46">
        <v>0</v>
      </c>
      <c r="H56" s="46">
        <v>0</v>
      </c>
      <c r="I56" s="46">
        <v>175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1"/>
        <v>32735</v>
      </c>
      <c r="O56" s="47">
        <f t="shared" si="8"/>
        <v>1.211016980503866</v>
      </c>
      <c r="P56" s="9"/>
    </row>
    <row r="57" spans="1:16">
      <c r="A57" s="12"/>
      <c r="B57" s="25">
        <v>343.9</v>
      </c>
      <c r="C57" s="20" t="s">
        <v>65</v>
      </c>
      <c r="D57" s="46">
        <v>0</v>
      </c>
      <c r="E57" s="46">
        <v>0</v>
      </c>
      <c r="F57" s="46">
        <v>0</v>
      </c>
      <c r="G57" s="46">
        <v>0</v>
      </c>
      <c r="H57" s="46">
        <v>0</v>
      </c>
      <c r="I57" s="46">
        <v>30033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1"/>
        <v>30033</v>
      </c>
      <c r="O57" s="47">
        <f t="shared" si="8"/>
        <v>1.1110576745218452</v>
      </c>
      <c r="P57" s="9"/>
    </row>
    <row r="58" spans="1:16">
      <c r="A58" s="12"/>
      <c r="B58" s="25">
        <v>344.1</v>
      </c>
      <c r="C58" s="20" t="s">
        <v>66</v>
      </c>
      <c r="D58" s="46">
        <v>0</v>
      </c>
      <c r="E58" s="46">
        <v>0</v>
      </c>
      <c r="F58" s="46">
        <v>0</v>
      </c>
      <c r="G58" s="46">
        <v>0</v>
      </c>
      <c r="H58" s="46">
        <v>0</v>
      </c>
      <c r="I58" s="46">
        <v>303586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1"/>
        <v>303586</v>
      </c>
      <c r="O58" s="47">
        <f t="shared" si="8"/>
        <v>11.231031038437349</v>
      </c>
      <c r="P58" s="9"/>
    </row>
    <row r="59" spans="1:16">
      <c r="A59" s="12"/>
      <c r="B59" s="25">
        <v>345.9</v>
      </c>
      <c r="C59" s="20" t="s">
        <v>67</v>
      </c>
      <c r="D59" s="46">
        <v>0</v>
      </c>
      <c r="E59" s="46">
        <v>35000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1"/>
        <v>35000</v>
      </c>
      <c r="O59" s="47">
        <f t="shared" si="8"/>
        <v>1.294809662979542</v>
      </c>
      <c r="P59" s="9"/>
    </row>
    <row r="60" spans="1:16">
      <c r="A60" s="12"/>
      <c r="B60" s="25">
        <v>347.2</v>
      </c>
      <c r="C60" s="20" t="s">
        <v>68</v>
      </c>
      <c r="D60" s="46">
        <v>57954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1"/>
        <v>57954</v>
      </c>
      <c r="O60" s="47">
        <f t="shared" si="8"/>
        <v>2.1439828345233249</v>
      </c>
      <c r="P60" s="9"/>
    </row>
    <row r="61" spans="1:16">
      <c r="A61" s="12"/>
      <c r="B61" s="25">
        <v>347.4</v>
      </c>
      <c r="C61" s="20" t="s">
        <v>69</v>
      </c>
      <c r="D61" s="46">
        <v>49108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1"/>
        <v>49108</v>
      </c>
      <c r="O61" s="47">
        <f t="shared" si="8"/>
        <v>1.8167289408456957</v>
      </c>
      <c r="P61" s="9"/>
    </row>
    <row r="62" spans="1:16">
      <c r="A62" s="12"/>
      <c r="B62" s="25">
        <v>347.5</v>
      </c>
      <c r="C62" s="20" t="s">
        <v>70</v>
      </c>
      <c r="D62" s="46">
        <v>88989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1"/>
        <v>88989</v>
      </c>
      <c r="O62" s="47">
        <f t="shared" si="8"/>
        <v>3.2921090599681846</v>
      </c>
      <c r="P62" s="9"/>
    </row>
    <row r="63" spans="1:16">
      <c r="A63" s="12"/>
      <c r="B63" s="25">
        <v>349</v>
      </c>
      <c r="C63" s="20" t="s">
        <v>1</v>
      </c>
      <c r="D63" s="46">
        <v>929358</v>
      </c>
      <c r="E63" s="46">
        <v>0</v>
      </c>
      <c r="F63" s="46">
        <v>0</v>
      </c>
      <c r="G63" s="46">
        <v>0</v>
      </c>
      <c r="H63" s="46">
        <v>0</v>
      </c>
      <c r="I63" s="46">
        <v>583818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1"/>
        <v>1513176</v>
      </c>
      <c r="O63" s="47">
        <f t="shared" si="8"/>
        <v>55.979283045392329</v>
      </c>
      <c r="P63" s="9"/>
    </row>
    <row r="64" spans="1:16" ht="15.75">
      <c r="A64" s="29" t="s">
        <v>54</v>
      </c>
      <c r="B64" s="30"/>
      <c r="C64" s="31"/>
      <c r="D64" s="32">
        <f t="shared" ref="D64:M64" si="12">SUM(D65:D66)</f>
        <v>144988</v>
      </c>
      <c r="E64" s="32">
        <f t="shared" si="12"/>
        <v>5854</v>
      </c>
      <c r="F64" s="32">
        <f t="shared" si="12"/>
        <v>0</v>
      </c>
      <c r="G64" s="32">
        <f t="shared" si="12"/>
        <v>0</v>
      </c>
      <c r="H64" s="32">
        <f t="shared" si="12"/>
        <v>0</v>
      </c>
      <c r="I64" s="32">
        <f t="shared" si="12"/>
        <v>0</v>
      </c>
      <c r="J64" s="32">
        <f t="shared" si="12"/>
        <v>0</v>
      </c>
      <c r="K64" s="32">
        <f t="shared" si="12"/>
        <v>0</v>
      </c>
      <c r="L64" s="32">
        <f t="shared" si="12"/>
        <v>0</v>
      </c>
      <c r="M64" s="32">
        <f t="shared" si="12"/>
        <v>0</v>
      </c>
      <c r="N64" s="32">
        <f>SUM(D64:M64)</f>
        <v>150842</v>
      </c>
      <c r="O64" s="45">
        <f t="shared" si="8"/>
        <v>5.5803336909474304</v>
      </c>
      <c r="P64" s="10"/>
    </row>
    <row r="65" spans="1:119">
      <c r="A65" s="13"/>
      <c r="B65" s="39">
        <v>351.1</v>
      </c>
      <c r="C65" s="21" t="s">
        <v>73</v>
      </c>
      <c r="D65" s="46">
        <v>95124</v>
      </c>
      <c r="E65" s="46">
        <v>5854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>SUM(D65:M65)</f>
        <v>100978</v>
      </c>
      <c r="O65" s="47">
        <f t="shared" si="8"/>
        <v>3.7356368613813768</v>
      </c>
      <c r="P65" s="9"/>
    </row>
    <row r="66" spans="1:119">
      <c r="A66" s="13"/>
      <c r="B66" s="39">
        <v>359</v>
      </c>
      <c r="C66" s="21" t="s">
        <v>74</v>
      </c>
      <c r="D66" s="46">
        <v>49864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>SUM(D66:M66)</f>
        <v>49864</v>
      </c>
      <c r="O66" s="47">
        <f t="shared" si="8"/>
        <v>1.8446968295660537</v>
      </c>
      <c r="P66" s="9"/>
    </row>
    <row r="67" spans="1:119" ht="15.75">
      <c r="A67" s="29" t="s">
        <v>4</v>
      </c>
      <c r="B67" s="30"/>
      <c r="C67" s="31"/>
      <c r="D67" s="32">
        <f t="shared" ref="D67:M67" si="13">SUM(D68:D74)</f>
        <v>951024</v>
      </c>
      <c r="E67" s="32">
        <f t="shared" si="13"/>
        <v>157288</v>
      </c>
      <c r="F67" s="32">
        <f t="shared" si="13"/>
        <v>0</v>
      </c>
      <c r="G67" s="32">
        <f t="shared" si="13"/>
        <v>0</v>
      </c>
      <c r="H67" s="32">
        <f t="shared" si="13"/>
        <v>0</v>
      </c>
      <c r="I67" s="32">
        <f t="shared" si="13"/>
        <v>1404068</v>
      </c>
      <c r="J67" s="32">
        <f t="shared" si="13"/>
        <v>219285</v>
      </c>
      <c r="K67" s="32">
        <f t="shared" si="13"/>
        <v>7399101</v>
      </c>
      <c r="L67" s="32">
        <f t="shared" si="13"/>
        <v>0</v>
      </c>
      <c r="M67" s="32">
        <f t="shared" si="13"/>
        <v>0</v>
      </c>
      <c r="N67" s="32">
        <f>SUM(D67:M67)</f>
        <v>10130766</v>
      </c>
      <c r="O67" s="45">
        <f t="shared" si="8"/>
        <v>374.78324886241722</v>
      </c>
      <c r="P67" s="10"/>
    </row>
    <row r="68" spans="1:119">
      <c r="A68" s="12"/>
      <c r="B68" s="25">
        <v>361.1</v>
      </c>
      <c r="C68" s="20" t="s">
        <v>75</v>
      </c>
      <c r="D68" s="46">
        <v>387175</v>
      </c>
      <c r="E68" s="46">
        <v>23132</v>
      </c>
      <c r="F68" s="46">
        <v>0</v>
      </c>
      <c r="G68" s="46">
        <v>0</v>
      </c>
      <c r="H68" s="46">
        <v>0</v>
      </c>
      <c r="I68" s="46">
        <v>353435</v>
      </c>
      <c r="J68" s="46">
        <v>7403</v>
      </c>
      <c r="K68" s="46">
        <v>1445080</v>
      </c>
      <c r="L68" s="46">
        <v>0</v>
      </c>
      <c r="M68" s="46">
        <v>0</v>
      </c>
      <c r="N68" s="46">
        <f>SUM(D68:M68)</f>
        <v>2216225</v>
      </c>
      <c r="O68" s="47">
        <f t="shared" si="8"/>
        <v>81.988272723909589</v>
      </c>
      <c r="P68" s="9"/>
    </row>
    <row r="69" spans="1:119">
      <c r="A69" s="12"/>
      <c r="B69" s="25">
        <v>361.4</v>
      </c>
      <c r="C69" s="20" t="s">
        <v>76</v>
      </c>
      <c r="D69" s="46">
        <v>0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2870749</v>
      </c>
      <c r="L69" s="46">
        <v>0</v>
      </c>
      <c r="M69" s="46">
        <v>0</v>
      </c>
      <c r="N69" s="46">
        <f t="shared" ref="N69:N74" si="14">SUM(D69:M69)</f>
        <v>2870749</v>
      </c>
      <c r="O69" s="47">
        <f t="shared" ref="O69:O77" si="15">(N69/O$79)</f>
        <v>106.20210129111021</v>
      </c>
      <c r="P69" s="9"/>
    </row>
    <row r="70" spans="1:119">
      <c r="A70" s="12"/>
      <c r="B70" s="25">
        <v>362</v>
      </c>
      <c r="C70" s="20" t="s">
        <v>77</v>
      </c>
      <c r="D70" s="46">
        <v>0</v>
      </c>
      <c r="E70" s="46">
        <v>0</v>
      </c>
      <c r="F70" s="46">
        <v>0</v>
      </c>
      <c r="G70" s="46">
        <v>0</v>
      </c>
      <c r="H70" s="46">
        <v>0</v>
      </c>
      <c r="I70" s="46">
        <v>878372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4"/>
        <v>878372</v>
      </c>
      <c r="O70" s="47">
        <f t="shared" si="15"/>
        <v>32.494987236876177</v>
      </c>
      <c r="P70" s="9"/>
    </row>
    <row r="71" spans="1:119">
      <c r="A71" s="12"/>
      <c r="B71" s="25">
        <v>364</v>
      </c>
      <c r="C71" s="20" t="s">
        <v>78</v>
      </c>
      <c r="D71" s="46">
        <v>13482</v>
      </c>
      <c r="E71" s="46">
        <v>12294</v>
      </c>
      <c r="F71" s="46">
        <v>0</v>
      </c>
      <c r="G71" s="46">
        <v>0</v>
      </c>
      <c r="H71" s="46">
        <v>0</v>
      </c>
      <c r="I71" s="46">
        <v>53877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4"/>
        <v>79653</v>
      </c>
      <c r="O71" s="47">
        <f t="shared" si="15"/>
        <v>2.9467278310088418</v>
      </c>
      <c r="P71" s="9"/>
    </row>
    <row r="72" spans="1:119">
      <c r="A72" s="12"/>
      <c r="B72" s="25">
        <v>366</v>
      </c>
      <c r="C72" s="20" t="s">
        <v>79</v>
      </c>
      <c r="D72" s="46">
        <v>16613</v>
      </c>
      <c r="E72" s="46">
        <v>0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4"/>
        <v>16613</v>
      </c>
      <c r="O72" s="47">
        <f t="shared" si="15"/>
        <v>0.61459065517368949</v>
      </c>
      <c r="P72" s="9"/>
    </row>
    <row r="73" spans="1:119">
      <c r="A73" s="12"/>
      <c r="B73" s="25">
        <v>368</v>
      </c>
      <c r="C73" s="20" t="s">
        <v>80</v>
      </c>
      <c r="D73" s="46">
        <v>0</v>
      </c>
      <c r="E73" s="46">
        <v>0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3080624</v>
      </c>
      <c r="L73" s="46">
        <v>0</v>
      </c>
      <c r="M73" s="46">
        <v>0</v>
      </c>
      <c r="N73" s="46">
        <f t="shared" si="14"/>
        <v>3080624</v>
      </c>
      <c r="O73" s="47">
        <f t="shared" si="15"/>
        <v>113.96633494876254</v>
      </c>
      <c r="P73" s="9"/>
    </row>
    <row r="74" spans="1:119">
      <c r="A74" s="12"/>
      <c r="B74" s="25">
        <v>369.9</v>
      </c>
      <c r="C74" s="20" t="s">
        <v>81</v>
      </c>
      <c r="D74" s="46">
        <v>533754</v>
      </c>
      <c r="E74" s="46">
        <v>121862</v>
      </c>
      <c r="F74" s="46">
        <v>0</v>
      </c>
      <c r="G74" s="46">
        <v>0</v>
      </c>
      <c r="H74" s="46">
        <v>0</v>
      </c>
      <c r="I74" s="46">
        <v>118384</v>
      </c>
      <c r="J74" s="46">
        <v>211882</v>
      </c>
      <c r="K74" s="46">
        <v>2648</v>
      </c>
      <c r="L74" s="46">
        <v>0</v>
      </c>
      <c r="M74" s="46">
        <v>0</v>
      </c>
      <c r="N74" s="46">
        <f t="shared" si="14"/>
        <v>988530</v>
      </c>
      <c r="O74" s="47">
        <f t="shared" si="15"/>
        <v>36.570234175576189</v>
      </c>
      <c r="P74" s="9"/>
    </row>
    <row r="75" spans="1:119" ht="15.75">
      <c r="A75" s="29" t="s">
        <v>55</v>
      </c>
      <c r="B75" s="30"/>
      <c r="C75" s="31"/>
      <c r="D75" s="32">
        <f t="shared" ref="D75:M75" si="16">SUM(D76:D76)</f>
        <v>1122210</v>
      </c>
      <c r="E75" s="32">
        <f t="shared" si="16"/>
        <v>619495</v>
      </c>
      <c r="F75" s="32">
        <f t="shared" si="16"/>
        <v>0</v>
      </c>
      <c r="G75" s="32">
        <f t="shared" si="16"/>
        <v>0</v>
      </c>
      <c r="H75" s="32">
        <f t="shared" si="16"/>
        <v>0</v>
      </c>
      <c r="I75" s="32">
        <f t="shared" si="16"/>
        <v>105894</v>
      </c>
      <c r="J75" s="32">
        <f t="shared" si="16"/>
        <v>0</v>
      </c>
      <c r="K75" s="32">
        <f t="shared" si="16"/>
        <v>0</v>
      </c>
      <c r="L75" s="32">
        <f t="shared" si="16"/>
        <v>0</v>
      </c>
      <c r="M75" s="32">
        <f t="shared" si="16"/>
        <v>0</v>
      </c>
      <c r="N75" s="32">
        <f>SUM(D75:M75)</f>
        <v>1847599</v>
      </c>
      <c r="O75" s="45">
        <f t="shared" si="15"/>
        <v>68.351115386038259</v>
      </c>
      <c r="P75" s="9"/>
    </row>
    <row r="76" spans="1:119" ht="15.75" thickBot="1">
      <c r="A76" s="12"/>
      <c r="B76" s="25">
        <v>381</v>
      </c>
      <c r="C76" s="20" t="s">
        <v>82</v>
      </c>
      <c r="D76" s="46">
        <v>1122210</v>
      </c>
      <c r="E76" s="46">
        <v>619495</v>
      </c>
      <c r="F76" s="46">
        <v>0</v>
      </c>
      <c r="G76" s="46">
        <v>0</v>
      </c>
      <c r="H76" s="46">
        <v>0</v>
      </c>
      <c r="I76" s="46">
        <v>105894</v>
      </c>
      <c r="J76" s="46">
        <v>0</v>
      </c>
      <c r="K76" s="46">
        <v>0</v>
      </c>
      <c r="L76" s="46">
        <v>0</v>
      </c>
      <c r="M76" s="46">
        <v>0</v>
      </c>
      <c r="N76" s="46">
        <f>SUM(D76:M76)</f>
        <v>1847599</v>
      </c>
      <c r="O76" s="47">
        <f t="shared" si="15"/>
        <v>68.351115386038259</v>
      </c>
      <c r="P76" s="9"/>
    </row>
    <row r="77" spans="1:119" ht="16.5" thickBot="1">
      <c r="A77" s="14" t="s">
        <v>71</v>
      </c>
      <c r="B77" s="23"/>
      <c r="C77" s="22"/>
      <c r="D77" s="15">
        <f t="shared" ref="D77:M77" si="17">SUM(D5,D16,D26,D46,D64,D67,D75)</f>
        <v>23857229</v>
      </c>
      <c r="E77" s="15">
        <f t="shared" si="17"/>
        <v>2537419</v>
      </c>
      <c r="F77" s="15">
        <f t="shared" si="17"/>
        <v>0</v>
      </c>
      <c r="G77" s="15">
        <f t="shared" si="17"/>
        <v>0</v>
      </c>
      <c r="H77" s="15">
        <f t="shared" si="17"/>
        <v>0</v>
      </c>
      <c r="I77" s="15">
        <f t="shared" si="17"/>
        <v>26229883</v>
      </c>
      <c r="J77" s="15">
        <f t="shared" si="17"/>
        <v>937193</v>
      </c>
      <c r="K77" s="15">
        <f t="shared" si="17"/>
        <v>7399101</v>
      </c>
      <c r="L77" s="15">
        <f t="shared" si="17"/>
        <v>0</v>
      </c>
      <c r="M77" s="15">
        <f t="shared" si="17"/>
        <v>0</v>
      </c>
      <c r="N77" s="15">
        <f>SUM(D77:M77)</f>
        <v>60960825</v>
      </c>
      <c r="O77" s="38">
        <f t="shared" si="15"/>
        <v>2255.2190078058525</v>
      </c>
      <c r="P77" s="6"/>
      <c r="Q77" s="2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5"/>
      <c r="BK77" s="5"/>
      <c r="BL77" s="5"/>
      <c r="BM77" s="5"/>
      <c r="BN77" s="5"/>
      <c r="BO77" s="5"/>
      <c r="BP77" s="5"/>
      <c r="BQ77" s="5"/>
      <c r="BR77" s="5"/>
      <c r="BS77" s="5"/>
      <c r="BT77" s="5"/>
      <c r="BU77" s="5"/>
      <c r="BV77" s="5"/>
      <c r="BW77" s="5"/>
      <c r="BX77" s="5"/>
      <c r="BY77" s="5"/>
      <c r="BZ77" s="5"/>
      <c r="CA77" s="5"/>
      <c r="CB77" s="5"/>
      <c r="CC77" s="5"/>
      <c r="CD77" s="5"/>
      <c r="CE77" s="5"/>
      <c r="CF77" s="5"/>
      <c r="CG77" s="5"/>
      <c r="CH77" s="5"/>
      <c r="CI77" s="5"/>
      <c r="CJ77" s="5"/>
      <c r="CK77" s="5"/>
      <c r="CL77" s="5"/>
      <c r="CM77" s="5"/>
      <c r="CN77" s="5"/>
      <c r="CO77" s="5"/>
      <c r="CP77" s="5"/>
      <c r="CQ77" s="5"/>
      <c r="CR77" s="5"/>
      <c r="CS77" s="5"/>
      <c r="CT77" s="5"/>
      <c r="CU77" s="5"/>
      <c r="CV77" s="5"/>
      <c r="CW77" s="5"/>
      <c r="CX77" s="5"/>
      <c r="CY77" s="5"/>
      <c r="CZ77" s="5"/>
      <c r="DA77" s="5"/>
      <c r="DB77" s="5"/>
      <c r="DC77" s="5"/>
      <c r="DD77" s="5"/>
      <c r="DE77" s="5"/>
      <c r="DF77" s="5"/>
      <c r="DG77" s="5"/>
      <c r="DH77" s="5"/>
      <c r="DI77" s="5"/>
      <c r="DJ77" s="5"/>
      <c r="DK77" s="5"/>
      <c r="DL77" s="5"/>
      <c r="DM77" s="5"/>
      <c r="DN77" s="5"/>
      <c r="DO77" s="5"/>
    </row>
    <row r="78" spans="1:119">
      <c r="A78" s="16"/>
      <c r="B78" s="18"/>
      <c r="C78" s="18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9"/>
    </row>
    <row r="79" spans="1:119">
      <c r="A79" s="40"/>
      <c r="B79" s="41"/>
      <c r="C79" s="41"/>
      <c r="D79" s="42"/>
      <c r="E79" s="42"/>
      <c r="F79" s="42"/>
      <c r="G79" s="42"/>
      <c r="H79" s="42"/>
      <c r="I79" s="42"/>
      <c r="J79" s="42"/>
      <c r="K79" s="42"/>
      <c r="L79" s="48" t="s">
        <v>99</v>
      </c>
      <c r="M79" s="48"/>
      <c r="N79" s="48"/>
      <c r="O79" s="43">
        <v>27031</v>
      </c>
    </row>
    <row r="80" spans="1:119">
      <c r="A80" s="49"/>
      <c r="B80" s="50"/>
      <c r="C80" s="50"/>
      <c r="D80" s="50"/>
      <c r="E80" s="50"/>
      <c r="F80" s="50"/>
      <c r="G80" s="50"/>
      <c r="H80" s="50"/>
      <c r="I80" s="50"/>
      <c r="J80" s="50"/>
      <c r="K80" s="50"/>
      <c r="L80" s="50"/>
      <c r="M80" s="50"/>
      <c r="N80" s="50"/>
      <c r="O80" s="51"/>
    </row>
    <row r="81" spans="1:15" ht="15.75" thickBot="1">
      <c r="A81" s="52" t="s">
        <v>100</v>
      </c>
      <c r="B81" s="53"/>
      <c r="C81" s="53"/>
      <c r="D81" s="53"/>
      <c r="E81" s="53"/>
      <c r="F81" s="53"/>
      <c r="G81" s="53"/>
      <c r="H81" s="53"/>
      <c r="I81" s="53"/>
      <c r="J81" s="53"/>
      <c r="K81" s="53"/>
      <c r="L81" s="53"/>
      <c r="M81" s="53"/>
      <c r="N81" s="53"/>
      <c r="O81" s="54"/>
    </row>
  </sheetData>
  <mergeCells count="10">
    <mergeCell ref="L79:N79"/>
    <mergeCell ref="A80:O80"/>
    <mergeCell ref="A81:O8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84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94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72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84</v>
      </c>
      <c r="B3" s="62"/>
      <c r="C3" s="63"/>
      <c r="D3" s="67" t="s">
        <v>49</v>
      </c>
      <c r="E3" s="68"/>
      <c r="F3" s="68"/>
      <c r="G3" s="68"/>
      <c r="H3" s="69"/>
      <c r="I3" s="67" t="s">
        <v>50</v>
      </c>
      <c r="J3" s="69"/>
      <c r="K3" s="67" t="s">
        <v>52</v>
      </c>
      <c r="L3" s="69"/>
      <c r="M3" s="36"/>
      <c r="N3" s="37"/>
      <c r="O3" s="70" t="s">
        <v>89</v>
      </c>
      <c r="P3" s="11"/>
      <c r="Q3"/>
    </row>
    <row r="4" spans="1:133" ht="32.25" customHeight="1" thickBot="1">
      <c r="A4" s="64"/>
      <c r="B4" s="65"/>
      <c r="C4" s="66"/>
      <c r="D4" s="34" t="s">
        <v>5</v>
      </c>
      <c r="E4" s="34" t="s">
        <v>85</v>
      </c>
      <c r="F4" s="34" t="s">
        <v>86</v>
      </c>
      <c r="G4" s="34" t="s">
        <v>87</v>
      </c>
      <c r="H4" s="34" t="s">
        <v>6</v>
      </c>
      <c r="I4" s="34" t="s">
        <v>7</v>
      </c>
      <c r="J4" s="35" t="s">
        <v>88</v>
      </c>
      <c r="K4" s="35" t="s">
        <v>8</v>
      </c>
      <c r="L4" s="35" t="s">
        <v>9</v>
      </c>
      <c r="M4" s="35" t="s">
        <v>10</v>
      </c>
      <c r="N4" s="35" t="s">
        <v>51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SUM(D6:D15)</f>
        <v>14554148</v>
      </c>
      <c r="E5" s="27">
        <f t="shared" si="0"/>
        <v>1057780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15611928</v>
      </c>
      <c r="O5" s="33">
        <f t="shared" ref="O5:O36" si="1">(N5/O$82)</f>
        <v>575.59738966928433</v>
      </c>
      <c r="P5" s="6"/>
    </row>
    <row r="6" spans="1:133">
      <c r="A6" s="12"/>
      <c r="B6" s="25">
        <v>311</v>
      </c>
      <c r="C6" s="20" t="s">
        <v>3</v>
      </c>
      <c r="D6" s="46">
        <v>9179173</v>
      </c>
      <c r="E6" s="46">
        <v>758342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9937515</v>
      </c>
      <c r="O6" s="47">
        <f t="shared" si="1"/>
        <v>366.38701471076206</v>
      </c>
      <c r="P6" s="9"/>
    </row>
    <row r="7" spans="1:133">
      <c r="A7" s="12"/>
      <c r="B7" s="25">
        <v>312.10000000000002</v>
      </c>
      <c r="C7" s="20" t="s">
        <v>11</v>
      </c>
      <c r="D7" s="46">
        <v>227011</v>
      </c>
      <c r="E7" s="46">
        <v>299438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5" si="2">SUM(D7:M7)</f>
        <v>526449</v>
      </c>
      <c r="O7" s="47">
        <f t="shared" si="1"/>
        <v>19.409689193673266</v>
      </c>
      <c r="P7" s="9"/>
    </row>
    <row r="8" spans="1:133">
      <c r="A8" s="12"/>
      <c r="B8" s="25">
        <v>312.51</v>
      </c>
      <c r="C8" s="20" t="s">
        <v>91</v>
      </c>
      <c r="D8" s="46">
        <v>361389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>SUM(D8:M8)</f>
        <v>361389</v>
      </c>
      <c r="O8" s="47">
        <f t="shared" si="1"/>
        <v>13.324079194779339</v>
      </c>
      <c r="P8" s="9"/>
    </row>
    <row r="9" spans="1:133">
      <c r="A9" s="12"/>
      <c r="B9" s="25">
        <v>312.52</v>
      </c>
      <c r="C9" s="20" t="s">
        <v>92</v>
      </c>
      <c r="D9" s="46">
        <v>181380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>SUM(D9:M9)</f>
        <v>181380</v>
      </c>
      <c r="O9" s="47">
        <f t="shared" si="1"/>
        <v>6.6873133502931088</v>
      </c>
      <c r="P9" s="9"/>
    </row>
    <row r="10" spans="1:133">
      <c r="A10" s="12"/>
      <c r="B10" s="25">
        <v>314.10000000000002</v>
      </c>
      <c r="C10" s="20" t="s">
        <v>12</v>
      </c>
      <c r="D10" s="46">
        <v>2388677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2388677</v>
      </c>
      <c r="O10" s="47">
        <f t="shared" si="1"/>
        <v>88.068318401356777</v>
      </c>
      <c r="P10" s="9"/>
    </row>
    <row r="11" spans="1:133">
      <c r="A11" s="12"/>
      <c r="B11" s="25">
        <v>314.3</v>
      </c>
      <c r="C11" s="20" t="s">
        <v>13</v>
      </c>
      <c r="D11" s="46">
        <v>454679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454679</v>
      </c>
      <c r="O11" s="47">
        <f t="shared" si="1"/>
        <v>16.763595472477235</v>
      </c>
      <c r="P11" s="9"/>
    </row>
    <row r="12" spans="1:133">
      <c r="A12" s="12"/>
      <c r="B12" s="25">
        <v>314.39999999999998</v>
      </c>
      <c r="C12" s="20" t="s">
        <v>14</v>
      </c>
      <c r="D12" s="46">
        <v>159266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159266</v>
      </c>
      <c r="O12" s="47">
        <f t="shared" si="1"/>
        <v>5.8719905615160561</v>
      </c>
      <c r="P12" s="9"/>
    </row>
    <row r="13" spans="1:133">
      <c r="A13" s="12"/>
      <c r="B13" s="25">
        <v>314.8</v>
      </c>
      <c r="C13" s="20" t="s">
        <v>15</v>
      </c>
      <c r="D13" s="46">
        <v>41190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41190</v>
      </c>
      <c r="O13" s="47">
        <f t="shared" si="1"/>
        <v>1.5186373188806548</v>
      </c>
      <c r="P13" s="9"/>
    </row>
    <row r="14" spans="1:133">
      <c r="A14" s="12"/>
      <c r="B14" s="25">
        <v>315</v>
      </c>
      <c r="C14" s="20" t="s">
        <v>16</v>
      </c>
      <c r="D14" s="46">
        <v>1355709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1355709</v>
      </c>
      <c r="O14" s="47">
        <f t="shared" si="1"/>
        <v>49.983740736644179</v>
      </c>
      <c r="P14" s="9"/>
    </row>
    <row r="15" spans="1:133">
      <c r="A15" s="12"/>
      <c r="B15" s="25">
        <v>316</v>
      </c>
      <c r="C15" s="20" t="s">
        <v>17</v>
      </c>
      <c r="D15" s="46">
        <v>205674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205674</v>
      </c>
      <c r="O15" s="47">
        <f t="shared" si="1"/>
        <v>7.5830107289016704</v>
      </c>
      <c r="P15" s="9"/>
    </row>
    <row r="16" spans="1:133" ht="15.75">
      <c r="A16" s="29" t="s">
        <v>18</v>
      </c>
      <c r="B16" s="30"/>
      <c r="C16" s="31"/>
      <c r="D16" s="32">
        <f t="shared" ref="D16:M16" si="3">SUM(D17:D25)</f>
        <v>2966801</v>
      </c>
      <c r="E16" s="32">
        <f t="shared" si="3"/>
        <v>177465</v>
      </c>
      <c r="F16" s="32">
        <f t="shared" si="3"/>
        <v>0</v>
      </c>
      <c r="G16" s="32">
        <f t="shared" si="3"/>
        <v>0</v>
      </c>
      <c r="H16" s="32">
        <f t="shared" si="3"/>
        <v>0</v>
      </c>
      <c r="I16" s="32">
        <f t="shared" si="3"/>
        <v>1249653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44">
        <f>SUM(D16:M16)</f>
        <v>4393919</v>
      </c>
      <c r="O16" s="45">
        <f t="shared" si="1"/>
        <v>161.99974191645467</v>
      </c>
      <c r="P16" s="10"/>
    </row>
    <row r="17" spans="1:16">
      <c r="A17" s="12"/>
      <c r="B17" s="25">
        <v>322</v>
      </c>
      <c r="C17" s="20" t="s">
        <v>0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476511</v>
      </c>
      <c r="J17" s="46">
        <v>0</v>
      </c>
      <c r="K17" s="46">
        <v>0</v>
      </c>
      <c r="L17" s="46">
        <v>0</v>
      </c>
      <c r="M17" s="46">
        <v>0</v>
      </c>
      <c r="N17" s="46">
        <f>SUM(D17:M17)</f>
        <v>476511</v>
      </c>
      <c r="O17" s="47">
        <f t="shared" si="1"/>
        <v>17.568521181285256</v>
      </c>
      <c r="P17" s="9"/>
    </row>
    <row r="18" spans="1:16">
      <c r="A18" s="12"/>
      <c r="B18" s="25">
        <v>323.10000000000002</v>
      </c>
      <c r="C18" s="20" t="s">
        <v>19</v>
      </c>
      <c r="D18" s="46">
        <v>2596915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ref="N18:N25" si="4">SUM(D18:M18)</f>
        <v>2596915</v>
      </c>
      <c r="O18" s="47">
        <f t="shared" si="1"/>
        <v>95.745861446005236</v>
      </c>
      <c r="P18" s="9"/>
    </row>
    <row r="19" spans="1:16">
      <c r="A19" s="12"/>
      <c r="B19" s="25">
        <v>323.39999999999998</v>
      </c>
      <c r="C19" s="20" t="s">
        <v>20</v>
      </c>
      <c r="D19" s="46">
        <v>114140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114140</v>
      </c>
      <c r="O19" s="47">
        <f t="shared" si="1"/>
        <v>4.2082365520038341</v>
      </c>
      <c r="P19" s="9"/>
    </row>
    <row r="20" spans="1:16">
      <c r="A20" s="12"/>
      <c r="B20" s="25">
        <v>323.7</v>
      </c>
      <c r="C20" s="20" t="s">
        <v>21</v>
      </c>
      <c r="D20" s="46">
        <v>228312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228312</v>
      </c>
      <c r="O20" s="47">
        <f t="shared" si="1"/>
        <v>8.4176529145006089</v>
      </c>
      <c r="P20" s="9"/>
    </row>
    <row r="21" spans="1:16">
      <c r="A21" s="12"/>
      <c r="B21" s="25">
        <v>324.11</v>
      </c>
      <c r="C21" s="20" t="s">
        <v>22</v>
      </c>
      <c r="D21" s="46">
        <v>0</v>
      </c>
      <c r="E21" s="46">
        <v>22216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22216</v>
      </c>
      <c r="O21" s="47">
        <f t="shared" si="1"/>
        <v>0.81908343472329759</v>
      </c>
      <c r="P21" s="9"/>
    </row>
    <row r="22" spans="1:16">
      <c r="A22" s="12"/>
      <c r="B22" s="25">
        <v>324.20999999999998</v>
      </c>
      <c r="C22" s="20" t="s">
        <v>23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773142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773142</v>
      </c>
      <c r="O22" s="47">
        <f t="shared" si="1"/>
        <v>28.505032629133947</v>
      </c>
      <c r="P22" s="9"/>
    </row>
    <row r="23" spans="1:16">
      <c r="A23" s="12"/>
      <c r="B23" s="25">
        <v>324.61</v>
      </c>
      <c r="C23" s="20" t="s">
        <v>24</v>
      </c>
      <c r="D23" s="46">
        <v>0</v>
      </c>
      <c r="E23" s="46">
        <v>107167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107167</v>
      </c>
      <c r="O23" s="47">
        <f t="shared" si="1"/>
        <v>3.9511484717767207</v>
      </c>
      <c r="P23" s="9"/>
    </row>
    <row r="24" spans="1:16">
      <c r="A24" s="12"/>
      <c r="B24" s="25">
        <v>324.70999999999998</v>
      </c>
      <c r="C24" s="20" t="s">
        <v>25</v>
      </c>
      <c r="D24" s="46">
        <v>0</v>
      </c>
      <c r="E24" s="46">
        <v>48082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48082</v>
      </c>
      <c r="O24" s="47">
        <f t="shared" si="1"/>
        <v>1.772739003797515</v>
      </c>
      <c r="P24" s="9"/>
    </row>
    <row r="25" spans="1:16">
      <c r="A25" s="12"/>
      <c r="B25" s="25">
        <v>329</v>
      </c>
      <c r="C25" s="20" t="s">
        <v>26</v>
      </c>
      <c r="D25" s="46">
        <v>27434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27434</v>
      </c>
      <c r="O25" s="47">
        <f t="shared" si="1"/>
        <v>1.0114662832282564</v>
      </c>
      <c r="P25" s="9"/>
    </row>
    <row r="26" spans="1:16" ht="15.75">
      <c r="A26" s="29" t="s">
        <v>28</v>
      </c>
      <c r="B26" s="30"/>
      <c r="C26" s="31"/>
      <c r="D26" s="32">
        <f t="shared" ref="D26:M26" si="5">SUM(D27:D47)</f>
        <v>2118838</v>
      </c>
      <c r="E26" s="32">
        <f t="shared" si="5"/>
        <v>487546</v>
      </c>
      <c r="F26" s="32">
        <f t="shared" si="5"/>
        <v>0</v>
      </c>
      <c r="G26" s="32">
        <f t="shared" si="5"/>
        <v>0</v>
      </c>
      <c r="H26" s="32">
        <f t="shared" si="5"/>
        <v>0</v>
      </c>
      <c r="I26" s="32">
        <f t="shared" si="5"/>
        <v>1720291</v>
      </c>
      <c r="J26" s="32">
        <f t="shared" si="5"/>
        <v>0</v>
      </c>
      <c r="K26" s="32">
        <f t="shared" si="5"/>
        <v>0</v>
      </c>
      <c r="L26" s="32">
        <f t="shared" si="5"/>
        <v>0</v>
      </c>
      <c r="M26" s="32">
        <f t="shared" si="5"/>
        <v>0</v>
      </c>
      <c r="N26" s="44">
        <f>SUM(D26:M26)</f>
        <v>4326675</v>
      </c>
      <c r="O26" s="45">
        <f t="shared" si="1"/>
        <v>159.52051764185379</v>
      </c>
      <c r="P26" s="10"/>
    </row>
    <row r="27" spans="1:16">
      <c r="A27" s="12"/>
      <c r="B27" s="25">
        <v>331.2</v>
      </c>
      <c r="C27" s="20" t="s">
        <v>27</v>
      </c>
      <c r="D27" s="46">
        <v>160674</v>
      </c>
      <c r="E27" s="46">
        <v>256583</v>
      </c>
      <c r="F27" s="46">
        <v>0</v>
      </c>
      <c r="G27" s="46">
        <v>0</v>
      </c>
      <c r="H27" s="46">
        <v>0</v>
      </c>
      <c r="I27" s="46">
        <v>26824</v>
      </c>
      <c r="J27" s="46">
        <v>0</v>
      </c>
      <c r="K27" s="46">
        <v>0</v>
      </c>
      <c r="L27" s="46">
        <v>0</v>
      </c>
      <c r="M27" s="46">
        <v>0</v>
      </c>
      <c r="N27" s="46">
        <f t="shared" ref="N27:N42" si="6">SUM(D27:M27)</f>
        <v>444081</v>
      </c>
      <c r="O27" s="47">
        <f t="shared" si="1"/>
        <v>16.372856984846809</v>
      </c>
      <c r="P27" s="9"/>
    </row>
    <row r="28" spans="1:16">
      <c r="A28" s="12"/>
      <c r="B28" s="25">
        <v>331.31</v>
      </c>
      <c r="C28" s="20" t="s">
        <v>31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78159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78159</v>
      </c>
      <c r="O28" s="47">
        <f t="shared" si="1"/>
        <v>2.8816502599269991</v>
      </c>
      <c r="P28" s="9"/>
    </row>
    <row r="29" spans="1:16">
      <c r="A29" s="12"/>
      <c r="B29" s="25">
        <v>331.39</v>
      </c>
      <c r="C29" s="20" t="s">
        <v>32</v>
      </c>
      <c r="D29" s="46">
        <v>16010</v>
      </c>
      <c r="E29" s="46">
        <v>8465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24475</v>
      </c>
      <c r="O29" s="47">
        <f t="shared" si="1"/>
        <v>0.9023706817092505</v>
      </c>
      <c r="P29" s="9"/>
    </row>
    <row r="30" spans="1:16">
      <c r="A30" s="12"/>
      <c r="B30" s="25">
        <v>331.41</v>
      </c>
      <c r="C30" s="20" t="s">
        <v>33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47344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47344</v>
      </c>
      <c r="O30" s="47">
        <f t="shared" si="1"/>
        <v>1.7455296243040961</v>
      </c>
      <c r="P30" s="9"/>
    </row>
    <row r="31" spans="1:16">
      <c r="A31" s="12"/>
      <c r="B31" s="25">
        <v>331.5</v>
      </c>
      <c r="C31" s="20" t="s">
        <v>29</v>
      </c>
      <c r="D31" s="46">
        <v>79764</v>
      </c>
      <c r="E31" s="46">
        <v>0</v>
      </c>
      <c r="F31" s="46">
        <v>0</v>
      </c>
      <c r="G31" s="46">
        <v>0</v>
      </c>
      <c r="H31" s="46">
        <v>0</v>
      </c>
      <c r="I31" s="46">
        <v>3553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83317</v>
      </c>
      <c r="O31" s="47">
        <f t="shared" si="1"/>
        <v>3.0718209637576965</v>
      </c>
      <c r="P31" s="9"/>
    </row>
    <row r="32" spans="1:16">
      <c r="A32" s="12"/>
      <c r="B32" s="25">
        <v>331.9</v>
      </c>
      <c r="C32" s="20" t="s">
        <v>30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20423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20423</v>
      </c>
      <c r="O32" s="47">
        <f t="shared" si="1"/>
        <v>0.75297717804077724</v>
      </c>
      <c r="P32" s="9"/>
    </row>
    <row r="33" spans="1:16">
      <c r="A33" s="12"/>
      <c r="B33" s="25">
        <v>334.31</v>
      </c>
      <c r="C33" s="20" t="s">
        <v>34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726588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726588</v>
      </c>
      <c r="O33" s="47">
        <f t="shared" si="1"/>
        <v>26.788629576374294</v>
      </c>
      <c r="P33" s="9"/>
    </row>
    <row r="34" spans="1:16">
      <c r="A34" s="12"/>
      <c r="B34" s="25">
        <v>334.41</v>
      </c>
      <c r="C34" s="20" t="s">
        <v>35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516837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516837</v>
      </c>
      <c r="O34" s="47">
        <f t="shared" si="1"/>
        <v>19.055303616856541</v>
      </c>
      <c r="P34" s="9"/>
    </row>
    <row r="35" spans="1:16">
      <c r="A35" s="12"/>
      <c r="B35" s="25">
        <v>334.5</v>
      </c>
      <c r="C35" s="20" t="s">
        <v>36</v>
      </c>
      <c r="D35" s="46">
        <v>9986</v>
      </c>
      <c r="E35" s="46">
        <v>0</v>
      </c>
      <c r="F35" s="46">
        <v>0</v>
      </c>
      <c r="G35" s="46">
        <v>0</v>
      </c>
      <c r="H35" s="46">
        <v>0</v>
      </c>
      <c r="I35" s="46">
        <v>563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10549</v>
      </c>
      <c r="O35" s="47">
        <f t="shared" si="1"/>
        <v>0.38893190281311063</v>
      </c>
      <c r="P35" s="9"/>
    </row>
    <row r="36" spans="1:16">
      <c r="A36" s="12"/>
      <c r="B36" s="25">
        <v>334.7</v>
      </c>
      <c r="C36" s="20" t="s">
        <v>37</v>
      </c>
      <c r="D36" s="46">
        <v>0</v>
      </c>
      <c r="E36" s="46">
        <v>33903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6"/>
        <v>33903</v>
      </c>
      <c r="O36" s="47">
        <f t="shared" si="1"/>
        <v>1.2499723481915717</v>
      </c>
      <c r="P36" s="9"/>
    </row>
    <row r="37" spans="1:16">
      <c r="A37" s="12"/>
      <c r="B37" s="25">
        <v>335.12</v>
      </c>
      <c r="C37" s="20" t="s">
        <v>38</v>
      </c>
      <c r="D37" s="46">
        <v>590614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6"/>
        <v>590614</v>
      </c>
      <c r="O37" s="47">
        <f t="shared" ref="O37:O68" si="7">(N37/O$82)</f>
        <v>21.775393577406629</v>
      </c>
      <c r="P37" s="9"/>
    </row>
    <row r="38" spans="1:16">
      <c r="A38" s="12"/>
      <c r="B38" s="25">
        <v>335.14</v>
      </c>
      <c r="C38" s="20" t="s">
        <v>39</v>
      </c>
      <c r="D38" s="46">
        <v>27499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6"/>
        <v>27499</v>
      </c>
      <c r="O38" s="47">
        <f t="shared" si="7"/>
        <v>1.01386277329204</v>
      </c>
      <c r="P38" s="9"/>
    </row>
    <row r="39" spans="1:16">
      <c r="A39" s="12"/>
      <c r="B39" s="25">
        <v>335.15</v>
      </c>
      <c r="C39" s="20" t="s">
        <v>40</v>
      </c>
      <c r="D39" s="46">
        <v>24846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6"/>
        <v>24846</v>
      </c>
      <c r="O39" s="47">
        <f t="shared" si="7"/>
        <v>0.91604910961176866</v>
      </c>
      <c r="P39" s="9"/>
    </row>
    <row r="40" spans="1:16">
      <c r="A40" s="12"/>
      <c r="B40" s="25">
        <v>335.18</v>
      </c>
      <c r="C40" s="20" t="s">
        <v>41</v>
      </c>
      <c r="D40" s="46">
        <v>1118731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6"/>
        <v>1118731</v>
      </c>
      <c r="O40" s="47">
        <f t="shared" si="7"/>
        <v>41.246580393024374</v>
      </c>
      <c r="P40" s="9"/>
    </row>
    <row r="41" spans="1:16">
      <c r="A41" s="12"/>
      <c r="B41" s="25">
        <v>335.21</v>
      </c>
      <c r="C41" s="20" t="s">
        <v>42</v>
      </c>
      <c r="D41" s="46">
        <v>5580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6"/>
        <v>5580</v>
      </c>
      <c r="O41" s="47">
        <f t="shared" si="7"/>
        <v>0.2057294547063378</v>
      </c>
      <c r="P41" s="9"/>
    </row>
    <row r="42" spans="1:16">
      <c r="A42" s="12"/>
      <c r="B42" s="25">
        <v>335.9</v>
      </c>
      <c r="C42" s="20" t="s">
        <v>43</v>
      </c>
      <c r="D42" s="46">
        <v>24444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6"/>
        <v>24444</v>
      </c>
      <c r="O42" s="47">
        <f t="shared" si="7"/>
        <v>0.90122774029421526</v>
      </c>
      <c r="P42" s="9"/>
    </row>
    <row r="43" spans="1:16">
      <c r="A43" s="12"/>
      <c r="B43" s="25">
        <v>337.3</v>
      </c>
      <c r="C43" s="20" t="s">
        <v>44</v>
      </c>
      <c r="D43" s="46">
        <v>9800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ref="N43:N50" si="8">SUM(D43:M43)</f>
        <v>9800</v>
      </c>
      <c r="O43" s="47">
        <f t="shared" si="7"/>
        <v>0.36131696346274378</v>
      </c>
      <c r="P43" s="9"/>
    </row>
    <row r="44" spans="1:16">
      <c r="A44" s="12"/>
      <c r="B44" s="25">
        <v>337.4</v>
      </c>
      <c r="C44" s="20" t="s">
        <v>45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300000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8"/>
        <v>300000</v>
      </c>
      <c r="O44" s="47">
        <f t="shared" si="7"/>
        <v>11.060723371308484</v>
      </c>
      <c r="P44" s="9"/>
    </row>
    <row r="45" spans="1:16">
      <c r="A45" s="12"/>
      <c r="B45" s="25">
        <v>337.7</v>
      </c>
      <c r="C45" s="20" t="s">
        <v>46</v>
      </c>
      <c r="D45" s="46">
        <v>0</v>
      </c>
      <c r="E45" s="46">
        <v>188595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8"/>
        <v>188595</v>
      </c>
      <c r="O45" s="47">
        <f t="shared" si="7"/>
        <v>6.9533237473730782</v>
      </c>
      <c r="P45" s="9"/>
    </row>
    <row r="46" spans="1:16">
      <c r="A46" s="12"/>
      <c r="B46" s="25">
        <v>338</v>
      </c>
      <c r="C46" s="20" t="s">
        <v>47</v>
      </c>
      <c r="D46" s="46">
        <v>20890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8"/>
        <v>20890</v>
      </c>
      <c r="O46" s="47">
        <f t="shared" si="7"/>
        <v>0.77019503742211404</v>
      </c>
      <c r="P46" s="9"/>
    </row>
    <row r="47" spans="1:16">
      <c r="A47" s="12"/>
      <c r="B47" s="25">
        <v>339</v>
      </c>
      <c r="C47" s="20" t="s">
        <v>48</v>
      </c>
      <c r="D47" s="46">
        <v>30000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8"/>
        <v>30000</v>
      </c>
      <c r="O47" s="47">
        <f t="shared" si="7"/>
        <v>1.1060723371308483</v>
      </c>
      <c r="P47" s="9"/>
    </row>
    <row r="48" spans="1:16" ht="15.75">
      <c r="A48" s="29" t="s">
        <v>53</v>
      </c>
      <c r="B48" s="30"/>
      <c r="C48" s="31"/>
      <c r="D48" s="32">
        <f t="shared" ref="D48:M48" si="9">SUM(D49:D65)</f>
        <v>2093995</v>
      </c>
      <c r="E48" s="32">
        <f t="shared" si="9"/>
        <v>37407</v>
      </c>
      <c r="F48" s="32">
        <f t="shared" si="9"/>
        <v>0</v>
      </c>
      <c r="G48" s="32">
        <f t="shared" si="9"/>
        <v>0</v>
      </c>
      <c r="H48" s="32">
        <f t="shared" si="9"/>
        <v>0</v>
      </c>
      <c r="I48" s="32">
        <f t="shared" si="9"/>
        <v>18065987</v>
      </c>
      <c r="J48" s="32">
        <f t="shared" si="9"/>
        <v>679423</v>
      </c>
      <c r="K48" s="32">
        <f t="shared" si="9"/>
        <v>0</v>
      </c>
      <c r="L48" s="32">
        <f t="shared" si="9"/>
        <v>0</v>
      </c>
      <c r="M48" s="32">
        <f t="shared" si="9"/>
        <v>0</v>
      </c>
      <c r="N48" s="32">
        <f t="shared" si="8"/>
        <v>20876812</v>
      </c>
      <c r="O48" s="45">
        <f t="shared" si="7"/>
        <v>769.70880802271131</v>
      </c>
      <c r="P48" s="10"/>
    </row>
    <row r="49" spans="1:16">
      <c r="A49" s="12"/>
      <c r="B49" s="25">
        <v>341.1</v>
      </c>
      <c r="C49" s="20" t="s">
        <v>93</v>
      </c>
      <c r="D49" s="46">
        <v>59281</v>
      </c>
      <c r="E49" s="46">
        <v>0</v>
      </c>
      <c r="F49" s="46">
        <v>0</v>
      </c>
      <c r="G49" s="46">
        <v>0</v>
      </c>
      <c r="H49" s="46">
        <v>0</v>
      </c>
      <c r="I49" s="46">
        <v>102081</v>
      </c>
      <c r="J49" s="46">
        <v>0</v>
      </c>
      <c r="K49" s="46">
        <v>0</v>
      </c>
      <c r="L49" s="46">
        <v>0</v>
      </c>
      <c r="M49" s="46">
        <v>0</v>
      </c>
      <c r="N49" s="46">
        <f t="shared" si="8"/>
        <v>161362</v>
      </c>
      <c r="O49" s="47">
        <f t="shared" si="7"/>
        <v>5.9492681488035988</v>
      </c>
      <c r="P49" s="9"/>
    </row>
    <row r="50" spans="1:16">
      <c r="A50" s="12"/>
      <c r="B50" s="25">
        <v>341.2</v>
      </c>
      <c r="C50" s="20" t="s">
        <v>56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679423</v>
      </c>
      <c r="K50" s="46">
        <v>0</v>
      </c>
      <c r="L50" s="46">
        <v>0</v>
      </c>
      <c r="M50" s="46">
        <v>0</v>
      </c>
      <c r="N50" s="46">
        <f t="shared" si="8"/>
        <v>679423</v>
      </c>
      <c r="O50" s="47">
        <f t="shared" si="7"/>
        <v>25.049699517015078</v>
      </c>
      <c r="P50" s="9"/>
    </row>
    <row r="51" spans="1:16">
      <c r="A51" s="12"/>
      <c r="B51" s="25">
        <v>341.9</v>
      </c>
      <c r="C51" s="20" t="s">
        <v>57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22390</v>
      </c>
      <c r="J51" s="46">
        <v>0</v>
      </c>
      <c r="K51" s="46">
        <v>0</v>
      </c>
      <c r="L51" s="46">
        <v>0</v>
      </c>
      <c r="M51" s="46">
        <v>0</v>
      </c>
      <c r="N51" s="46">
        <f t="shared" ref="N51:N64" si="10">SUM(D51:M51)</f>
        <v>22390</v>
      </c>
      <c r="O51" s="47">
        <f t="shared" si="7"/>
        <v>0.82549865427865654</v>
      </c>
      <c r="P51" s="9"/>
    </row>
    <row r="52" spans="1:16">
      <c r="A52" s="12"/>
      <c r="B52" s="25">
        <v>342.1</v>
      </c>
      <c r="C52" s="20" t="s">
        <v>58</v>
      </c>
      <c r="D52" s="46">
        <v>36960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0"/>
        <v>36960</v>
      </c>
      <c r="O52" s="47">
        <f t="shared" si="7"/>
        <v>1.3626811193452051</v>
      </c>
      <c r="P52" s="9"/>
    </row>
    <row r="53" spans="1:16">
      <c r="A53" s="12"/>
      <c r="B53" s="25">
        <v>342.2</v>
      </c>
      <c r="C53" s="20" t="s">
        <v>59</v>
      </c>
      <c r="D53" s="46">
        <v>35550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0"/>
        <v>35550</v>
      </c>
      <c r="O53" s="47">
        <f t="shared" si="7"/>
        <v>1.3106957195000553</v>
      </c>
      <c r="P53" s="9"/>
    </row>
    <row r="54" spans="1:16">
      <c r="A54" s="12"/>
      <c r="B54" s="25">
        <v>342.9</v>
      </c>
      <c r="C54" s="20" t="s">
        <v>60</v>
      </c>
      <c r="D54" s="46">
        <v>8109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0"/>
        <v>8109</v>
      </c>
      <c r="O54" s="47">
        <f t="shared" si="7"/>
        <v>0.2989713527264683</v>
      </c>
      <c r="P54" s="9"/>
    </row>
    <row r="55" spans="1:16">
      <c r="A55" s="12"/>
      <c r="B55" s="25">
        <v>343.3</v>
      </c>
      <c r="C55" s="20" t="s">
        <v>61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7740093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0"/>
        <v>7740093</v>
      </c>
      <c r="O55" s="47">
        <f t="shared" si="7"/>
        <v>285.37009180400401</v>
      </c>
      <c r="P55" s="9"/>
    </row>
    <row r="56" spans="1:16">
      <c r="A56" s="12"/>
      <c r="B56" s="25">
        <v>343.4</v>
      </c>
      <c r="C56" s="20" t="s">
        <v>62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2260427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0"/>
        <v>2260427</v>
      </c>
      <c r="O56" s="47">
        <f t="shared" si="7"/>
        <v>83.339859160122401</v>
      </c>
      <c r="P56" s="9"/>
    </row>
    <row r="57" spans="1:16">
      <c r="A57" s="12"/>
      <c r="B57" s="25">
        <v>343.5</v>
      </c>
      <c r="C57" s="20" t="s">
        <v>63</v>
      </c>
      <c r="D57" s="46">
        <v>0</v>
      </c>
      <c r="E57" s="46">
        <v>0</v>
      </c>
      <c r="F57" s="46">
        <v>0</v>
      </c>
      <c r="G57" s="46">
        <v>0</v>
      </c>
      <c r="H57" s="46">
        <v>0</v>
      </c>
      <c r="I57" s="46">
        <v>6791886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0"/>
        <v>6791886</v>
      </c>
      <c r="O57" s="47">
        <f t="shared" si="7"/>
        <v>250.41057405154297</v>
      </c>
      <c r="P57" s="9"/>
    </row>
    <row r="58" spans="1:16">
      <c r="A58" s="12"/>
      <c r="B58" s="25">
        <v>343.7</v>
      </c>
      <c r="C58" s="20" t="s">
        <v>64</v>
      </c>
      <c r="D58" s="46">
        <v>29315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0"/>
        <v>29315</v>
      </c>
      <c r="O58" s="47">
        <f t="shared" si="7"/>
        <v>1.0808170187663606</v>
      </c>
      <c r="P58" s="9"/>
    </row>
    <row r="59" spans="1:16">
      <c r="A59" s="12"/>
      <c r="B59" s="25">
        <v>343.9</v>
      </c>
      <c r="C59" s="20" t="s">
        <v>65</v>
      </c>
      <c r="D59" s="46">
        <v>0</v>
      </c>
      <c r="E59" s="46">
        <v>0</v>
      </c>
      <c r="F59" s="46">
        <v>0</v>
      </c>
      <c r="G59" s="46">
        <v>0</v>
      </c>
      <c r="H59" s="46">
        <v>0</v>
      </c>
      <c r="I59" s="46">
        <v>53076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0"/>
        <v>53076</v>
      </c>
      <c r="O59" s="47">
        <f t="shared" si="7"/>
        <v>1.9568631788518969</v>
      </c>
      <c r="P59" s="9"/>
    </row>
    <row r="60" spans="1:16">
      <c r="A60" s="12"/>
      <c r="B60" s="25">
        <v>344.1</v>
      </c>
      <c r="C60" s="20" t="s">
        <v>66</v>
      </c>
      <c r="D60" s="46">
        <v>0</v>
      </c>
      <c r="E60" s="46">
        <v>0</v>
      </c>
      <c r="F60" s="46">
        <v>0</v>
      </c>
      <c r="G60" s="46">
        <v>0</v>
      </c>
      <c r="H60" s="46">
        <v>0</v>
      </c>
      <c r="I60" s="46">
        <v>584800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0"/>
        <v>584800</v>
      </c>
      <c r="O60" s="47">
        <f t="shared" si="7"/>
        <v>21.561036758470671</v>
      </c>
      <c r="P60" s="9"/>
    </row>
    <row r="61" spans="1:16">
      <c r="A61" s="12"/>
      <c r="B61" s="25">
        <v>345.9</v>
      </c>
      <c r="C61" s="20" t="s">
        <v>67</v>
      </c>
      <c r="D61" s="46">
        <v>0</v>
      </c>
      <c r="E61" s="46">
        <v>37407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0"/>
        <v>37407</v>
      </c>
      <c r="O61" s="47">
        <f t="shared" si="7"/>
        <v>1.3791615971684548</v>
      </c>
      <c r="P61" s="9"/>
    </row>
    <row r="62" spans="1:16">
      <c r="A62" s="12"/>
      <c r="B62" s="25">
        <v>347.2</v>
      </c>
      <c r="C62" s="20" t="s">
        <v>68</v>
      </c>
      <c r="D62" s="46">
        <v>48970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0"/>
        <v>48970</v>
      </c>
      <c r="O62" s="47">
        <f t="shared" si="7"/>
        <v>1.8054787449765881</v>
      </c>
      <c r="P62" s="9"/>
    </row>
    <row r="63" spans="1:16">
      <c r="A63" s="12"/>
      <c r="B63" s="25">
        <v>347.4</v>
      </c>
      <c r="C63" s="20" t="s">
        <v>69</v>
      </c>
      <c r="D63" s="46">
        <v>41710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0"/>
        <v>41710</v>
      </c>
      <c r="O63" s="47">
        <f t="shared" si="7"/>
        <v>1.5378092393909228</v>
      </c>
      <c r="P63" s="9"/>
    </row>
    <row r="64" spans="1:16">
      <c r="A64" s="12"/>
      <c r="B64" s="25">
        <v>347.5</v>
      </c>
      <c r="C64" s="20" t="s">
        <v>70</v>
      </c>
      <c r="D64" s="46">
        <v>61286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0"/>
        <v>61286</v>
      </c>
      <c r="O64" s="47">
        <f t="shared" si="7"/>
        <v>2.2595583084467057</v>
      </c>
      <c r="P64" s="9"/>
    </row>
    <row r="65" spans="1:119">
      <c r="A65" s="12"/>
      <c r="B65" s="25">
        <v>349</v>
      </c>
      <c r="C65" s="20" t="s">
        <v>1</v>
      </c>
      <c r="D65" s="46">
        <v>1772814</v>
      </c>
      <c r="E65" s="46">
        <v>0</v>
      </c>
      <c r="F65" s="46">
        <v>0</v>
      </c>
      <c r="G65" s="46">
        <v>0</v>
      </c>
      <c r="H65" s="46">
        <v>0</v>
      </c>
      <c r="I65" s="46">
        <v>511234</v>
      </c>
      <c r="J65" s="46">
        <v>0</v>
      </c>
      <c r="K65" s="46">
        <v>0</v>
      </c>
      <c r="L65" s="46">
        <v>0</v>
      </c>
      <c r="M65" s="46">
        <v>0</v>
      </c>
      <c r="N65" s="46">
        <f t="shared" ref="N65:N70" si="11">SUM(D65:M65)</f>
        <v>2284048</v>
      </c>
      <c r="O65" s="47">
        <f t="shared" si="7"/>
        <v>84.210743649301335</v>
      </c>
      <c r="P65" s="9"/>
    </row>
    <row r="66" spans="1:119" ht="15.75">
      <c r="A66" s="29" t="s">
        <v>54</v>
      </c>
      <c r="B66" s="30"/>
      <c r="C66" s="31"/>
      <c r="D66" s="32">
        <f t="shared" ref="D66:M66" si="12">SUM(D67:D68)</f>
        <v>151657</v>
      </c>
      <c r="E66" s="32">
        <f t="shared" si="12"/>
        <v>49316</v>
      </c>
      <c r="F66" s="32">
        <f t="shared" si="12"/>
        <v>0</v>
      </c>
      <c r="G66" s="32">
        <f t="shared" si="12"/>
        <v>0</v>
      </c>
      <c r="H66" s="32">
        <f t="shared" si="12"/>
        <v>0</v>
      </c>
      <c r="I66" s="32">
        <f t="shared" si="12"/>
        <v>0</v>
      </c>
      <c r="J66" s="32">
        <f t="shared" si="12"/>
        <v>0</v>
      </c>
      <c r="K66" s="32">
        <f t="shared" si="12"/>
        <v>0</v>
      </c>
      <c r="L66" s="32">
        <f t="shared" si="12"/>
        <v>0</v>
      </c>
      <c r="M66" s="32">
        <f t="shared" si="12"/>
        <v>0</v>
      </c>
      <c r="N66" s="32">
        <f t="shared" si="11"/>
        <v>200973</v>
      </c>
      <c r="O66" s="45">
        <f t="shared" si="7"/>
        <v>7.4096891936732661</v>
      </c>
      <c r="P66" s="10"/>
    </row>
    <row r="67" spans="1:119">
      <c r="A67" s="13"/>
      <c r="B67" s="39">
        <v>351.1</v>
      </c>
      <c r="C67" s="21" t="s">
        <v>73</v>
      </c>
      <c r="D67" s="46">
        <v>97988</v>
      </c>
      <c r="E67" s="46">
        <v>49316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1"/>
        <v>147304</v>
      </c>
      <c r="O67" s="47">
        <f t="shared" si="7"/>
        <v>5.4309626516240828</v>
      </c>
      <c r="P67" s="9"/>
    </row>
    <row r="68" spans="1:119">
      <c r="A68" s="13"/>
      <c r="B68" s="39">
        <v>359</v>
      </c>
      <c r="C68" s="21" t="s">
        <v>74</v>
      </c>
      <c r="D68" s="46">
        <v>53669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1"/>
        <v>53669</v>
      </c>
      <c r="O68" s="47">
        <f t="shared" si="7"/>
        <v>1.9787265420491833</v>
      </c>
      <c r="P68" s="9"/>
    </row>
    <row r="69" spans="1:119" ht="15.75">
      <c r="A69" s="29" t="s">
        <v>4</v>
      </c>
      <c r="B69" s="30"/>
      <c r="C69" s="31"/>
      <c r="D69" s="32">
        <f t="shared" ref="D69:M69" si="13">SUM(D70:D76)</f>
        <v>771115</v>
      </c>
      <c r="E69" s="32">
        <f t="shared" si="13"/>
        <v>109460</v>
      </c>
      <c r="F69" s="32">
        <f t="shared" si="13"/>
        <v>0</v>
      </c>
      <c r="G69" s="32">
        <f t="shared" si="13"/>
        <v>0</v>
      </c>
      <c r="H69" s="32">
        <f t="shared" si="13"/>
        <v>0</v>
      </c>
      <c r="I69" s="32">
        <f t="shared" si="13"/>
        <v>1209694</v>
      </c>
      <c r="J69" s="32">
        <f t="shared" si="13"/>
        <v>16531</v>
      </c>
      <c r="K69" s="32">
        <f t="shared" si="13"/>
        <v>6399249</v>
      </c>
      <c r="L69" s="32">
        <f t="shared" si="13"/>
        <v>0</v>
      </c>
      <c r="M69" s="32">
        <f t="shared" si="13"/>
        <v>0</v>
      </c>
      <c r="N69" s="32">
        <f t="shared" si="11"/>
        <v>8506049</v>
      </c>
      <c r="O69" s="45">
        <f t="shared" ref="O69:O80" si="14">(N69/O$82)</f>
        <v>313.61018323931717</v>
      </c>
      <c r="P69" s="10"/>
    </row>
    <row r="70" spans="1:119">
      <c r="A70" s="12"/>
      <c r="B70" s="25">
        <v>361.1</v>
      </c>
      <c r="C70" s="20" t="s">
        <v>75</v>
      </c>
      <c r="D70" s="46">
        <v>342182</v>
      </c>
      <c r="E70" s="46">
        <v>35581</v>
      </c>
      <c r="F70" s="46">
        <v>0</v>
      </c>
      <c r="G70" s="46">
        <v>0</v>
      </c>
      <c r="H70" s="46">
        <v>0</v>
      </c>
      <c r="I70" s="46">
        <v>398464</v>
      </c>
      <c r="J70" s="46">
        <v>16531</v>
      </c>
      <c r="K70" s="46">
        <v>1374110</v>
      </c>
      <c r="L70" s="46">
        <v>0</v>
      </c>
      <c r="M70" s="46">
        <v>0</v>
      </c>
      <c r="N70" s="46">
        <f t="shared" si="11"/>
        <v>2166868</v>
      </c>
      <c r="O70" s="47">
        <f t="shared" si="14"/>
        <v>79.890425100468235</v>
      </c>
      <c r="P70" s="9"/>
    </row>
    <row r="71" spans="1:119">
      <c r="A71" s="12"/>
      <c r="B71" s="25">
        <v>361.4</v>
      </c>
      <c r="C71" s="20" t="s">
        <v>76</v>
      </c>
      <c r="D71" s="46">
        <v>0</v>
      </c>
      <c r="E71" s="46">
        <v>0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1669077</v>
      </c>
      <c r="L71" s="46">
        <v>0</v>
      </c>
      <c r="M71" s="46">
        <v>0</v>
      </c>
      <c r="N71" s="46">
        <f t="shared" ref="N71:N76" si="15">SUM(D71:M71)</f>
        <v>1669077</v>
      </c>
      <c r="O71" s="47">
        <f t="shared" si="14"/>
        <v>61.537329941378168</v>
      </c>
      <c r="P71" s="9"/>
    </row>
    <row r="72" spans="1:119">
      <c r="A72" s="12"/>
      <c r="B72" s="25">
        <v>362</v>
      </c>
      <c r="C72" s="20" t="s">
        <v>77</v>
      </c>
      <c r="D72" s="46">
        <v>0</v>
      </c>
      <c r="E72" s="46">
        <v>0</v>
      </c>
      <c r="F72" s="46">
        <v>0</v>
      </c>
      <c r="G72" s="46">
        <v>0</v>
      </c>
      <c r="H72" s="46">
        <v>0</v>
      </c>
      <c r="I72" s="46">
        <v>600237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5"/>
        <v>600237</v>
      </c>
      <c r="O72" s="47">
        <f t="shared" si="14"/>
        <v>22.130184714080301</v>
      </c>
      <c r="P72" s="9"/>
    </row>
    <row r="73" spans="1:119">
      <c r="A73" s="12"/>
      <c r="B73" s="25">
        <v>364</v>
      </c>
      <c r="C73" s="20" t="s">
        <v>78</v>
      </c>
      <c r="D73" s="46">
        <v>49627</v>
      </c>
      <c r="E73" s="46">
        <v>20333</v>
      </c>
      <c r="F73" s="46">
        <v>0</v>
      </c>
      <c r="G73" s="46">
        <v>0</v>
      </c>
      <c r="H73" s="46">
        <v>0</v>
      </c>
      <c r="I73" s="46">
        <v>88397</v>
      </c>
      <c r="J73" s="46">
        <v>0</v>
      </c>
      <c r="K73" s="46">
        <v>0</v>
      </c>
      <c r="L73" s="46">
        <v>0</v>
      </c>
      <c r="M73" s="46">
        <v>0</v>
      </c>
      <c r="N73" s="46">
        <f t="shared" si="15"/>
        <v>158357</v>
      </c>
      <c r="O73" s="47">
        <f t="shared" si="14"/>
        <v>5.8384765697009922</v>
      </c>
      <c r="P73" s="9"/>
    </row>
    <row r="74" spans="1:119">
      <c r="A74" s="12"/>
      <c r="B74" s="25">
        <v>366</v>
      </c>
      <c r="C74" s="20" t="s">
        <v>79</v>
      </c>
      <c r="D74" s="46">
        <v>8167</v>
      </c>
      <c r="E74" s="46">
        <v>48087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f t="shared" si="15"/>
        <v>56254</v>
      </c>
      <c r="O74" s="47">
        <f t="shared" si="14"/>
        <v>2.0740331084319581</v>
      </c>
      <c r="P74" s="9"/>
    </row>
    <row r="75" spans="1:119">
      <c r="A75" s="12"/>
      <c r="B75" s="25">
        <v>368</v>
      </c>
      <c r="C75" s="20" t="s">
        <v>80</v>
      </c>
      <c r="D75" s="46">
        <v>0</v>
      </c>
      <c r="E75" s="46">
        <v>0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3353677</v>
      </c>
      <c r="L75" s="46">
        <v>0</v>
      </c>
      <c r="M75" s="46">
        <v>0</v>
      </c>
      <c r="N75" s="46">
        <f t="shared" si="15"/>
        <v>3353677</v>
      </c>
      <c r="O75" s="47">
        <f t="shared" si="14"/>
        <v>123.64697857906573</v>
      </c>
      <c r="P75" s="9"/>
    </row>
    <row r="76" spans="1:119">
      <c r="A76" s="12"/>
      <c r="B76" s="25">
        <v>369.9</v>
      </c>
      <c r="C76" s="20" t="s">
        <v>81</v>
      </c>
      <c r="D76" s="46">
        <v>371139</v>
      </c>
      <c r="E76" s="46">
        <v>5459</v>
      </c>
      <c r="F76" s="46">
        <v>0</v>
      </c>
      <c r="G76" s="46">
        <v>0</v>
      </c>
      <c r="H76" s="46">
        <v>0</v>
      </c>
      <c r="I76" s="46">
        <v>122596</v>
      </c>
      <c r="J76" s="46">
        <v>0</v>
      </c>
      <c r="K76" s="46">
        <v>2385</v>
      </c>
      <c r="L76" s="46">
        <v>0</v>
      </c>
      <c r="M76" s="46">
        <v>0</v>
      </c>
      <c r="N76" s="46">
        <f t="shared" si="15"/>
        <v>501579</v>
      </c>
      <c r="O76" s="47">
        <f t="shared" si="14"/>
        <v>18.492755226191793</v>
      </c>
      <c r="P76" s="9"/>
    </row>
    <row r="77" spans="1:119" ht="15.75">
      <c r="A77" s="29" t="s">
        <v>55</v>
      </c>
      <c r="B77" s="30"/>
      <c r="C77" s="31"/>
      <c r="D77" s="32">
        <f t="shared" ref="D77:M77" si="16">SUM(D78:D79)</f>
        <v>1163735</v>
      </c>
      <c r="E77" s="32">
        <f t="shared" si="16"/>
        <v>1706667</v>
      </c>
      <c r="F77" s="32">
        <f t="shared" si="16"/>
        <v>0</v>
      </c>
      <c r="G77" s="32">
        <f t="shared" si="16"/>
        <v>0</v>
      </c>
      <c r="H77" s="32">
        <f t="shared" si="16"/>
        <v>0</v>
      </c>
      <c r="I77" s="32">
        <f t="shared" si="16"/>
        <v>222956</v>
      </c>
      <c r="J77" s="32">
        <f t="shared" si="16"/>
        <v>0</v>
      </c>
      <c r="K77" s="32">
        <f t="shared" si="16"/>
        <v>0</v>
      </c>
      <c r="L77" s="32">
        <f t="shared" si="16"/>
        <v>0</v>
      </c>
      <c r="M77" s="32">
        <f t="shared" si="16"/>
        <v>0</v>
      </c>
      <c r="N77" s="32">
        <f>SUM(D77:M77)</f>
        <v>3093358</v>
      </c>
      <c r="O77" s="45">
        <f t="shared" si="14"/>
        <v>114.04925708808022</v>
      </c>
      <c r="P77" s="9"/>
    </row>
    <row r="78" spans="1:119">
      <c r="A78" s="12"/>
      <c r="B78" s="25">
        <v>381</v>
      </c>
      <c r="C78" s="20" t="s">
        <v>82</v>
      </c>
      <c r="D78" s="46">
        <v>1163735</v>
      </c>
      <c r="E78" s="46">
        <v>1706667</v>
      </c>
      <c r="F78" s="46">
        <v>0</v>
      </c>
      <c r="G78" s="46">
        <v>0</v>
      </c>
      <c r="H78" s="46">
        <v>0</v>
      </c>
      <c r="I78" s="46">
        <v>0</v>
      </c>
      <c r="J78" s="46">
        <v>0</v>
      </c>
      <c r="K78" s="46">
        <v>0</v>
      </c>
      <c r="L78" s="46">
        <v>0</v>
      </c>
      <c r="M78" s="46">
        <v>0</v>
      </c>
      <c r="N78" s="46">
        <f>SUM(D78:M78)</f>
        <v>2870402</v>
      </c>
      <c r="O78" s="47">
        <f t="shared" si="14"/>
        <v>105.82907495483538</v>
      </c>
      <c r="P78" s="9"/>
    </row>
    <row r="79" spans="1:119" ht="15.75" thickBot="1">
      <c r="A79" s="12"/>
      <c r="B79" s="25">
        <v>389.4</v>
      </c>
      <c r="C79" s="20" t="s">
        <v>83</v>
      </c>
      <c r="D79" s="46">
        <v>0</v>
      </c>
      <c r="E79" s="46">
        <v>0</v>
      </c>
      <c r="F79" s="46">
        <v>0</v>
      </c>
      <c r="G79" s="46">
        <v>0</v>
      </c>
      <c r="H79" s="46">
        <v>0</v>
      </c>
      <c r="I79" s="46">
        <v>222956</v>
      </c>
      <c r="J79" s="46">
        <v>0</v>
      </c>
      <c r="K79" s="46">
        <v>0</v>
      </c>
      <c r="L79" s="46">
        <v>0</v>
      </c>
      <c r="M79" s="46">
        <v>0</v>
      </c>
      <c r="N79" s="46">
        <f>SUM(D79:M79)</f>
        <v>222956</v>
      </c>
      <c r="O79" s="47">
        <f t="shared" si="14"/>
        <v>8.2201821332448475</v>
      </c>
      <c r="P79" s="9"/>
    </row>
    <row r="80" spans="1:119" ht="16.5" thickBot="1">
      <c r="A80" s="14" t="s">
        <v>71</v>
      </c>
      <c r="B80" s="23"/>
      <c r="C80" s="22"/>
      <c r="D80" s="15">
        <f t="shared" ref="D80:M80" si="17">SUM(D5,D16,D26,D48,D66,D69,D77)</f>
        <v>23820289</v>
      </c>
      <c r="E80" s="15">
        <f t="shared" si="17"/>
        <v>3625641</v>
      </c>
      <c r="F80" s="15">
        <f t="shared" si="17"/>
        <v>0</v>
      </c>
      <c r="G80" s="15">
        <f t="shared" si="17"/>
        <v>0</v>
      </c>
      <c r="H80" s="15">
        <f t="shared" si="17"/>
        <v>0</v>
      </c>
      <c r="I80" s="15">
        <f t="shared" si="17"/>
        <v>22468581</v>
      </c>
      <c r="J80" s="15">
        <f t="shared" si="17"/>
        <v>695954</v>
      </c>
      <c r="K80" s="15">
        <f t="shared" si="17"/>
        <v>6399249</v>
      </c>
      <c r="L80" s="15">
        <f t="shared" si="17"/>
        <v>0</v>
      </c>
      <c r="M80" s="15">
        <f t="shared" si="17"/>
        <v>0</v>
      </c>
      <c r="N80" s="15">
        <f>SUM(D80:M80)</f>
        <v>57009714</v>
      </c>
      <c r="O80" s="38">
        <f t="shared" si="14"/>
        <v>2101.8955867713748</v>
      </c>
      <c r="P80" s="6"/>
      <c r="Q80" s="2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  <c r="BB80" s="5"/>
      <c r="BC80" s="5"/>
      <c r="BD80" s="5"/>
      <c r="BE80" s="5"/>
      <c r="BF80" s="5"/>
      <c r="BG80" s="5"/>
      <c r="BH80" s="5"/>
      <c r="BI80" s="5"/>
      <c r="BJ80" s="5"/>
      <c r="BK80" s="5"/>
      <c r="BL80" s="5"/>
      <c r="BM80" s="5"/>
      <c r="BN80" s="5"/>
      <c r="BO80" s="5"/>
      <c r="BP80" s="5"/>
      <c r="BQ80" s="5"/>
      <c r="BR80" s="5"/>
      <c r="BS80" s="5"/>
      <c r="BT80" s="5"/>
      <c r="BU80" s="5"/>
      <c r="BV80" s="5"/>
      <c r="BW80" s="5"/>
      <c r="BX80" s="5"/>
      <c r="BY80" s="5"/>
      <c r="BZ80" s="5"/>
      <c r="CA80" s="5"/>
      <c r="CB80" s="5"/>
      <c r="CC80" s="5"/>
      <c r="CD80" s="5"/>
      <c r="CE80" s="5"/>
      <c r="CF80" s="5"/>
      <c r="CG80" s="5"/>
      <c r="CH80" s="5"/>
      <c r="CI80" s="5"/>
      <c r="CJ80" s="5"/>
      <c r="CK80" s="5"/>
      <c r="CL80" s="5"/>
      <c r="CM80" s="5"/>
      <c r="CN80" s="5"/>
      <c r="CO80" s="5"/>
      <c r="CP80" s="5"/>
      <c r="CQ80" s="5"/>
      <c r="CR80" s="5"/>
      <c r="CS80" s="5"/>
      <c r="CT80" s="5"/>
      <c r="CU80" s="5"/>
      <c r="CV80" s="5"/>
      <c r="CW80" s="5"/>
      <c r="CX80" s="5"/>
      <c r="CY80" s="5"/>
      <c r="CZ80" s="5"/>
      <c r="DA80" s="5"/>
      <c r="DB80" s="5"/>
      <c r="DC80" s="5"/>
      <c r="DD80" s="5"/>
      <c r="DE80" s="5"/>
      <c r="DF80" s="5"/>
      <c r="DG80" s="5"/>
      <c r="DH80" s="5"/>
      <c r="DI80" s="5"/>
      <c r="DJ80" s="5"/>
      <c r="DK80" s="5"/>
      <c r="DL80" s="5"/>
      <c r="DM80" s="5"/>
      <c r="DN80" s="5"/>
      <c r="DO80" s="5"/>
    </row>
    <row r="81" spans="1:15">
      <c r="A81" s="16"/>
      <c r="B81" s="18"/>
      <c r="C81" s="18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9"/>
    </row>
    <row r="82" spans="1:15">
      <c r="A82" s="40"/>
      <c r="B82" s="41"/>
      <c r="C82" s="41"/>
      <c r="D82" s="42"/>
      <c r="E82" s="42"/>
      <c r="F82" s="42"/>
      <c r="G82" s="42"/>
      <c r="H82" s="42"/>
      <c r="I82" s="42"/>
      <c r="J82" s="42"/>
      <c r="K82" s="42"/>
      <c r="L82" s="48" t="s">
        <v>90</v>
      </c>
      <c r="M82" s="48"/>
      <c r="N82" s="48"/>
      <c r="O82" s="43">
        <v>27123</v>
      </c>
    </row>
    <row r="83" spans="1:15">
      <c r="A83" s="49"/>
      <c r="B83" s="50"/>
      <c r="C83" s="50"/>
      <c r="D83" s="50"/>
      <c r="E83" s="50"/>
      <c r="F83" s="50"/>
      <c r="G83" s="50"/>
      <c r="H83" s="50"/>
      <c r="I83" s="50"/>
      <c r="J83" s="50"/>
      <c r="K83" s="50"/>
      <c r="L83" s="50"/>
      <c r="M83" s="50"/>
      <c r="N83" s="50"/>
      <c r="O83" s="51"/>
    </row>
    <row r="84" spans="1:15" ht="15.75" thickBot="1">
      <c r="A84" s="52" t="s">
        <v>100</v>
      </c>
      <c r="B84" s="53"/>
      <c r="C84" s="53"/>
      <c r="D84" s="53"/>
      <c r="E84" s="53"/>
      <c r="F84" s="53"/>
      <c r="G84" s="53"/>
      <c r="H84" s="53"/>
      <c r="I84" s="53"/>
      <c r="J84" s="53"/>
      <c r="K84" s="53"/>
      <c r="L84" s="53"/>
      <c r="M84" s="53"/>
      <c r="N84" s="53"/>
      <c r="O84" s="54"/>
    </row>
  </sheetData>
  <mergeCells count="10">
    <mergeCell ref="A84:O84"/>
    <mergeCell ref="A1:O1"/>
    <mergeCell ref="D3:H3"/>
    <mergeCell ref="I3:J3"/>
    <mergeCell ref="K3:L3"/>
    <mergeCell ref="O3:O4"/>
    <mergeCell ref="A2:O2"/>
    <mergeCell ref="A3:C4"/>
    <mergeCell ref="A83:O83"/>
    <mergeCell ref="L82:N82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8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94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110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84</v>
      </c>
      <c r="B3" s="62"/>
      <c r="C3" s="63"/>
      <c r="D3" s="67" t="s">
        <v>49</v>
      </c>
      <c r="E3" s="68"/>
      <c r="F3" s="68"/>
      <c r="G3" s="68"/>
      <c r="H3" s="69"/>
      <c r="I3" s="67" t="s">
        <v>50</v>
      </c>
      <c r="J3" s="69"/>
      <c r="K3" s="67" t="s">
        <v>52</v>
      </c>
      <c r="L3" s="69"/>
      <c r="M3" s="36"/>
      <c r="N3" s="37"/>
      <c r="O3" s="70" t="s">
        <v>89</v>
      </c>
      <c r="P3" s="11"/>
      <c r="Q3"/>
    </row>
    <row r="4" spans="1:133" ht="32.25" customHeight="1" thickBot="1">
      <c r="A4" s="64"/>
      <c r="B4" s="65"/>
      <c r="C4" s="66"/>
      <c r="D4" s="34" t="s">
        <v>5</v>
      </c>
      <c r="E4" s="34" t="s">
        <v>85</v>
      </c>
      <c r="F4" s="34" t="s">
        <v>86</v>
      </c>
      <c r="G4" s="34" t="s">
        <v>87</v>
      </c>
      <c r="H4" s="34" t="s">
        <v>6</v>
      </c>
      <c r="I4" s="34" t="s">
        <v>7</v>
      </c>
      <c r="J4" s="35" t="s">
        <v>88</v>
      </c>
      <c r="K4" s="35" t="s">
        <v>8</v>
      </c>
      <c r="L4" s="35" t="s">
        <v>9</v>
      </c>
      <c r="M4" s="35" t="s">
        <v>10</v>
      </c>
      <c r="N4" s="35" t="s">
        <v>51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SUM(D6:D15)</f>
        <v>14233071</v>
      </c>
      <c r="E5" s="27">
        <f t="shared" si="0"/>
        <v>768262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15001333</v>
      </c>
      <c r="O5" s="33">
        <f t="shared" ref="O5:O36" si="1">(N5/O$78)</f>
        <v>548.97654248700871</v>
      </c>
      <c r="P5" s="6"/>
    </row>
    <row r="6" spans="1:133">
      <c r="A6" s="12"/>
      <c r="B6" s="25">
        <v>311</v>
      </c>
      <c r="C6" s="20" t="s">
        <v>3</v>
      </c>
      <c r="D6" s="46">
        <v>8948467</v>
      </c>
      <c r="E6" s="46">
        <v>768262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9716729</v>
      </c>
      <c r="O6" s="47">
        <f t="shared" si="1"/>
        <v>355.58548634999636</v>
      </c>
      <c r="P6" s="9"/>
    </row>
    <row r="7" spans="1:133">
      <c r="A7" s="12"/>
      <c r="B7" s="25">
        <v>312.10000000000002</v>
      </c>
      <c r="C7" s="20" t="s">
        <v>11</v>
      </c>
      <c r="D7" s="46">
        <v>527930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5" si="2">SUM(D7:M7)</f>
        <v>527930</v>
      </c>
      <c r="O7" s="47">
        <f t="shared" si="1"/>
        <v>19.319695528068507</v>
      </c>
      <c r="P7" s="9"/>
    </row>
    <row r="8" spans="1:133">
      <c r="A8" s="12"/>
      <c r="B8" s="25">
        <v>312.51</v>
      </c>
      <c r="C8" s="20" t="s">
        <v>91</v>
      </c>
      <c r="D8" s="46">
        <v>71109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>SUM(D8:M8)</f>
        <v>71109</v>
      </c>
      <c r="O8" s="47">
        <f t="shared" si="1"/>
        <v>2.6022469443021299</v>
      </c>
      <c r="P8" s="9"/>
    </row>
    <row r="9" spans="1:133">
      <c r="A9" s="12"/>
      <c r="B9" s="25">
        <v>312.52</v>
      </c>
      <c r="C9" s="20" t="s">
        <v>92</v>
      </c>
      <c r="D9" s="46">
        <v>272336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>SUM(D9:M9)</f>
        <v>272336</v>
      </c>
      <c r="O9" s="47">
        <f t="shared" si="1"/>
        <v>9.9661860499158319</v>
      </c>
      <c r="P9" s="9"/>
    </row>
    <row r="10" spans="1:133">
      <c r="A10" s="12"/>
      <c r="B10" s="25">
        <v>314.10000000000002</v>
      </c>
      <c r="C10" s="20" t="s">
        <v>12</v>
      </c>
      <c r="D10" s="46">
        <v>2275857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2275857</v>
      </c>
      <c r="O10" s="47">
        <f t="shared" si="1"/>
        <v>83.28540584059138</v>
      </c>
      <c r="P10" s="9"/>
    </row>
    <row r="11" spans="1:133">
      <c r="A11" s="12"/>
      <c r="B11" s="25">
        <v>314.3</v>
      </c>
      <c r="C11" s="20" t="s">
        <v>13</v>
      </c>
      <c r="D11" s="46">
        <v>461721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461721</v>
      </c>
      <c r="O11" s="47">
        <f t="shared" si="1"/>
        <v>16.896764985727877</v>
      </c>
      <c r="P11" s="9"/>
    </row>
    <row r="12" spans="1:133">
      <c r="A12" s="12"/>
      <c r="B12" s="25">
        <v>314.39999999999998</v>
      </c>
      <c r="C12" s="20" t="s">
        <v>14</v>
      </c>
      <c r="D12" s="46">
        <v>145105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145105</v>
      </c>
      <c r="O12" s="47">
        <f t="shared" si="1"/>
        <v>5.3101441850252504</v>
      </c>
      <c r="P12" s="9"/>
    </row>
    <row r="13" spans="1:133">
      <c r="A13" s="12"/>
      <c r="B13" s="25">
        <v>314.8</v>
      </c>
      <c r="C13" s="20" t="s">
        <v>15</v>
      </c>
      <c r="D13" s="46">
        <v>50380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50380</v>
      </c>
      <c r="O13" s="47">
        <f t="shared" si="1"/>
        <v>1.8436653736368294</v>
      </c>
      <c r="P13" s="9"/>
    </row>
    <row r="14" spans="1:133">
      <c r="A14" s="12"/>
      <c r="B14" s="25">
        <v>315</v>
      </c>
      <c r="C14" s="20" t="s">
        <v>16</v>
      </c>
      <c r="D14" s="46">
        <v>1220458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1220458</v>
      </c>
      <c r="O14" s="47">
        <f t="shared" si="1"/>
        <v>44.662885164312378</v>
      </c>
      <c r="P14" s="9"/>
    </row>
    <row r="15" spans="1:133">
      <c r="A15" s="12"/>
      <c r="B15" s="25">
        <v>316</v>
      </c>
      <c r="C15" s="20" t="s">
        <v>17</v>
      </c>
      <c r="D15" s="46">
        <v>259708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259708</v>
      </c>
      <c r="O15" s="47">
        <f t="shared" si="1"/>
        <v>9.5040620654321888</v>
      </c>
      <c r="P15" s="9"/>
    </row>
    <row r="16" spans="1:133" ht="15.75">
      <c r="A16" s="29" t="s">
        <v>111</v>
      </c>
      <c r="B16" s="30"/>
      <c r="C16" s="31"/>
      <c r="D16" s="32">
        <f t="shared" ref="D16:M16" si="3">SUM(D17:D21)</f>
        <v>2720716</v>
      </c>
      <c r="E16" s="32">
        <f t="shared" si="3"/>
        <v>0</v>
      </c>
      <c r="F16" s="32">
        <f t="shared" si="3"/>
        <v>0</v>
      </c>
      <c r="G16" s="32">
        <f t="shared" si="3"/>
        <v>0</v>
      </c>
      <c r="H16" s="32">
        <f t="shared" si="3"/>
        <v>0</v>
      </c>
      <c r="I16" s="32">
        <f t="shared" si="3"/>
        <v>560160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44">
        <f t="shared" ref="N16:N22" si="4">SUM(D16:M16)</f>
        <v>3280876</v>
      </c>
      <c r="O16" s="45">
        <f t="shared" si="1"/>
        <v>120.06426114323355</v>
      </c>
      <c r="P16" s="10"/>
    </row>
    <row r="17" spans="1:16">
      <c r="A17" s="12"/>
      <c r="B17" s="25">
        <v>322</v>
      </c>
      <c r="C17" s="20" t="s">
        <v>0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560160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560160</v>
      </c>
      <c r="O17" s="47">
        <f t="shared" si="1"/>
        <v>20.499158310766305</v>
      </c>
      <c r="P17" s="9"/>
    </row>
    <row r="18" spans="1:16">
      <c r="A18" s="12"/>
      <c r="B18" s="25">
        <v>323.10000000000002</v>
      </c>
      <c r="C18" s="20" t="s">
        <v>19</v>
      </c>
      <c r="D18" s="46">
        <v>2336573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2336573</v>
      </c>
      <c r="O18" s="47">
        <f t="shared" si="1"/>
        <v>85.507319036814749</v>
      </c>
      <c r="P18" s="9"/>
    </row>
    <row r="19" spans="1:16">
      <c r="A19" s="12"/>
      <c r="B19" s="25">
        <v>323.39999999999998</v>
      </c>
      <c r="C19" s="20" t="s">
        <v>20</v>
      </c>
      <c r="D19" s="46">
        <v>91479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91479</v>
      </c>
      <c r="O19" s="47">
        <f t="shared" si="1"/>
        <v>3.3476908438849446</v>
      </c>
      <c r="P19" s="9"/>
    </row>
    <row r="20" spans="1:16">
      <c r="A20" s="12"/>
      <c r="B20" s="25">
        <v>323.7</v>
      </c>
      <c r="C20" s="20" t="s">
        <v>21</v>
      </c>
      <c r="D20" s="46">
        <v>275081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275081</v>
      </c>
      <c r="O20" s="47">
        <f t="shared" si="1"/>
        <v>10.066639830198346</v>
      </c>
      <c r="P20" s="9"/>
    </row>
    <row r="21" spans="1:16">
      <c r="A21" s="12"/>
      <c r="B21" s="25">
        <v>329</v>
      </c>
      <c r="C21" s="20" t="s">
        <v>112</v>
      </c>
      <c r="D21" s="46">
        <v>17583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17583</v>
      </c>
      <c r="O21" s="47">
        <f t="shared" si="1"/>
        <v>0.64345312156920154</v>
      </c>
      <c r="P21" s="9"/>
    </row>
    <row r="22" spans="1:16" ht="15.75">
      <c r="A22" s="29" t="s">
        <v>28</v>
      </c>
      <c r="B22" s="30"/>
      <c r="C22" s="31"/>
      <c r="D22" s="32">
        <f t="shared" ref="D22:M22" si="5">SUM(D23:D39)</f>
        <v>2580587</v>
      </c>
      <c r="E22" s="32">
        <f t="shared" si="5"/>
        <v>0</v>
      </c>
      <c r="F22" s="32">
        <f t="shared" si="5"/>
        <v>0</v>
      </c>
      <c r="G22" s="32">
        <f t="shared" si="5"/>
        <v>0</v>
      </c>
      <c r="H22" s="32">
        <f t="shared" si="5"/>
        <v>0</v>
      </c>
      <c r="I22" s="32">
        <f t="shared" si="5"/>
        <v>524542</v>
      </c>
      <c r="J22" s="32">
        <f t="shared" si="5"/>
        <v>0</v>
      </c>
      <c r="K22" s="32">
        <f t="shared" si="5"/>
        <v>0</v>
      </c>
      <c r="L22" s="32">
        <f t="shared" si="5"/>
        <v>0</v>
      </c>
      <c r="M22" s="32">
        <f t="shared" si="5"/>
        <v>0</v>
      </c>
      <c r="N22" s="44">
        <f t="shared" si="4"/>
        <v>3105129</v>
      </c>
      <c r="O22" s="45">
        <f t="shared" si="1"/>
        <v>113.63276732781966</v>
      </c>
      <c r="P22" s="10"/>
    </row>
    <row r="23" spans="1:16">
      <c r="A23" s="12"/>
      <c r="B23" s="25">
        <v>331.2</v>
      </c>
      <c r="C23" s="20" t="s">
        <v>27</v>
      </c>
      <c r="D23" s="46">
        <v>350009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ref="N23:N36" si="6">SUM(D23:M23)</f>
        <v>350009</v>
      </c>
      <c r="O23" s="47">
        <f t="shared" si="1"/>
        <v>12.808643782478226</v>
      </c>
      <c r="P23" s="9"/>
    </row>
    <row r="24" spans="1:16">
      <c r="A24" s="12"/>
      <c r="B24" s="25">
        <v>331.39</v>
      </c>
      <c r="C24" s="20" t="s">
        <v>32</v>
      </c>
      <c r="D24" s="46">
        <v>135744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135744</v>
      </c>
      <c r="O24" s="47">
        <f t="shared" si="1"/>
        <v>4.9675766669106345</v>
      </c>
      <c r="P24" s="9"/>
    </row>
    <row r="25" spans="1:16">
      <c r="A25" s="12"/>
      <c r="B25" s="25">
        <v>331.5</v>
      </c>
      <c r="C25" s="20" t="s">
        <v>29</v>
      </c>
      <c r="D25" s="46">
        <v>17184</v>
      </c>
      <c r="E25" s="46">
        <v>0</v>
      </c>
      <c r="F25" s="46">
        <v>0</v>
      </c>
      <c r="G25" s="46">
        <v>0</v>
      </c>
      <c r="H25" s="46">
        <v>0</v>
      </c>
      <c r="I25" s="46">
        <v>32606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49790</v>
      </c>
      <c r="O25" s="47">
        <f t="shared" si="1"/>
        <v>1.8220742150333016</v>
      </c>
      <c r="P25" s="9"/>
    </row>
    <row r="26" spans="1:16">
      <c r="A26" s="12"/>
      <c r="B26" s="25">
        <v>331.9</v>
      </c>
      <c r="C26" s="20" t="s">
        <v>30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427634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427634</v>
      </c>
      <c r="O26" s="47">
        <f t="shared" si="1"/>
        <v>15.64934494620508</v>
      </c>
      <c r="P26" s="9"/>
    </row>
    <row r="27" spans="1:16">
      <c r="A27" s="12"/>
      <c r="B27" s="25">
        <v>334.42</v>
      </c>
      <c r="C27" s="20" t="s">
        <v>113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9500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9500</v>
      </c>
      <c r="O27" s="47">
        <f t="shared" si="1"/>
        <v>0.34765424870087097</v>
      </c>
      <c r="P27" s="9"/>
    </row>
    <row r="28" spans="1:16">
      <c r="A28" s="12"/>
      <c r="B28" s="25">
        <v>334.49</v>
      </c>
      <c r="C28" s="20" t="s">
        <v>114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32082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32082</v>
      </c>
      <c r="O28" s="47">
        <f t="shared" si="1"/>
        <v>1.1740466954548781</v>
      </c>
      <c r="P28" s="9"/>
    </row>
    <row r="29" spans="1:16">
      <c r="A29" s="12"/>
      <c r="B29" s="25">
        <v>334.5</v>
      </c>
      <c r="C29" s="20" t="s">
        <v>36</v>
      </c>
      <c r="D29" s="46">
        <v>2864</v>
      </c>
      <c r="E29" s="46">
        <v>0</v>
      </c>
      <c r="F29" s="46">
        <v>0</v>
      </c>
      <c r="G29" s="46">
        <v>0</v>
      </c>
      <c r="H29" s="46">
        <v>0</v>
      </c>
      <c r="I29" s="46">
        <v>5434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8298</v>
      </c>
      <c r="O29" s="47">
        <f t="shared" si="1"/>
        <v>0.30366683744419232</v>
      </c>
      <c r="P29" s="9"/>
    </row>
    <row r="30" spans="1:16">
      <c r="A30" s="12"/>
      <c r="B30" s="25">
        <v>334.9</v>
      </c>
      <c r="C30" s="20" t="s">
        <v>102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17286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17286</v>
      </c>
      <c r="O30" s="47">
        <f t="shared" si="1"/>
        <v>0.63258435189929008</v>
      </c>
      <c r="P30" s="9"/>
    </row>
    <row r="31" spans="1:16">
      <c r="A31" s="12"/>
      <c r="B31" s="25">
        <v>335.12</v>
      </c>
      <c r="C31" s="20" t="s">
        <v>38</v>
      </c>
      <c r="D31" s="46">
        <v>661803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661803</v>
      </c>
      <c r="O31" s="47">
        <f t="shared" si="1"/>
        <v>24.218802605577107</v>
      </c>
      <c r="P31" s="9"/>
    </row>
    <row r="32" spans="1:16">
      <c r="A32" s="12"/>
      <c r="B32" s="25">
        <v>335.14</v>
      </c>
      <c r="C32" s="20" t="s">
        <v>39</v>
      </c>
      <c r="D32" s="46">
        <v>26504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26504</v>
      </c>
      <c r="O32" s="47">
        <f t="shared" si="1"/>
        <v>0.96991875869135624</v>
      </c>
      <c r="P32" s="9"/>
    </row>
    <row r="33" spans="1:16">
      <c r="A33" s="12"/>
      <c r="B33" s="25">
        <v>335.15</v>
      </c>
      <c r="C33" s="20" t="s">
        <v>40</v>
      </c>
      <c r="D33" s="46">
        <v>25925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25925</v>
      </c>
      <c r="O33" s="47">
        <f t="shared" si="1"/>
        <v>0.94873014711264003</v>
      </c>
      <c r="P33" s="9"/>
    </row>
    <row r="34" spans="1:16">
      <c r="A34" s="12"/>
      <c r="B34" s="25">
        <v>335.18</v>
      </c>
      <c r="C34" s="20" t="s">
        <v>41</v>
      </c>
      <c r="D34" s="46">
        <v>1255020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1255020</v>
      </c>
      <c r="O34" s="47">
        <f t="shared" si="1"/>
        <v>45.927687916270216</v>
      </c>
      <c r="P34" s="9"/>
    </row>
    <row r="35" spans="1:16">
      <c r="A35" s="12"/>
      <c r="B35" s="25">
        <v>335.21</v>
      </c>
      <c r="C35" s="20" t="s">
        <v>42</v>
      </c>
      <c r="D35" s="46">
        <v>5040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5040</v>
      </c>
      <c r="O35" s="47">
        <f t="shared" si="1"/>
        <v>0.18443972773183048</v>
      </c>
      <c r="P35" s="9"/>
    </row>
    <row r="36" spans="1:16">
      <c r="A36" s="12"/>
      <c r="B36" s="25">
        <v>335.9</v>
      </c>
      <c r="C36" s="20" t="s">
        <v>43</v>
      </c>
      <c r="D36" s="46">
        <v>24597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6"/>
        <v>24597</v>
      </c>
      <c r="O36" s="47">
        <f t="shared" si="1"/>
        <v>0.9001317426626656</v>
      </c>
      <c r="P36" s="9"/>
    </row>
    <row r="37" spans="1:16">
      <c r="A37" s="12"/>
      <c r="B37" s="25">
        <v>337.2</v>
      </c>
      <c r="C37" s="20" t="s">
        <v>115</v>
      </c>
      <c r="D37" s="46">
        <v>3117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ref="N37:N42" si="7">SUM(D37:M37)</f>
        <v>3117</v>
      </c>
      <c r="O37" s="47">
        <f t="shared" ref="O37:O68" si="8">(N37/O$78)</f>
        <v>0.11406718875795946</v>
      </c>
      <c r="P37" s="9"/>
    </row>
    <row r="38" spans="1:16">
      <c r="A38" s="12"/>
      <c r="B38" s="25">
        <v>338</v>
      </c>
      <c r="C38" s="20" t="s">
        <v>47</v>
      </c>
      <c r="D38" s="46">
        <v>42780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42780</v>
      </c>
      <c r="O38" s="47">
        <f t="shared" si="8"/>
        <v>1.5655419746761325</v>
      </c>
      <c r="P38" s="9"/>
    </row>
    <row r="39" spans="1:16">
      <c r="A39" s="12"/>
      <c r="B39" s="25">
        <v>339</v>
      </c>
      <c r="C39" s="20" t="s">
        <v>48</v>
      </c>
      <c r="D39" s="46">
        <v>30000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30000</v>
      </c>
      <c r="O39" s="47">
        <f t="shared" si="8"/>
        <v>1.0978555222132766</v>
      </c>
      <c r="P39" s="9"/>
    </row>
    <row r="40" spans="1:16" ht="15.75">
      <c r="A40" s="29" t="s">
        <v>53</v>
      </c>
      <c r="B40" s="30"/>
      <c r="C40" s="31"/>
      <c r="D40" s="32">
        <f t="shared" ref="D40:M40" si="9">SUM(D41:D57)</f>
        <v>2608254</v>
      </c>
      <c r="E40" s="32">
        <f t="shared" si="9"/>
        <v>35879</v>
      </c>
      <c r="F40" s="32">
        <f t="shared" si="9"/>
        <v>0</v>
      </c>
      <c r="G40" s="32">
        <f t="shared" si="9"/>
        <v>0</v>
      </c>
      <c r="H40" s="32">
        <f t="shared" si="9"/>
        <v>0</v>
      </c>
      <c r="I40" s="32">
        <f t="shared" si="9"/>
        <v>18001159</v>
      </c>
      <c r="J40" s="32">
        <f t="shared" si="9"/>
        <v>593425</v>
      </c>
      <c r="K40" s="32">
        <f t="shared" si="9"/>
        <v>0</v>
      </c>
      <c r="L40" s="32">
        <f t="shared" si="9"/>
        <v>0</v>
      </c>
      <c r="M40" s="32">
        <f t="shared" si="9"/>
        <v>0</v>
      </c>
      <c r="N40" s="32">
        <f t="shared" si="7"/>
        <v>21238717</v>
      </c>
      <c r="O40" s="45">
        <f t="shared" si="8"/>
        <v>777.23475810583329</v>
      </c>
      <c r="P40" s="10"/>
    </row>
    <row r="41" spans="1:16">
      <c r="A41" s="12"/>
      <c r="B41" s="25">
        <v>341.1</v>
      </c>
      <c r="C41" s="20" t="s">
        <v>93</v>
      </c>
      <c r="D41" s="46">
        <v>133830</v>
      </c>
      <c r="E41" s="46">
        <v>0</v>
      </c>
      <c r="F41" s="46">
        <v>0</v>
      </c>
      <c r="G41" s="46">
        <v>0</v>
      </c>
      <c r="H41" s="46">
        <v>0</v>
      </c>
      <c r="I41" s="46">
        <v>236192</v>
      </c>
      <c r="J41" s="46">
        <v>0</v>
      </c>
      <c r="K41" s="46">
        <v>0</v>
      </c>
      <c r="L41" s="46">
        <v>0</v>
      </c>
      <c r="M41" s="46">
        <v>0</v>
      </c>
      <c r="N41" s="46">
        <f t="shared" si="7"/>
        <v>370022</v>
      </c>
      <c r="O41" s="47">
        <f t="shared" si="8"/>
        <v>13.541023201346702</v>
      </c>
      <c r="P41" s="9"/>
    </row>
    <row r="42" spans="1:16">
      <c r="A42" s="12"/>
      <c r="B42" s="25">
        <v>341.2</v>
      </c>
      <c r="C42" s="20" t="s">
        <v>56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593425</v>
      </c>
      <c r="K42" s="46">
        <v>0</v>
      </c>
      <c r="L42" s="46">
        <v>0</v>
      </c>
      <c r="M42" s="46">
        <v>0</v>
      </c>
      <c r="N42" s="46">
        <f t="shared" si="7"/>
        <v>593425</v>
      </c>
      <c r="O42" s="47">
        <f t="shared" si="8"/>
        <v>21.716497108980459</v>
      </c>
      <c r="P42" s="9"/>
    </row>
    <row r="43" spans="1:16">
      <c r="A43" s="12"/>
      <c r="B43" s="25">
        <v>341.9</v>
      </c>
      <c r="C43" s="20" t="s">
        <v>57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26203</v>
      </c>
      <c r="J43" s="46">
        <v>0</v>
      </c>
      <c r="K43" s="46">
        <v>0</v>
      </c>
      <c r="L43" s="46">
        <v>0</v>
      </c>
      <c r="M43" s="46">
        <v>0</v>
      </c>
      <c r="N43" s="46">
        <f t="shared" ref="N43:N59" si="10">SUM(D43:M43)</f>
        <v>26203</v>
      </c>
      <c r="O43" s="47">
        <f t="shared" si="8"/>
        <v>0.95890360828514964</v>
      </c>
      <c r="P43" s="9"/>
    </row>
    <row r="44" spans="1:16">
      <c r="A44" s="12"/>
      <c r="B44" s="25">
        <v>342.1</v>
      </c>
      <c r="C44" s="20" t="s">
        <v>58</v>
      </c>
      <c r="D44" s="46">
        <v>24044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24044</v>
      </c>
      <c r="O44" s="47">
        <f t="shared" si="8"/>
        <v>0.87989460586986756</v>
      </c>
      <c r="P44" s="9"/>
    </row>
    <row r="45" spans="1:16">
      <c r="A45" s="12"/>
      <c r="B45" s="25">
        <v>342.2</v>
      </c>
      <c r="C45" s="20" t="s">
        <v>59</v>
      </c>
      <c r="D45" s="46">
        <v>51058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51058</v>
      </c>
      <c r="O45" s="47">
        <f t="shared" si="8"/>
        <v>1.8684769084388495</v>
      </c>
      <c r="P45" s="9"/>
    </row>
    <row r="46" spans="1:16">
      <c r="A46" s="12"/>
      <c r="B46" s="25">
        <v>342.9</v>
      </c>
      <c r="C46" s="20" t="s">
        <v>60</v>
      </c>
      <c r="D46" s="46">
        <v>5506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0"/>
        <v>5506</v>
      </c>
      <c r="O46" s="47">
        <f t="shared" si="8"/>
        <v>0.20149308351021006</v>
      </c>
      <c r="P46" s="9"/>
    </row>
    <row r="47" spans="1:16">
      <c r="A47" s="12"/>
      <c r="B47" s="25">
        <v>343.3</v>
      </c>
      <c r="C47" s="20" t="s">
        <v>61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7838419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0"/>
        <v>7838419</v>
      </c>
      <c r="O47" s="47">
        <f t="shared" si="8"/>
        <v>286.84838615238237</v>
      </c>
      <c r="P47" s="9"/>
    </row>
    <row r="48" spans="1:16">
      <c r="A48" s="12"/>
      <c r="B48" s="25">
        <v>343.4</v>
      </c>
      <c r="C48" s="20" t="s">
        <v>62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2233919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0"/>
        <v>2233919</v>
      </c>
      <c r="O48" s="47">
        <f t="shared" si="8"/>
        <v>81.750677010905363</v>
      </c>
      <c r="P48" s="9"/>
    </row>
    <row r="49" spans="1:16">
      <c r="A49" s="12"/>
      <c r="B49" s="25">
        <v>343.5</v>
      </c>
      <c r="C49" s="20" t="s">
        <v>63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6545947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0"/>
        <v>6545947</v>
      </c>
      <c r="O49" s="47">
        <f t="shared" si="8"/>
        <v>239.55013540218107</v>
      </c>
      <c r="P49" s="9"/>
    </row>
    <row r="50" spans="1:16">
      <c r="A50" s="12"/>
      <c r="B50" s="25">
        <v>343.7</v>
      </c>
      <c r="C50" s="20" t="s">
        <v>64</v>
      </c>
      <c r="D50" s="46">
        <v>17600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0"/>
        <v>17600</v>
      </c>
      <c r="O50" s="47">
        <f t="shared" si="8"/>
        <v>0.6440752396984557</v>
      </c>
      <c r="P50" s="9"/>
    </row>
    <row r="51" spans="1:16">
      <c r="A51" s="12"/>
      <c r="B51" s="25">
        <v>343.9</v>
      </c>
      <c r="C51" s="20" t="s">
        <v>65</v>
      </c>
      <c r="D51" s="46">
        <v>1045</v>
      </c>
      <c r="E51" s="46">
        <v>0</v>
      </c>
      <c r="F51" s="46">
        <v>0</v>
      </c>
      <c r="G51" s="46">
        <v>0</v>
      </c>
      <c r="H51" s="46">
        <v>0</v>
      </c>
      <c r="I51" s="46">
        <v>38455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0"/>
        <v>39500</v>
      </c>
      <c r="O51" s="47">
        <f t="shared" si="8"/>
        <v>1.4455097709141478</v>
      </c>
      <c r="P51" s="9"/>
    </row>
    <row r="52" spans="1:16">
      <c r="A52" s="12"/>
      <c r="B52" s="25">
        <v>344.1</v>
      </c>
      <c r="C52" s="20" t="s">
        <v>66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559241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0"/>
        <v>559241</v>
      </c>
      <c r="O52" s="47">
        <f t="shared" si="8"/>
        <v>20.465527336602502</v>
      </c>
      <c r="P52" s="9"/>
    </row>
    <row r="53" spans="1:16">
      <c r="A53" s="12"/>
      <c r="B53" s="25">
        <v>345.9</v>
      </c>
      <c r="C53" s="20" t="s">
        <v>67</v>
      </c>
      <c r="D53" s="46">
        <v>0</v>
      </c>
      <c r="E53" s="46">
        <v>35879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0"/>
        <v>35879</v>
      </c>
      <c r="O53" s="47">
        <f t="shared" si="8"/>
        <v>1.3129986093830053</v>
      </c>
      <c r="P53" s="9"/>
    </row>
    <row r="54" spans="1:16">
      <c r="A54" s="12"/>
      <c r="B54" s="25">
        <v>347.2</v>
      </c>
      <c r="C54" s="20" t="s">
        <v>68</v>
      </c>
      <c r="D54" s="46">
        <v>22807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0"/>
        <v>22807</v>
      </c>
      <c r="O54" s="47">
        <f t="shared" si="8"/>
        <v>0.83462636317060679</v>
      </c>
      <c r="P54" s="9"/>
    </row>
    <row r="55" spans="1:16">
      <c r="A55" s="12"/>
      <c r="B55" s="25">
        <v>347.4</v>
      </c>
      <c r="C55" s="20" t="s">
        <v>69</v>
      </c>
      <c r="D55" s="46">
        <v>48946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0"/>
        <v>48946</v>
      </c>
      <c r="O55" s="47">
        <f t="shared" si="8"/>
        <v>1.7911878796750347</v>
      </c>
      <c r="P55" s="9"/>
    </row>
    <row r="56" spans="1:16">
      <c r="A56" s="12"/>
      <c r="B56" s="25">
        <v>347.5</v>
      </c>
      <c r="C56" s="20" t="s">
        <v>70</v>
      </c>
      <c r="D56" s="46">
        <v>67616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0"/>
        <v>67616</v>
      </c>
      <c r="O56" s="47">
        <f t="shared" si="8"/>
        <v>2.4744199663324307</v>
      </c>
      <c r="P56" s="9"/>
    </row>
    <row r="57" spans="1:16">
      <c r="A57" s="12"/>
      <c r="B57" s="25">
        <v>349</v>
      </c>
      <c r="C57" s="20" t="s">
        <v>1</v>
      </c>
      <c r="D57" s="46">
        <v>2235802</v>
      </c>
      <c r="E57" s="46">
        <v>0</v>
      </c>
      <c r="F57" s="46">
        <v>0</v>
      </c>
      <c r="G57" s="46">
        <v>0</v>
      </c>
      <c r="H57" s="46">
        <v>0</v>
      </c>
      <c r="I57" s="46">
        <v>522783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0"/>
        <v>2758585</v>
      </c>
      <c r="O57" s="47">
        <f t="shared" si="8"/>
        <v>100.95092585815706</v>
      </c>
      <c r="P57" s="9"/>
    </row>
    <row r="58" spans="1:16" ht="15.75">
      <c r="A58" s="29" t="s">
        <v>54</v>
      </c>
      <c r="B58" s="30"/>
      <c r="C58" s="31"/>
      <c r="D58" s="32">
        <f t="shared" ref="D58:M58" si="11">SUM(D59:D60)</f>
        <v>92241</v>
      </c>
      <c r="E58" s="32">
        <f t="shared" si="11"/>
        <v>4382</v>
      </c>
      <c r="F58" s="32">
        <f t="shared" si="11"/>
        <v>0</v>
      </c>
      <c r="G58" s="32">
        <f t="shared" si="11"/>
        <v>0</v>
      </c>
      <c r="H58" s="32">
        <f t="shared" si="11"/>
        <v>0</v>
      </c>
      <c r="I58" s="32">
        <f t="shared" si="11"/>
        <v>63760</v>
      </c>
      <c r="J58" s="32">
        <f t="shared" si="11"/>
        <v>0</v>
      </c>
      <c r="K58" s="32">
        <f t="shared" si="11"/>
        <v>0</v>
      </c>
      <c r="L58" s="32">
        <f t="shared" si="11"/>
        <v>0</v>
      </c>
      <c r="M58" s="32">
        <f t="shared" si="11"/>
        <v>0</v>
      </c>
      <c r="N58" s="32">
        <f t="shared" si="10"/>
        <v>160383</v>
      </c>
      <c r="O58" s="45">
        <f t="shared" si="8"/>
        <v>5.8692454073043985</v>
      </c>
      <c r="P58" s="10"/>
    </row>
    <row r="59" spans="1:16">
      <c r="A59" s="13"/>
      <c r="B59" s="39">
        <v>351.1</v>
      </c>
      <c r="C59" s="21" t="s">
        <v>73</v>
      </c>
      <c r="D59" s="46">
        <v>92241</v>
      </c>
      <c r="E59" s="46">
        <v>4382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0"/>
        <v>96623</v>
      </c>
      <c r="O59" s="47">
        <f t="shared" si="8"/>
        <v>3.5359364707604479</v>
      </c>
      <c r="P59" s="9"/>
    </row>
    <row r="60" spans="1:16">
      <c r="A60" s="13"/>
      <c r="B60" s="39">
        <v>359</v>
      </c>
      <c r="C60" s="21" t="s">
        <v>74</v>
      </c>
      <c r="D60" s="46">
        <v>0</v>
      </c>
      <c r="E60" s="46">
        <v>0</v>
      </c>
      <c r="F60" s="46">
        <v>0</v>
      </c>
      <c r="G60" s="46">
        <v>0</v>
      </c>
      <c r="H60" s="46">
        <v>0</v>
      </c>
      <c r="I60" s="46">
        <v>63760</v>
      </c>
      <c r="J60" s="46">
        <v>0</v>
      </c>
      <c r="K60" s="46">
        <v>0</v>
      </c>
      <c r="L60" s="46">
        <v>0</v>
      </c>
      <c r="M60" s="46">
        <v>0</v>
      </c>
      <c r="N60" s="46">
        <f>SUM(D60:M60)</f>
        <v>63760</v>
      </c>
      <c r="O60" s="47">
        <f t="shared" si="8"/>
        <v>2.333308936543951</v>
      </c>
      <c r="P60" s="9"/>
    </row>
    <row r="61" spans="1:16" ht="15.75">
      <c r="A61" s="29" t="s">
        <v>4</v>
      </c>
      <c r="B61" s="30"/>
      <c r="C61" s="31"/>
      <c r="D61" s="32">
        <f t="shared" ref="D61:M61" si="12">SUM(D62:D72)</f>
        <v>1326917</v>
      </c>
      <c r="E61" s="32">
        <f t="shared" si="12"/>
        <v>435647</v>
      </c>
      <c r="F61" s="32">
        <f t="shared" si="12"/>
        <v>0</v>
      </c>
      <c r="G61" s="32">
        <f t="shared" si="12"/>
        <v>0</v>
      </c>
      <c r="H61" s="32">
        <f t="shared" si="12"/>
        <v>0</v>
      </c>
      <c r="I61" s="32">
        <f t="shared" si="12"/>
        <v>2075357</v>
      </c>
      <c r="J61" s="32">
        <f t="shared" si="12"/>
        <v>24439</v>
      </c>
      <c r="K61" s="32">
        <f t="shared" si="12"/>
        <v>-2700305</v>
      </c>
      <c r="L61" s="32">
        <f t="shared" si="12"/>
        <v>0</v>
      </c>
      <c r="M61" s="32">
        <f t="shared" si="12"/>
        <v>0</v>
      </c>
      <c r="N61" s="32">
        <f>SUM(D61:M61)</f>
        <v>1162055</v>
      </c>
      <c r="O61" s="45">
        <f t="shared" si="8"/>
        <v>42.525616628851644</v>
      </c>
      <c r="P61" s="10"/>
    </row>
    <row r="62" spans="1:16">
      <c r="A62" s="12"/>
      <c r="B62" s="25">
        <v>361.1</v>
      </c>
      <c r="C62" s="20" t="s">
        <v>75</v>
      </c>
      <c r="D62" s="46">
        <v>559834</v>
      </c>
      <c r="E62" s="46">
        <v>68995</v>
      </c>
      <c r="F62" s="46">
        <v>0</v>
      </c>
      <c r="G62" s="46">
        <v>0</v>
      </c>
      <c r="H62" s="46">
        <v>0</v>
      </c>
      <c r="I62" s="46">
        <v>279202</v>
      </c>
      <c r="J62" s="46">
        <v>24439</v>
      </c>
      <c r="K62" s="46">
        <v>1677174</v>
      </c>
      <c r="L62" s="46">
        <v>0</v>
      </c>
      <c r="M62" s="46">
        <v>0</v>
      </c>
      <c r="N62" s="46">
        <f>SUM(D62:M62)</f>
        <v>2609644</v>
      </c>
      <c r="O62" s="47">
        <f t="shared" si="8"/>
        <v>95.500402547024805</v>
      </c>
      <c r="P62" s="9"/>
    </row>
    <row r="63" spans="1:16">
      <c r="A63" s="12"/>
      <c r="B63" s="25">
        <v>361.4</v>
      </c>
      <c r="C63" s="20" t="s">
        <v>76</v>
      </c>
      <c r="D63" s="46">
        <v>0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-7187139</v>
      </c>
      <c r="L63" s="46">
        <v>0</v>
      </c>
      <c r="M63" s="46">
        <v>0</v>
      </c>
      <c r="N63" s="46">
        <f t="shared" ref="N63:N72" si="13">SUM(D63:M63)</f>
        <v>-7187139</v>
      </c>
      <c r="O63" s="47">
        <f t="shared" si="8"/>
        <v>-263.0146746688136</v>
      </c>
      <c r="P63" s="9"/>
    </row>
    <row r="64" spans="1:16">
      <c r="A64" s="12"/>
      <c r="B64" s="25">
        <v>362</v>
      </c>
      <c r="C64" s="20" t="s">
        <v>77</v>
      </c>
      <c r="D64" s="46">
        <v>0</v>
      </c>
      <c r="E64" s="46">
        <v>0</v>
      </c>
      <c r="F64" s="46">
        <v>0</v>
      </c>
      <c r="G64" s="46">
        <v>0</v>
      </c>
      <c r="H64" s="46">
        <v>0</v>
      </c>
      <c r="I64" s="46">
        <v>552887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3"/>
        <v>552887</v>
      </c>
      <c r="O64" s="47">
        <f t="shared" si="8"/>
        <v>20.23300153699773</v>
      </c>
      <c r="P64" s="9"/>
    </row>
    <row r="65" spans="1:119">
      <c r="A65" s="12"/>
      <c r="B65" s="25">
        <v>363.22</v>
      </c>
      <c r="C65" s="20" t="s">
        <v>116</v>
      </c>
      <c r="D65" s="46">
        <v>0</v>
      </c>
      <c r="E65" s="46">
        <v>43175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>SUM(D65:M65)</f>
        <v>43175</v>
      </c>
      <c r="O65" s="47">
        <f t="shared" si="8"/>
        <v>1.5799970723852741</v>
      </c>
      <c r="P65" s="9"/>
    </row>
    <row r="66" spans="1:119">
      <c r="A66" s="12"/>
      <c r="B66" s="25">
        <v>363.23</v>
      </c>
      <c r="C66" s="20" t="s">
        <v>117</v>
      </c>
      <c r="D66" s="46">
        <v>0</v>
      </c>
      <c r="E66" s="46">
        <v>0</v>
      </c>
      <c r="F66" s="46">
        <v>0</v>
      </c>
      <c r="G66" s="46">
        <v>0</v>
      </c>
      <c r="H66" s="46">
        <v>0</v>
      </c>
      <c r="I66" s="46">
        <v>1096982</v>
      </c>
      <c r="J66" s="46">
        <v>0</v>
      </c>
      <c r="K66" s="46">
        <v>0</v>
      </c>
      <c r="L66" s="46">
        <v>0</v>
      </c>
      <c r="M66" s="46">
        <v>0</v>
      </c>
      <c r="N66" s="46">
        <f>SUM(D66:M66)</f>
        <v>1096982</v>
      </c>
      <c r="O66" s="47">
        <f t="shared" si="8"/>
        <v>40.144258215618827</v>
      </c>
      <c r="P66" s="9"/>
    </row>
    <row r="67" spans="1:119">
      <c r="A67" s="12"/>
      <c r="B67" s="25">
        <v>363.27</v>
      </c>
      <c r="C67" s="20" t="s">
        <v>118</v>
      </c>
      <c r="D67" s="46">
        <v>0</v>
      </c>
      <c r="E67" s="46">
        <v>211818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>SUM(D67:M67)</f>
        <v>211818</v>
      </c>
      <c r="O67" s="47">
        <f t="shared" si="8"/>
        <v>7.7515187001390613</v>
      </c>
      <c r="P67" s="9"/>
    </row>
    <row r="68" spans="1:119">
      <c r="A68" s="12"/>
      <c r="B68" s="25">
        <v>363.29</v>
      </c>
      <c r="C68" s="20" t="s">
        <v>119</v>
      </c>
      <c r="D68" s="46">
        <v>0</v>
      </c>
      <c r="E68" s="46">
        <v>106694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>SUM(D68:M68)</f>
        <v>106694</v>
      </c>
      <c r="O68" s="47">
        <f t="shared" si="8"/>
        <v>3.9044865695674451</v>
      </c>
      <c r="P68" s="9"/>
    </row>
    <row r="69" spans="1:119">
      <c r="A69" s="12"/>
      <c r="B69" s="25">
        <v>364</v>
      </c>
      <c r="C69" s="20" t="s">
        <v>78</v>
      </c>
      <c r="D69" s="46">
        <v>24154</v>
      </c>
      <c r="E69" s="46">
        <v>0</v>
      </c>
      <c r="F69" s="46">
        <v>0</v>
      </c>
      <c r="G69" s="46">
        <v>0</v>
      </c>
      <c r="H69" s="46">
        <v>0</v>
      </c>
      <c r="I69" s="46">
        <v>5067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3"/>
        <v>29221</v>
      </c>
      <c r="O69" s="47">
        <f t="shared" ref="O69:O76" si="14">(N69/O$78)</f>
        <v>1.0693478738198052</v>
      </c>
      <c r="P69" s="9"/>
    </row>
    <row r="70" spans="1:119">
      <c r="A70" s="12"/>
      <c r="B70" s="25">
        <v>366</v>
      </c>
      <c r="C70" s="20" t="s">
        <v>79</v>
      </c>
      <c r="D70" s="46">
        <v>90960</v>
      </c>
      <c r="E70" s="46">
        <v>2100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3"/>
        <v>93060</v>
      </c>
      <c r="O70" s="47">
        <f t="shared" si="14"/>
        <v>3.4055478299055846</v>
      </c>
      <c r="P70" s="9"/>
    </row>
    <row r="71" spans="1:119">
      <c r="A71" s="12"/>
      <c r="B71" s="25">
        <v>368</v>
      </c>
      <c r="C71" s="20" t="s">
        <v>80</v>
      </c>
      <c r="D71" s="46">
        <v>0</v>
      </c>
      <c r="E71" s="46">
        <v>0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2801908</v>
      </c>
      <c r="L71" s="46">
        <v>0</v>
      </c>
      <c r="M71" s="46">
        <v>0</v>
      </c>
      <c r="N71" s="46">
        <f t="shared" si="13"/>
        <v>2801908</v>
      </c>
      <c r="O71" s="47">
        <f t="shared" si="14"/>
        <v>102.53633901778527</v>
      </c>
      <c r="P71" s="9"/>
    </row>
    <row r="72" spans="1:119">
      <c r="A72" s="12"/>
      <c r="B72" s="25">
        <v>369.9</v>
      </c>
      <c r="C72" s="20" t="s">
        <v>81</v>
      </c>
      <c r="D72" s="46">
        <v>651969</v>
      </c>
      <c r="E72" s="46">
        <v>2865</v>
      </c>
      <c r="F72" s="46">
        <v>0</v>
      </c>
      <c r="G72" s="46">
        <v>0</v>
      </c>
      <c r="H72" s="46">
        <v>0</v>
      </c>
      <c r="I72" s="46">
        <v>141219</v>
      </c>
      <c r="J72" s="46">
        <v>0</v>
      </c>
      <c r="K72" s="46">
        <v>7752</v>
      </c>
      <c r="L72" s="46">
        <v>0</v>
      </c>
      <c r="M72" s="46">
        <v>0</v>
      </c>
      <c r="N72" s="46">
        <f t="shared" si="13"/>
        <v>803805</v>
      </c>
      <c r="O72" s="47">
        <f t="shared" si="14"/>
        <v>29.415391934421429</v>
      </c>
      <c r="P72" s="9"/>
    </row>
    <row r="73" spans="1:119" ht="15.75">
      <c r="A73" s="29" t="s">
        <v>55</v>
      </c>
      <c r="B73" s="30"/>
      <c r="C73" s="31"/>
      <c r="D73" s="32">
        <f t="shared" ref="D73:M73" si="15">SUM(D74:D75)</f>
        <v>1122210</v>
      </c>
      <c r="E73" s="32">
        <f t="shared" si="15"/>
        <v>276936</v>
      </c>
      <c r="F73" s="32">
        <f t="shared" si="15"/>
        <v>0</v>
      </c>
      <c r="G73" s="32">
        <f t="shared" si="15"/>
        <v>0</v>
      </c>
      <c r="H73" s="32">
        <f t="shared" si="15"/>
        <v>0</v>
      </c>
      <c r="I73" s="32">
        <f t="shared" si="15"/>
        <v>405212</v>
      </c>
      <c r="J73" s="32">
        <f t="shared" si="15"/>
        <v>0</v>
      </c>
      <c r="K73" s="32">
        <f t="shared" si="15"/>
        <v>0</v>
      </c>
      <c r="L73" s="32">
        <f t="shared" si="15"/>
        <v>0</v>
      </c>
      <c r="M73" s="32">
        <f t="shared" si="15"/>
        <v>0</v>
      </c>
      <c r="N73" s="32">
        <f>SUM(D73:M73)</f>
        <v>1804358</v>
      </c>
      <c r="O73" s="45">
        <f t="shared" si="14"/>
        <v>66.03081314499012</v>
      </c>
      <c r="P73" s="9"/>
    </row>
    <row r="74" spans="1:119">
      <c r="A74" s="12"/>
      <c r="B74" s="25">
        <v>381</v>
      </c>
      <c r="C74" s="20" t="s">
        <v>82</v>
      </c>
      <c r="D74" s="46">
        <v>1122210</v>
      </c>
      <c r="E74" s="46">
        <v>276936</v>
      </c>
      <c r="F74" s="46">
        <v>0</v>
      </c>
      <c r="G74" s="46">
        <v>0</v>
      </c>
      <c r="H74" s="46">
        <v>0</v>
      </c>
      <c r="I74" s="46">
        <v>377887</v>
      </c>
      <c r="J74" s="46">
        <v>0</v>
      </c>
      <c r="K74" s="46">
        <v>0</v>
      </c>
      <c r="L74" s="46">
        <v>0</v>
      </c>
      <c r="M74" s="46">
        <v>0</v>
      </c>
      <c r="N74" s="46">
        <f>SUM(D74:M74)</f>
        <v>1777033</v>
      </c>
      <c r="O74" s="47">
        <f t="shared" si="14"/>
        <v>65.03084974017419</v>
      </c>
      <c r="P74" s="9"/>
    </row>
    <row r="75" spans="1:119" ht="15.75" thickBot="1">
      <c r="A75" s="12"/>
      <c r="B75" s="25">
        <v>389.4</v>
      </c>
      <c r="C75" s="20" t="s">
        <v>83</v>
      </c>
      <c r="D75" s="46">
        <v>0</v>
      </c>
      <c r="E75" s="46">
        <v>0</v>
      </c>
      <c r="F75" s="46">
        <v>0</v>
      </c>
      <c r="G75" s="46">
        <v>0</v>
      </c>
      <c r="H75" s="46">
        <v>0</v>
      </c>
      <c r="I75" s="46">
        <v>27325</v>
      </c>
      <c r="J75" s="46">
        <v>0</v>
      </c>
      <c r="K75" s="46">
        <v>0</v>
      </c>
      <c r="L75" s="46">
        <v>0</v>
      </c>
      <c r="M75" s="46">
        <v>0</v>
      </c>
      <c r="N75" s="46">
        <f>SUM(D75:M75)</f>
        <v>27325</v>
      </c>
      <c r="O75" s="47">
        <f t="shared" si="14"/>
        <v>0.99996340481592627</v>
      </c>
      <c r="P75" s="9"/>
    </row>
    <row r="76" spans="1:119" ht="16.5" thickBot="1">
      <c r="A76" s="14" t="s">
        <v>71</v>
      </c>
      <c r="B76" s="23"/>
      <c r="C76" s="22"/>
      <c r="D76" s="15">
        <f t="shared" ref="D76:M76" si="16">SUM(D5,D16,D22,D40,D58,D61,D73)</f>
        <v>24683996</v>
      </c>
      <c r="E76" s="15">
        <f t="shared" si="16"/>
        <v>1521106</v>
      </c>
      <c r="F76" s="15">
        <f t="shared" si="16"/>
        <v>0</v>
      </c>
      <c r="G76" s="15">
        <f t="shared" si="16"/>
        <v>0</v>
      </c>
      <c r="H76" s="15">
        <f t="shared" si="16"/>
        <v>0</v>
      </c>
      <c r="I76" s="15">
        <f t="shared" si="16"/>
        <v>21630190</v>
      </c>
      <c r="J76" s="15">
        <f t="shared" si="16"/>
        <v>617864</v>
      </c>
      <c r="K76" s="15">
        <f t="shared" si="16"/>
        <v>-2700305</v>
      </c>
      <c r="L76" s="15">
        <f t="shared" si="16"/>
        <v>0</v>
      </c>
      <c r="M76" s="15">
        <f t="shared" si="16"/>
        <v>0</v>
      </c>
      <c r="N76" s="15">
        <f>SUM(D76:M76)</f>
        <v>45752851</v>
      </c>
      <c r="O76" s="38">
        <f t="shared" si="14"/>
        <v>1674.3340042450413</v>
      </c>
      <c r="P76" s="6"/>
      <c r="Q76" s="2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  <c r="CA76" s="5"/>
      <c r="CB76" s="5"/>
      <c r="CC76" s="5"/>
      <c r="CD76" s="5"/>
      <c r="CE76" s="5"/>
      <c r="CF76" s="5"/>
      <c r="CG76" s="5"/>
      <c r="CH76" s="5"/>
      <c r="CI76" s="5"/>
      <c r="CJ76" s="5"/>
      <c r="CK76" s="5"/>
      <c r="CL76" s="5"/>
      <c r="CM76" s="5"/>
      <c r="CN76" s="5"/>
      <c r="CO76" s="5"/>
      <c r="CP76" s="5"/>
      <c r="CQ76" s="5"/>
      <c r="CR76" s="5"/>
      <c r="CS76" s="5"/>
      <c r="CT76" s="5"/>
      <c r="CU76" s="5"/>
      <c r="CV76" s="5"/>
      <c r="CW76" s="5"/>
      <c r="CX76" s="5"/>
      <c r="CY76" s="5"/>
      <c r="CZ76" s="5"/>
      <c r="DA76" s="5"/>
      <c r="DB76" s="5"/>
      <c r="DC76" s="5"/>
      <c r="DD76" s="5"/>
      <c r="DE76" s="5"/>
      <c r="DF76" s="5"/>
      <c r="DG76" s="5"/>
      <c r="DH76" s="5"/>
      <c r="DI76" s="5"/>
      <c r="DJ76" s="5"/>
      <c r="DK76" s="5"/>
      <c r="DL76" s="5"/>
      <c r="DM76" s="5"/>
      <c r="DN76" s="5"/>
      <c r="DO76" s="5"/>
    </row>
    <row r="77" spans="1:119">
      <c r="A77" s="16"/>
      <c r="B77" s="18"/>
      <c r="C77" s="18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9"/>
    </row>
    <row r="78" spans="1:119">
      <c r="A78" s="40"/>
      <c r="B78" s="41"/>
      <c r="C78" s="41"/>
      <c r="D78" s="42"/>
      <c r="E78" s="42"/>
      <c r="F78" s="42"/>
      <c r="G78" s="42"/>
      <c r="H78" s="42"/>
      <c r="I78" s="42"/>
      <c r="J78" s="42"/>
      <c r="K78" s="42"/>
      <c r="L78" s="48" t="s">
        <v>120</v>
      </c>
      <c r="M78" s="48"/>
      <c r="N78" s="48"/>
      <c r="O78" s="43">
        <v>27326</v>
      </c>
    </row>
    <row r="79" spans="1:119">
      <c r="A79" s="49"/>
      <c r="B79" s="50"/>
      <c r="C79" s="50"/>
      <c r="D79" s="50"/>
      <c r="E79" s="50"/>
      <c r="F79" s="50"/>
      <c r="G79" s="50"/>
      <c r="H79" s="50"/>
      <c r="I79" s="50"/>
      <c r="J79" s="50"/>
      <c r="K79" s="50"/>
      <c r="L79" s="50"/>
      <c r="M79" s="50"/>
      <c r="N79" s="50"/>
      <c r="O79" s="51"/>
    </row>
    <row r="80" spans="1:119" ht="15.75" customHeight="1" thickBot="1">
      <c r="A80" s="52" t="s">
        <v>100</v>
      </c>
      <c r="B80" s="53"/>
      <c r="C80" s="53"/>
      <c r="D80" s="53"/>
      <c r="E80" s="53"/>
      <c r="F80" s="53"/>
      <c r="G80" s="53"/>
      <c r="H80" s="53"/>
      <c r="I80" s="53"/>
      <c r="J80" s="53"/>
      <c r="K80" s="53"/>
      <c r="L80" s="53"/>
      <c r="M80" s="53"/>
      <c r="N80" s="53"/>
      <c r="O80" s="54"/>
    </row>
  </sheetData>
  <mergeCells count="10">
    <mergeCell ref="L78:N78"/>
    <mergeCell ref="A79:O79"/>
    <mergeCell ref="A80:O8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91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5" t="s">
        <v>94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7"/>
      <c r="Q1" s="7"/>
      <c r="R1"/>
    </row>
    <row r="2" spans="1:134" ht="24" thickBot="1">
      <c r="A2" s="58" t="s">
        <v>200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60"/>
      <c r="Q2" s="7"/>
      <c r="R2"/>
    </row>
    <row r="3" spans="1:134" ht="18" customHeight="1">
      <c r="A3" s="61" t="s">
        <v>84</v>
      </c>
      <c r="B3" s="62"/>
      <c r="C3" s="63"/>
      <c r="D3" s="67" t="s">
        <v>49</v>
      </c>
      <c r="E3" s="68"/>
      <c r="F3" s="68"/>
      <c r="G3" s="68"/>
      <c r="H3" s="69"/>
      <c r="I3" s="67" t="s">
        <v>50</v>
      </c>
      <c r="J3" s="69"/>
      <c r="K3" s="67" t="s">
        <v>52</v>
      </c>
      <c r="L3" s="68"/>
      <c r="M3" s="69"/>
      <c r="N3" s="36"/>
      <c r="O3" s="37"/>
      <c r="P3" s="70" t="s">
        <v>179</v>
      </c>
      <c r="Q3" s="11"/>
      <c r="R3"/>
    </row>
    <row r="4" spans="1:134" ht="32.25" customHeight="1" thickBot="1">
      <c r="A4" s="64"/>
      <c r="B4" s="65"/>
      <c r="C4" s="66"/>
      <c r="D4" s="34" t="s">
        <v>5</v>
      </c>
      <c r="E4" s="34" t="s">
        <v>85</v>
      </c>
      <c r="F4" s="34" t="s">
        <v>86</v>
      </c>
      <c r="G4" s="34" t="s">
        <v>87</v>
      </c>
      <c r="H4" s="34" t="s">
        <v>6</v>
      </c>
      <c r="I4" s="34" t="s">
        <v>7</v>
      </c>
      <c r="J4" s="35" t="s">
        <v>88</v>
      </c>
      <c r="K4" s="35" t="s">
        <v>8</v>
      </c>
      <c r="L4" s="35" t="s">
        <v>9</v>
      </c>
      <c r="M4" s="35" t="s">
        <v>180</v>
      </c>
      <c r="N4" s="35" t="s">
        <v>10</v>
      </c>
      <c r="O4" s="35" t="s">
        <v>181</v>
      </c>
      <c r="P4" s="71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182</v>
      </c>
      <c r="B5" s="26"/>
      <c r="C5" s="26"/>
      <c r="D5" s="27">
        <f t="shared" ref="D5:N5" si="0">SUM(D6:D16)</f>
        <v>21704433</v>
      </c>
      <c r="E5" s="27">
        <f t="shared" si="0"/>
        <v>645164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22349597</v>
      </c>
      <c r="P5" s="33">
        <f t="shared" ref="P5:P36" si="1">(O5/P$89)</f>
        <v>568.95262461178152</v>
      </c>
      <c r="Q5" s="6"/>
    </row>
    <row r="6" spans="1:134">
      <c r="A6" s="12"/>
      <c r="B6" s="25">
        <v>311</v>
      </c>
      <c r="C6" s="20" t="s">
        <v>3</v>
      </c>
      <c r="D6" s="46">
        <v>14642354</v>
      </c>
      <c r="E6" s="46">
        <v>377214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15019568</v>
      </c>
      <c r="P6" s="47">
        <f t="shared" si="1"/>
        <v>382.35242604755359</v>
      </c>
      <c r="Q6" s="9"/>
    </row>
    <row r="7" spans="1:134">
      <c r="A7" s="12"/>
      <c r="B7" s="25">
        <v>312.41000000000003</v>
      </c>
      <c r="C7" s="20" t="s">
        <v>183</v>
      </c>
      <c r="D7" s="46">
        <v>371583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6" si="2">SUM(D7:N7)</f>
        <v>371583</v>
      </c>
      <c r="P7" s="47">
        <f t="shared" si="1"/>
        <v>9.4593707041392996</v>
      </c>
      <c r="Q7" s="9"/>
    </row>
    <row r="8" spans="1:134">
      <c r="A8" s="12"/>
      <c r="B8" s="25">
        <v>312.43</v>
      </c>
      <c r="C8" s="20" t="s">
        <v>184</v>
      </c>
      <c r="D8" s="46">
        <v>0</v>
      </c>
      <c r="E8" s="46">
        <v>267950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267950</v>
      </c>
      <c r="P8" s="47">
        <f t="shared" si="1"/>
        <v>6.821190367089252</v>
      </c>
      <c r="Q8" s="9"/>
    </row>
    <row r="9" spans="1:134">
      <c r="A9" s="12"/>
      <c r="B9" s="25">
        <v>312.51</v>
      </c>
      <c r="C9" s="20" t="s">
        <v>91</v>
      </c>
      <c r="D9" s="46">
        <v>250847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250847</v>
      </c>
      <c r="P9" s="47">
        <f t="shared" si="1"/>
        <v>6.3858001120105898</v>
      </c>
      <c r="Q9" s="9"/>
    </row>
    <row r="10" spans="1:134">
      <c r="A10" s="12"/>
      <c r="B10" s="25">
        <v>312.52</v>
      </c>
      <c r="C10" s="20" t="s">
        <v>122</v>
      </c>
      <c r="D10" s="46">
        <v>351046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351046</v>
      </c>
      <c r="P10" s="47">
        <f t="shared" si="1"/>
        <v>8.9365612748841716</v>
      </c>
      <c r="Q10" s="9"/>
    </row>
    <row r="11" spans="1:134">
      <c r="A11" s="12"/>
      <c r="B11" s="25">
        <v>314.10000000000002</v>
      </c>
      <c r="C11" s="20" t="s">
        <v>12</v>
      </c>
      <c r="D11" s="46">
        <v>3834285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3834285</v>
      </c>
      <c r="P11" s="47">
        <f t="shared" si="1"/>
        <v>97.609210325339845</v>
      </c>
      <c r="Q11" s="9"/>
    </row>
    <row r="12" spans="1:134">
      <c r="A12" s="12"/>
      <c r="B12" s="25">
        <v>314.3</v>
      </c>
      <c r="C12" s="20" t="s">
        <v>13</v>
      </c>
      <c r="D12" s="46">
        <v>897550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897550</v>
      </c>
      <c r="P12" s="47">
        <f t="shared" si="1"/>
        <v>22.848887531184765</v>
      </c>
      <c r="Q12" s="9"/>
    </row>
    <row r="13" spans="1:134">
      <c r="A13" s="12"/>
      <c r="B13" s="25">
        <v>314.39999999999998</v>
      </c>
      <c r="C13" s="20" t="s">
        <v>14</v>
      </c>
      <c r="D13" s="46">
        <v>167749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2"/>
        <v>167749</v>
      </c>
      <c r="P13" s="47">
        <f t="shared" si="1"/>
        <v>4.2703782903110836</v>
      </c>
      <c r="Q13" s="9"/>
    </row>
    <row r="14" spans="1:134">
      <c r="A14" s="12"/>
      <c r="B14" s="25">
        <v>314.8</v>
      </c>
      <c r="C14" s="20" t="s">
        <v>15</v>
      </c>
      <c r="D14" s="46">
        <v>53439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si="2"/>
        <v>53439</v>
      </c>
      <c r="P14" s="47">
        <f t="shared" si="1"/>
        <v>1.3603940736215061</v>
      </c>
      <c r="Q14" s="9"/>
    </row>
    <row r="15" spans="1:134">
      <c r="A15" s="12"/>
      <c r="B15" s="25">
        <v>315.10000000000002</v>
      </c>
      <c r="C15" s="20" t="s">
        <v>201</v>
      </c>
      <c r="D15" s="46">
        <v>910315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2"/>
        <v>910315</v>
      </c>
      <c r="P15" s="47">
        <f t="shared" si="1"/>
        <v>23.173845527213484</v>
      </c>
      <c r="Q15" s="9"/>
    </row>
    <row r="16" spans="1:134">
      <c r="A16" s="12"/>
      <c r="B16" s="25">
        <v>316</v>
      </c>
      <c r="C16" s="20" t="s">
        <v>124</v>
      </c>
      <c r="D16" s="46">
        <v>225265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2"/>
        <v>225265</v>
      </c>
      <c r="P16" s="47">
        <f t="shared" si="1"/>
        <v>5.734560358433888</v>
      </c>
      <c r="Q16" s="9"/>
    </row>
    <row r="17" spans="1:17" ht="15.75">
      <c r="A17" s="29" t="s">
        <v>18</v>
      </c>
      <c r="B17" s="30"/>
      <c r="C17" s="31"/>
      <c r="D17" s="32">
        <f t="shared" ref="D17:N17" si="3">SUM(D18:D31)</f>
        <v>3864569</v>
      </c>
      <c r="E17" s="32">
        <f t="shared" si="3"/>
        <v>4289802</v>
      </c>
      <c r="F17" s="32">
        <f t="shared" si="3"/>
        <v>0</v>
      </c>
      <c r="G17" s="32">
        <f t="shared" si="3"/>
        <v>0</v>
      </c>
      <c r="H17" s="32">
        <f t="shared" si="3"/>
        <v>0</v>
      </c>
      <c r="I17" s="32">
        <f t="shared" si="3"/>
        <v>11157580</v>
      </c>
      <c r="J17" s="32">
        <f t="shared" si="3"/>
        <v>0</v>
      </c>
      <c r="K17" s="32">
        <f t="shared" si="3"/>
        <v>0</v>
      </c>
      <c r="L17" s="32">
        <f t="shared" si="3"/>
        <v>0</v>
      </c>
      <c r="M17" s="32">
        <f t="shared" si="3"/>
        <v>0</v>
      </c>
      <c r="N17" s="32">
        <f t="shared" si="3"/>
        <v>0</v>
      </c>
      <c r="O17" s="44">
        <f>SUM(D17:N17)</f>
        <v>19311951</v>
      </c>
      <c r="P17" s="45">
        <f t="shared" si="1"/>
        <v>491.62341530471974</v>
      </c>
      <c r="Q17" s="10"/>
    </row>
    <row r="18" spans="1:17">
      <c r="A18" s="12"/>
      <c r="B18" s="25">
        <v>322</v>
      </c>
      <c r="C18" s="20" t="s">
        <v>186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2486633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>SUM(D18:N18)</f>
        <v>2486633</v>
      </c>
      <c r="P18" s="47">
        <f t="shared" si="1"/>
        <v>63.302097652869001</v>
      </c>
      <c r="Q18" s="9"/>
    </row>
    <row r="19" spans="1:17">
      <c r="A19" s="12"/>
      <c r="B19" s="25">
        <v>323.10000000000002</v>
      </c>
      <c r="C19" s="20" t="s">
        <v>19</v>
      </c>
      <c r="D19" s="46">
        <v>3199261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ref="O19:O31" si="4">SUM(D19:N19)</f>
        <v>3199261</v>
      </c>
      <c r="P19" s="47">
        <f t="shared" si="1"/>
        <v>81.443434652003461</v>
      </c>
      <c r="Q19" s="9"/>
    </row>
    <row r="20" spans="1:17">
      <c r="A20" s="12"/>
      <c r="B20" s="25">
        <v>323.39999999999998</v>
      </c>
      <c r="C20" s="20" t="s">
        <v>20</v>
      </c>
      <c r="D20" s="46">
        <v>135211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135211</v>
      </c>
      <c r="P20" s="47">
        <f t="shared" si="1"/>
        <v>3.4420599765796038</v>
      </c>
      <c r="Q20" s="9"/>
    </row>
    <row r="21" spans="1:17">
      <c r="A21" s="12"/>
      <c r="B21" s="25">
        <v>323.7</v>
      </c>
      <c r="C21" s="20" t="s">
        <v>21</v>
      </c>
      <c r="D21" s="46">
        <v>472621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472621</v>
      </c>
      <c r="P21" s="47">
        <f t="shared" si="1"/>
        <v>12.031490249987272</v>
      </c>
      <c r="Q21" s="9"/>
    </row>
    <row r="22" spans="1:17">
      <c r="A22" s="12"/>
      <c r="B22" s="25">
        <v>324.11</v>
      </c>
      <c r="C22" s="20" t="s">
        <v>22</v>
      </c>
      <c r="D22" s="46">
        <v>0</v>
      </c>
      <c r="E22" s="46">
        <v>676400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4"/>
        <v>676400</v>
      </c>
      <c r="P22" s="47">
        <f t="shared" si="1"/>
        <v>17.219082531439337</v>
      </c>
      <c r="Q22" s="9"/>
    </row>
    <row r="23" spans="1:17">
      <c r="A23" s="12"/>
      <c r="B23" s="25">
        <v>324.12</v>
      </c>
      <c r="C23" s="20" t="s">
        <v>166</v>
      </c>
      <c r="D23" s="46">
        <v>0</v>
      </c>
      <c r="E23" s="46">
        <v>28890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4"/>
        <v>28890</v>
      </c>
      <c r="P23" s="47">
        <f t="shared" si="1"/>
        <v>0.73545135176416676</v>
      </c>
      <c r="Q23" s="9"/>
    </row>
    <row r="24" spans="1:17">
      <c r="A24" s="12"/>
      <c r="B24" s="25">
        <v>324.20999999999998</v>
      </c>
      <c r="C24" s="20" t="s">
        <v>23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4175544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4"/>
        <v>4175544</v>
      </c>
      <c r="P24" s="47">
        <f t="shared" si="1"/>
        <v>106.29662440812587</v>
      </c>
      <c r="Q24" s="9"/>
    </row>
    <row r="25" spans="1:17">
      <c r="A25" s="12"/>
      <c r="B25" s="25">
        <v>324.22000000000003</v>
      </c>
      <c r="C25" s="20" t="s">
        <v>125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155298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4"/>
        <v>155298</v>
      </c>
      <c r="P25" s="47">
        <f t="shared" si="1"/>
        <v>3.9534137773025813</v>
      </c>
      <c r="Q25" s="9"/>
    </row>
    <row r="26" spans="1:17">
      <c r="A26" s="12"/>
      <c r="B26" s="25">
        <v>324.61</v>
      </c>
      <c r="C26" s="20" t="s">
        <v>24</v>
      </c>
      <c r="D26" s="46">
        <v>0</v>
      </c>
      <c r="E26" s="46">
        <v>1025330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4"/>
        <v>1025330</v>
      </c>
      <c r="P26" s="47">
        <f t="shared" si="1"/>
        <v>26.101776895270099</v>
      </c>
      <c r="Q26" s="9"/>
    </row>
    <row r="27" spans="1:17">
      <c r="A27" s="12"/>
      <c r="B27" s="25">
        <v>324.91000000000003</v>
      </c>
      <c r="C27" s="20" t="s">
        <v>25</v>
      </c>
      <c r="D27" s="46">
        <v>0</v>
      </c>
      <c r="E27" s="46">
        <v>397405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4"/>
        <v>397405</v>
      </c>
      <c r="P27" s="47">
        <f t="shared" si="1"/>
        <v>10.116720126266483</v>
      </c>
      <c r="Q27" s="9"/>
    </row>
    <row r="28" spans="1:17">
      <c r="A28" s="12"/>
      <c r="B28" s="25">
        <v>324.92</v>
      </c>
      <c r="C28" s="20" t="s">
        <v>167</v>
      </c>
      <c r="D28" s="46">
        <v>0</v>
      </c>
      <c r="E28" s="46">
        <v>16876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4"/>
        <v>16876</v>
      </c>
      <c r="P28" s="47">
        <f t="shared" si="1"/>
        <v>0.42961152690799859</v>
      </c>
      <c r="Q28" s="9"/>
    </row>
    <row r="29" spans="1:17">
      <c r="A29" s="12"/>
      <c r="B29" s="25" t="s">
        <v>202</v>
      </c>
      <c r="C29" s="20" t="s">
        <v>203</v>
      </c>
      <c r="D29" s="46">
        <v>0</v>
      </c>
      <c r="E29" s="46">
        <v>2144901</v>
      </c>
      <c r="F29" s="46">
        <v>0</v>
      </c>
      <c r="G29" s="46">
        <v>0</v>
      </c>
      <c r="H29" s="46">
        <v>0</v>
      </c>
      <c r="I29" s="46">
        <v>4330842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4"/>
        <v>6475743</v>
      </c>
      <c r="P29" s="47">
        <f t="shared" si="1"/>
        <v>164.85268061707652</v>
      </c>
      <c r="Q29" s="9"/>
    </row>
    <row r="30" spans="1:17">
      <c r="A30" s="12"/>
      <c r="B30" s="25">
        <v>325.2</v>
      </c>
      <c r="C30" s="20" t="s">
        <v>168</v>
      </c>
      <c r="D30" s="46">
        <v>17711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4"/>
        <v>17711</v>
      </c>
      <c r="P30" s="47">
        <f t="shared" si="1"/>
        <v>0.45086808207321422</v>
      </c>
      <c r="Q30" s="9"/>
    </row>
    <row r="31" spans="1:17">
      <c r="A31" s="12"/>
      <c r="B31" s="25">
        <v>329.5</v>
      </c>
      <c r="C31" s="20" t="s">
        <v>188</v>
      </c>
      <c r="D31" s="46">
        <v>39765</v>
      </c>
      <c r="E31" s="46">
        <v>0</v>
      </c>
      <c r="F31" s="46">
        <v>0</v>
      </c>
      <c r="G31" s="46">
        <v>0</v>
      </c>
      <c r="H31" s="46">
        <v>0</v>
      </c>
      <c r="I31" s="46">
        <v>9263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4"/>
        <v>49028</v>
      </c>
      <c r="P31" s="47">
        <f t="shared" si="1"/>
        <v>1.2481034570541214</v>
      </c>
      <c r="Q31" s="9"/>
    </row>
    <row r="32" spans="1:17" ht="15.75">
      <c r="A32" s="29" t="s">
        <v>189</v>
      </c>
      <c r="B32" s="30"/>
      <c r="C32" s="31"/>
      <c r="D32" s="32">
        <f t="shared" ref="D32:N32" si="5">SUM(D33:D46)</f>
        <v>8277517</v>
      </c>
      <c r="E32" s="32">
        <f t="shared" si="5"/>
        <v>856294</v>
      </c>
      <c r="F32" s="32">
        <f t="shared" si="5"/>
        <v>0</v>
      </c>
      <c r="G32" s="32">
        <f t="shared" si="5"/>
        <v>0</v>
      </c>
      <c r="H32" s="32">
        <f t="shared" si="5"/>
        <v>0</v>
      </c>
      <c r="I32" s="32">
        <f t="shared" si="5"/>
        <v>0</v>
      </c>
      <c r="J32" s="32">
        <f t="shared" si="5"/>
        <v>0</v>
      </c>
      <c r="K32" s="32">
        <f t="shared" si="5"/>
        <v>0</v>
      </c>
      <c r="L32" s="32">
        <f t="shared" si="5"/>
        <v>0</v>
      </c>
      <c r="M32" s="32">
        <f t="shared" si="5"/>
        <v>0</v>
      </c>
      <c r="N32" s="32">
        <f t="shared" si="5"/>
        <v>0</v>
      </c>
      <c r="O32" s="44">
        <f>SUM(D32:N32)</f>
        <v>9133811</v>
      </c>
      <c r="P32" s="45">
        <f t="shared" si="1"/>
        <v>232.51899088641107</v>
      </c>
      <c r="Q32" s="10"/>
    </row>
    <row r="33" spans="1:17">
      <c r="A33" s="12"/>
      <c r="B33" s="25">
        <v>331.2</v>
      </c>
      <c r="C33" s="20" t="s">
        <v>27</v>
      </c>
      <c r="D33" s="46">
        <v>79054</v>
      </c>
      <c r="E33" s="46">
        <v>11515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>SUM(D33:N33)</f>
        <v>90569</v>
      </c>
      <c r="P33" s="47">
        <f t="shared" si="1"/>
        <v>2.3056107122855254</v>
      </c>
      <c r="Q33" s="9"/>
    </row>
    <row r="34" spans="1:17">
      <c r="A34" s="12"/>
      <c r="B34" s="25">
        <v>331.39</v>
      </c>
      <c r="C34" s="20" t="s">
        <v>32</v>
      </c>
      <c r="D34" s="46">
        <v>0</v>
      </c>
      <c r="E34" s="46">
        <v>115965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ref="O34:O41" si="6">SUM(D34:N34)</f>
        <v>115965</v>
      </c>
      <c r="P34" s="47">
        <f t="shared" si="1"/>
        <v>2.952115472735604</v>
      </c>
      <c r="Q34" s="9"/>
    </row>
    <row r="35" spans="1:17">
      <c r="A35" s="12"/>
      <c r="B35" s="25">
        <v>331.5</v>
      </c>
      <c r="C35" s="20" t="s">
        <v>29</v>
      </c>
      <c r="D35" s="46">
        <v>0</v>
      </c>
      <c r="E35" s="46">
        <v>191607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6"/>
        <v>191607</v>
      </c>
      <c r="P35" s="47">
        <f t="shared" si="1"/>
        <v>4.8777302581334965</v>
      </c>
      <c r="Q35" s="9"/>
    </row>
    <row r="36" spans="1:17">
      <c r="A36" s="12"/>
      <c r="B36" s="25">
        <v>331.62</v>
      </c>
      <c r="C36" s="20" t="s">
        <v>169</v>
      </c>
      <c r="D36" s="46">
        <v>3480766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6"/>
        <v>3480766</v>
      </c>
      <c r="P36" s="47">
        <f t="shared" si="1"/>
        <v>88.609694007433433</v>
      </c>
      <c r="Q36" s="9"/>
    </row>
    <row r="37" spans="1:17">
      <c r="A37" s="12"/>
      <c r="B37" s="25">
        <v>335.125</v>
      </c>
      <c r="C37" s="20" t="s">
        <v>190</v>
      </c>
      <c r="D37" s="46">
        <v>1873277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6"/>
        <v>1873277</v>
      </c>
      <c r="P37" s="47">
        <f t="shared" ref="P37:P68" si="7">(O37/P$89)</f>
        <v>47.68792322183188</v>
      </c>
      <c r="Q37" s="9"/>
    </row>
    <row r="38" spans="1:17">
      <c r="A38" s="12"/>
      <c r="B38" s="25">
        <v>335.14</v>
      </c>
      <c r="C38" s="20" t="s">
        <v>127</v>
      </c>
      <c r="D38" s="46">
        <v>22628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6"/>
        <v>22628</v>
      </c>
      <c r="P38" s="47">
        <f t="shared" si="7"/>
        <v>0.57603991650119646</v>
      </c>
      <c r="Q38" s="9"/>
    </row>
    <row r="39" spans="1:17">
      <c r="A39" s="12"/>
      <c r="B39" s="25">
        <v>335.15</v>
      </c>
      <c r="C39" s="20" t="s">
        <v>128</v>
      </c>
      <c r="D39" s="46">
        <v>28426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6"/>
        <v>28426</v>
      </c>
      <c r="P39" s="47">
        <f t="shared" si="7"/>
        <v>0.72363932589990332</v>
      </c>
      <c r="Q39" s="9"/>
    </row>
    <row r="40" spans="1:17">
      <c r="A40" s="12"/>
      <c r="B40" s="25">
        <v>335.18</v>
      </c>
      <c r="C40" s="20" t="s">
        <v>191</v>
      </c>
      <c r="D40" s="46">
        <v>2628160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si="6"/>
        <v>2628160</v>
      </c>
      <c r="P40" s="47">
        <f t="shared" si="7"/>
        <v>66.904943740135437</v>
      </c>
      <c r="Q40" s="9"/>
    </row>
    <row r="41" spans="1:17">
      <c r="A41" s="12"/>
      <c r="B41" s="25">
        <v>335.21</v>
      </c>
      <c r="C41" s="20" t="s">
        <v>42</v>
      </c>
      <c r="D41" s="46">
        <v>13160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si="6"/>
        <v>13160</v>
      </c>
      <c r="P41" s="47">
        <f t="shared" si="7"/>
        <v>0.33501349218471566</v>
      </c>
      <c r="Q41" s="9"/>
    </row>
    <row r="42" spans="1:17">
      <c r="A42" s="12"/>
      <c r="B42" s="25">
        <v>335.45</v>
      </c>
      <c r="C42" s="20" t="s">
        <v>192</v>
      </c>
      <c r="D42" s="46">
        <v>32781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 t="shared" ref="O42:O44" si="8">SUM(D42:N42)</f>
        <v>32781</v>
      </c>
      <c r="P42" s="47">
        <f t="shared" si="7"/>
        <v>0.83450435313884219</v>
      </c>
      <c r="Q42" s="9"/>
    </row>
    <row r="43" spans="1:17">
      <c r="A43" s="12"/>
      <c r="B43" s="25">
        <v>337.5</v>
      </c>
      <c r="C43" s="20" t="s">
        <v>149</v>
      </c>
      <c r="D43" s="46">
        <v>0</v>
      </c>
      <c r="E43" s="46">
        <v>550972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 t="shared" si="8"/>
        <v>550972</v>
      </c>
      <c r="P43" s="47">
        <f t="shared" si="7"/>
        <v>14.026067919148719</v>
      </c>
      <c r="Q43" s="9"/>
    </row>
    <row r="44" spans="1:17">
      <c r="A44" s="12"/>
      <c r="B44" s="25">
        <v>337.7</v>
      </c>
      <c r="C44" s="20" t="s">
        <v>46</v>
      </c>
      <c r="D44" s="46">
        <v>0</v>
      </c>
      <c r="E44" s="46">
        <v>-13765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 t="shared" si="8"/>
        <v>-13765</v>
      </c>
      <c r="P44" s="47">
        <f t="shared" si="7"/>
        <v>-0.35041494832238684</v>
      </c>
      <c r="Q44" s="9"/>
    </row>
    <row r="45" spans="1:17">
      <c r="A45" s="12"/>
      <c r="B45" s="25">
        <v>338</v>
      </c>
      <c r="C45" s="20" t="s">
        <v>47</v>
      </c>
      <c r="D45" s="46">
        <v>34940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f>SUM(D45:N45)</f>
        <v>34940</v>
      </c>
      <c r="P45" s="47">
        <f t="shared" si="7"/>
        <v>0.88946591314087875</v>
      </c>
      <c r="Q45" s="9"/>
    </row>
    <row r="46" spans="1:17">
      <c r="A46" s="12"/>
      <c r="B46" s="25">
        <v>339</v>
      </c>
      <c r="C46" s="20" t="s">
        <v>48</v>
      </c>
      <c r="D46" s="46">
        <v>84325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f>SUM(D46:N46)</f>
        <v>84325</v>
      </c>
      <c r="P46" s="47">
        <f t="shared" si="7"/>
        <v>2.146657502163841</v>
      </c>
      <c r="Q46" s="9"/>
    </row>
    <row r="47" spans="1:17" ht="15.75">
      <c r="A47" s="29" t="s">
        <v>53</v>
      </c>
      <c r="B47" s="30"/>
      <c r="C47" s="31"/>
      <c r="D47" s="32">
        <f t="shared" ref="D47:N47" si="9">SUM(D48:D64)</f>
        <v>1804206</v>
      </c>
      <c r="E47" s="32">
        <f t="shared" si="9"/>
        <v>62575</v>
      </c>
      <c r="F47" s="32">
        <f t="shared" si="9"/>
        <v>0</v>
      </c>
      <c r="G47" s="32">
        <f t="shared" si="9"/>
        <v>0</v>
      </c>
      <c r="H47" s="32">
        <f t="shared" si="9"/>
        <v>0</v>
      </c>
      <c r="I47" s="32">
        <f t="shared" si="9"/>
        <v>33685759</v>
      </c>
      <c r="J47" s="32">
        <f t="shared" si="9"/>
        <v>1375837</v>
      </c>
      <c r="K47" s="32">
        <f t="shared" si="9"/>
        <v>0</v>
      </c>
      <c r="L47" s="32">
        <f t="shared" si="9"/>
        <v>0</v>
      </c>
      <c r="M47" s="32">
        <f t="shared" si="9"/>
        <v>0</v>
      </c>
      <c r="N47" s="32">
        <f t="shared" si="9"/>
        <v>0</v>
      </c>
      <c r="O47" s="32">
        <f>SUM(D47:N47)</f>
        <v>36928377</v>
      </c>
      <c r="P47" s="45">
        <f t="shared" si="7"/>
        <v>940.08393157171224</v>
      </c>
      <c r="Q47" s="10"/>
    </row>
    <row r="48" spans="1:17">
      <c r="A48" s="12"/>
      <c r="B48" s="25">
        <v>341.2</v>
      </c>
      <c r="C48" s="20" t="s">
        <v>131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1375837</v>
      </c>
      <c r="K48" s="46">
        <v>0</v>
      </c>
      <c r="L48" s="46">
        <v>0</v>
      </c>
      <c r="M48" s="46">
        <v>0</v>
      </c>
      <c r="N48" s="46">
        <v>0</v>
      </c>
      <c r="O48" s="46">
        <f t="shared" ref="O48:O63" si="10">SUM(D48:N48)</f>
        <v>1375837</v>
      </c>
      <c r="P48" s="47">
        <f t="shared" si="7"/>
        <v>35.024616872867981</v>
      </c>
      <c r="Q48" s="9"/>
    </row>
    <row r="49" spans="1:17">
      <c r="A49" s="12"/>
      <c r="B49" s="25">
        <v>341.3</v>
      </c>
      <c r="C49" s="20" t="s">
        <v>155</v>
      </c>
      <c r="D49" s="46">
        <v>27625</v>
      </c>
      <c r="E49" s="46">
        <v>0</v>
      </c>
      <c r="F49" s="46">
        <v>0</v>
      </c>
      <c r="G49" s="46">
        <v>0</v>
      </c>
      <c r="H49" s="46">
        <v>0</v>
      </c>
      <c r="I49" s="46">
        <v>316866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f t="shared" si="10"/>
        <v>344491</v>
      </c>
      <c r="P49" s="47">
        <f t="shared" si="7"/>
        <v>8.769690952599154</v>
      </c>
      <c r="Q49" s="9"/>
    </row>
    <row r="50" spans="1:17">
      <c r="A50" s="12"/>
      <c r="B50" s="25">
        <v>342.1</v>
      </c>
      <c r="C50" s="20" t="s">
        <v>58</v>
      </c>
      <c r="D50" s="46">
        <v>163570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6">
        <f t="shared" si="10"/>
        <v>163570</v>
      </c>
      <c r="P50" s="47">
        <f t="shared" si="7"/>
        <v>4.1639936866758314</v>
      </c>
      <c r="Q50" s="9"/>
    </row>
    <row r="51" spans="1:17">
      <c r="A51" s="12"/>
      <c r="B51" s="25">
        <v>342.2</v>
      </c>
      <c r="C51" s="20" t="s">
        <v>59</v>
      </c>
      <c r="D51" s="46">
        <v>15670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v>0</v>
      </c>
      <c r="O51" s="46">
        <f t="shared" si="10"/>
        <v>15670</v>
      </c>
      <c r="P51" s="47">
        <f t="shared" si="7"/>
        <v>0.39891044244183088</v>
      </c>
      <c r="Q51" s="9"/>
    </row>
    <row r="52" spans="1:17">
      <c r="A52" s="12"/>
      <c r="B52" s="25">
        <v>342.5</v>
      </c>
      <c r="C52" s="20" t="s">
        <v>170</v>
      </c>
      <c r="D52" s="46">
        <v>22443</v>
      </c>
      <c r="E52" s="46">
        <v>0</v>
      </c>
      <c r="F52" s="46">
        <v>0</v>
      </c>
      <c r="G52" s="46">
        <v>0</v>
      </c>
      <c r="H52" s="46">
        <v>0</v>
      </c>
      <c r="I52" s="46">
        <v>64700</v>
      </c>
      <c r="J52" s="46">
        <v>0</v>
      </c>
      <c r="K52" s="46">
        <v>0</v>
      </c>
      <c r="L52" s="46">
        <v>0</v>
      </c>
      <c r="M52" s="46">
        <v>0</v>
      </c>
      <c r="N52" s="46">
        <v>0</v>
      </c>
      <c r="O52" s="46">
        <f t="shared" si="10"/>
        <v>87143</v>
      </c>
      <c r="P52" s="47">
        <f t="shared" si="7"/>
        <v>2.2183951937274071</v>
      </c>
      <c r="Q52" s="9"/>
    </row>
    <row r="53" spans="1:17">
      <c r="A53" s="12"/>
      <c r="B53" s="25">
        <v>342.9</v>
      </c>
      <c r="C53" s="20" t="s">
        <v>60</v>
      </c>
      <c r="D53" s="46">
        <v>15605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v>0</v>
      </c>
      <c r="O53" s="46">
        <f t="shared" si="10"/>
        <v>15605</v>
      </c>
      <c r="P53" s="47">
        <f t="shared" si="7"/>
        <v>0.39725574054274221</v>
      </c>
      <c r="Q53" s="9"/>
    </row>
    <row r="54" spans="1:17">
      <c r="A54" s="12"/>
      <c r="B54" s="25">
        <v>343.3</v>
      </c>
      <c r="C54" s="20" t="s">
        <v>61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13170196</v>
      </c>
      <c r="J54" s="46">
        <v>0</v>
      </c>
      <c r="K54" s="46">
        <v>0</v>
      </c>
      <c r="L54" s="46">
        <v>0</v>
      </c>
      <c r="M54" s="46">
        <v>0</v>
      </c>
      <c r="N54" s="46">
        <v>0</v>
      </c>
      <c r="O54" s="46">
        <f t="shared" si="10"/>
        <v>13170196</v>
      </c>
      <c r="P54" s="47">
        <f t="shared" si="7"/>
        <v>335.27305127030189</v>
      </c>
      <c r="Q54" s="9"/>
    </row>
    <row r="55" spans="1:17">
      <c r="A55" s="12"/>
      <c r="B55" s="25">
        <v>343.4</v>
      </c>
      <c r="C55" s="20" t="s">
        <v>62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4243589</v>
      </c>
      <c r="J55" s="46">
        <v>0</v>
      </c>
      <c r="K55" s="46">
        <v>0</v>
      </c>
      <c r="L55" s="46">
        <v>0</v>
      </c>
      <c r="M55" s="46">
        <v>0</v>
      </c>
      <c r="N55" s="46">
        <v>0</v>
      </c>
      <c r="O55" s="46">
        <f t="shared" si="10"/>
        <v>4243589</v>
      </c>
      <c r="P55" s="47">
        <f t="shared" si="7"/>
        <v>108.02884272694872</v>
      </c>
      <c r="Q55" s="9"/>
    </row>
    <row r="56" spans="1:17">
      <c r="A56" s="12"/>
      <c r="B56" s="25">
        <v>343.5</v>
      </c>
      <c r="C56" s="20" t="s">
        <v>63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12448128</v>
      </c>
      <c r="J56" s="46">
        <v>0</v>
      </c>
      <c r="K56" s="46">
        <v>0</v>
      </c>
      <c r="L56" s="46">
        <v>0</v>
      </c>
      <c r="M56" s="46">
        <v>0</v>
      </c>
      <c r="N56" s="46">
        <v>0</v>
      </c>
      <c r="O56" s="46">
        <f t="shared" si="10"/>
        <v>12448128</v>
      </c>
      <c r="P56" s="47">
        <f t="shared" si="7"/>
        <v>316.89140064151519</v>
      </c>
      <c r="Q56" s="9"/>
    </row>
    <row r="57" spans="1:17">
      <c r="A57" s="12"/>
      <c r="B57" s="25">
        <v>343.6</v>
      </c>
      <c r="C57" s="20" t="s">
        <v>145</v>
      </c>
      <c r="D57" s="46">
        <v>0</v>
      </c>
      <c r="E57" s="46">
        <v>0</v>
      </c>
      <c r="F57" s="46">
        <v>0</v>
      </c>
      <c r="G57" s="46">
        <v>0</v>
      </c>
      <c r="H57" s="46">
        <v>0</v>
      </c>
      <c r="I57" s="46">
        <v>542692</v>
      </c>
      <c r="J57" s="46">
        <v>0</v>
      </c>
      <c r="K57" s="46">
        <v>0</v>
      </c>
      <c r="L57" s="46">
        <v>0</v>
      </c>
      <c r="M57" s="46">
        <v>0</v>
      </c>
      <c r="N57" s="46">
        <v>0</v>
      </c>
      <c r="O57" s="46">
        <f t="shared" si="10"/>
        <v>542692</v>
      </c>
      <c r="P57" s="47">
        <f t="shared" si="7"/>
        <v>13.81528435415712</v>
      </c>
      <c r="Q57" s="9"/>
    </row>
    <row r="58" spans="1:17">
      <c r="A58" s="12"/>
      <c r="B58" s="25">
        <v>343.7</v>
      </c>
      <c r="C58" s="20" t="s">
        <v>64</v>
      </c>
      <c r="D58" s="46">
        <v>856905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v>0</v>
      </c>
      <c r="O58" s="46">
        <f t="shared" si="10"/>
        <v>856905</v>
      </c>
      <c r="P58" s="47">
        <f t="shared" si="7"/>
        <v>21.814189705208491</v>
      </c>
      <c r="Q58" s="9"/>
    </row>
    <row r="59" spans="1:17">
      <c r="A59" s="12"/>
      <c r="B59" s="25">
        <v>343.9</v>
      </c>
      <c r="C59" s="20" t="s">
        <v>65</v>
      </c>
      <c r="D59" s="46">
        <v>2100</v>
      </c>
      <c r="E59" s="46">
        <v>0</v>
      </c>
      <c r="F59" s="46">
        <v>0</v>
      </c>
      <c r="G59" s="46">
        <v>0</v>
      </c>
      <c r="H59" s="46">
        <v>0</v>
      </c>
      <c r="I59" s="46">
        <v>2588804</v>
      </c>
      <c r="J59" s="46">
        <v>0</v>
      </c>
      <c r="K59" s="46">
        <v>0</v>
      </c>
      <c r="L59" s="46">
        <v>0</v>
      </c>
      <c r="M59" s="46">
        <v>0</v>
      </c>
      <c r="N59" s="46">
        <v>0</v>
      </c>
      <c r="O59" s="46">
        <f t="shared" si="10"/>
        <v>2590904</v>
      </c>
      <c r="P59" s="47">
        <f t="shared" si="7"/>
        <v>65.956519525482406</v>
      </c>
      <c r="Q59" s="9"/>
    </row>
    <row r="60" spans="1:17">
      <c r="A60" s="12"/>
      <c r="B60" s="25">
        <v>345.9</v>
      </c>
      <c r="C60" s="20" t="s">
        <v>67</v>
      </c>
      <c r="D60" s="46">
        <v>0</v>
      </c>
      <c r="E60" s="46">
        <v>62575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v>0</v>
      </c>
      <c r="O60" s="46">
        <f t="shared" si="10"/>
        <v>62575</v>
      </c>
      <c r="P60" s="47">
        <f t="shared" si="7"/>
        <v>1.5929687897764879</v>
      </c>
      <c r="Q60" s="9"/>
    </row>
    <row r="61" spans="1:17">
      <c r="A61" s="12"/>
      <c r="B61" s="25">
        <v>347.2</v>
      </c>
      <c r="C61" s="20" t="s">
        <v>68</v>
      </c>
      <c r="D61" s="46">
        <v>104929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v>0</v>
      </c>
      <c r="O61" s="46">
        <f t="shared" si="10"/>
        <v>104929</v>
      </c>
      <c r="P61" s="47">
        <f t="shared" si="7"/>
        <v>2.6711725472226466</v>
      </c>
      <c r="Q61" s="9"/>
    </row>
    <row r="62" spans="1:17">
      <c r="A62" s="12"/>
      <c r="B62" s="25">
        <v>347.4</v>
      </c>
      <c r="C62" s="20" t="s">
        <v>69</v>
      </c>
      <c r="D62" s="46">
        <v>0</v>
      </c>
      <c r="E62" s="46">
        <v>0</v>
      </c>
      <c r="F62" s="46">
        <v>0</v>
      </c>
      <c r="G62" s="46">
        <v>0</v>
      </c>
      <c r="H62" s="46">
        <v>0</v>
      </c>
      <c r="I62" s="46">
        <v>54154</v>
      </c>
      <c r="J62" s="46">
        <v>0</v>
      </c>
      <c r="K62" s="46">
        <v>0</v>
      </c>
      <c r="L62" s="46">
        <v>0</v>
      </c>
      <c r="M62" s="46">
        <v>0</v>
      </c>
      <c r="N62" s="46">
        <v>0</v>
      </c>
      <c r="O62" s="46">
        <f t="shared" si="10"/>
        <v>54154</v>
      </c>
      <c r="P62" s="47">
        <f t="shared" si="7"/>
        <v>1.3785957945114811</v>
      </c>
      <c r="Q62" s="9"/>
    </row>
    <row r="63" spans="1:17">
      <c r="A63" s="12"/>
      <c r="B63" s="25">
        <v>347.5</v>
      </c>
      <c r="C63" s="20" t="s">
        <v>70</v>
      </c>
      <c r="D63" s="46">
        <v>234573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v>0</v>
      </c>
      <c r="O63" s="46">
        <f t="shared" si="10"/>
        <v>234573</v>
      </c>
      <c r="P63" s="47">
        <f t="shared" si="7"/>
        <v>5.9715136703833815</v>
      </c>
      <c r="Q63" s="9"/>
    </row>
    <row r="64" spans="1:17">
      <c r="A64" s="12"/>
      <c r="B64" s="25">
        <v>349</v>
      </c>
      <c r="C64" s="20" t="s">
        <v>193</v>
      </c>
      <c r="D64" s="46">
        <v>360786</v>
      </c>
      <c r="E64" s="46">
        <v>0</v>
      </c>
      <c r="F64" s="46">
        <v>0</v>
      </c>
      <c r="G64" s="46">
        <v>0</v>
      </c>
      <c r="H64" s="46">
        <v>0</v>
      </c>
      <c r="I64" s="46">
        <v>256630</v>
      </c>
      <c r="J64" s="46">
        <v>0</v>
      </c>
      <c r="K64" s="46">
        <v>0</v>
      </c>
      <c r="L64" s="46">
        <v>0</v>
      </c>
      <c r="M64" s="46">
        <v>0</v>
      </c>
      <c r="N64" s="46">
        <v>0</v>
      </c>
      <c r="O64" s="46">
        <f>SUM(D64:N64)</f>
        <v>617416</v>
      </c>
      <c r="P64" s="47">
        <f t="shared" si="7"/>
        <v>15.717529657349422</v>
      </c>
      <c r="Q64" s="9"/>
    </row>
    <row r="65" spans="1:17" ht="15.75">
      <c r="A65" s="29" t="s">
        <v>54</v>
      </c>
      <c r="B65" s="30"/>
      <c r="C65" s="31"/>
      <c r="D65" s="32">
        <f t="shared" ref="D65:N65" si="11">SUM(D66:D69)</f>
        <v>147926</v>
      </c>
      <c r="E65" s="32">
        <f t="shared" si="11"/>
        <v>3595</v>
      </c>
      <c r="F65" s="32">
        <f t="shared" si="11"/>
        <v>0</v>
      </c>
      <c r="G65" s="32">
        <f t="shared" si="11"/>
        <v>0</v>
      </c>
      <c r="H65" s="32">
        <f t="shared" si="11"/>
        <v>0</v>
      </c>
      <c r="I65" s="32">
        <f t="shared" si="11"/>
        <v>0</v>
      </c>
      <c r="J65" s="32">
        <f t="shared" si="11"/>
        <v>0</v>
      </c>
      <c r="K65" s="32">
        <f t="shared" si="11"/>
        <v>0</v>
      </c>
      <c r="L65" s="32">
        <f t="shared" si="11"/>
        <v>0</v>
      </c>
      <c r="M65" s="32">
        <f t="shared" si="11"/>
        <v>0</v>
      </c>
      <c r="N65" s="32">
        <f t="shared" si="11"/>
        <v>0</v>
      </c>
      <c r="O65" s="32">
        <f>SUM(D65:N65)</f>
        <v>151521</v>
      </c>
      <c r="P65" s="45">
        <f t="shared" si="7"/>
        <v>3.8572628684893844</v>
      </c>
      <c r="Q65" s="10"/>
    </row>
    <row r="66" spans="1:17">
      <c r="A66" s="13"/>
      <c r="B66" s="39">
        <v>351.9</v>
      </c>
      <c r="C66" s="21" t="s">
        <v>194</v>
      </c>
      <c r="D66" s="46">
        <v>90065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v>0</v>
      </c>
      <c r="O66" s="46">
        <f t="shared" ref="O66:O69" si="12">SUM(D66:N66)</f>
        <v>90065</v>
      </c>
      <c r="P66" s="47">
        <f t="shared" si="7"/>
        <v>2.2927804083295147</v>
      </c>
      <c r="Q66" s="9"/>
    </row>
    <row r="67" spans="1:17">
      <c r="A67" s="13"/>
      <c r="B67" s="39">
        <v>356</v>
      </c>
      <c r="C67" s="21" t="s">
        <v>172</v>
      </c>
      <c r="D67" s="46">
        <v>0</v>
      </c>
      <c r="E67" s="46">
        <v>3595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v>0</v>
      </c>
      <c r="O67" s="46">
        <f t="shared" si="12"/>
        <v>3595</v>
      </c>
      <c r="P67" s="47">
        <f t="shared" si="7"/>
        <v>9.1517743495748691E-2</v>
      </c>
      <c r="Q67" s="9"/>
    </row>
    <row r="68" spans="1:17">
      <c r="A68" s="13"/>
      <c r="B68" s="39">
        <v>358.2</v>
      </c>
      <c r="C68" s="21" t="s">
        <v>195</v>
      </c>
      <c r="D68" s="46">
        <v>23833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v>0</v>
      </c>
      <c r="O68" s="46">
        <f>SUM(D68:N68)</f>
        <v>23833</v>
      </c>
      <c r="P68" s="47">
        <f t="shared" si="7"/>
        <v>0.60671554401507055</v>
      </c>
      <c r="Q68" s="9"/>
    </row>
    <row r="69" spans="1:17">
      <c r="A69" s="13"/>
      <c r="B69" s="39">
        <v>359</v>
      </c>
      <c r="C69" s="21" t="s">
        <v>74</v>
      </c>
      <c r="D69" s="46">
        <v>34028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v>0</v>
      </c>
      <c r="O69" s="46">
        <f t="shared" si="12"/>
        <v>34028</v>
      </c>
      <c r="P69" s="47">
        <f t="shared" ref="P69:P87" si="13">(O69/P$89)</f>
        <v>0.86624917264905044</v>
      </c>
      <c r="Q69" s="9"/>
    </row>
    <row r="70" spans="1:17" ht="15.75">
      <c r="A70" s="29" t="s">
        <v>4</v>
      </c>
      <c r="B70" s="30"/>
      <c r="C70" s="31"/>
      <c r="D70" s="32">
        <f t="shared" ref="D70:N70" si="14">SUM(D71:D78)</f>
        <v>312890</v>
      </c>
      <c r="E70" s="32">
        <f t="shared" si="14"/>
        <v>1370791</v>
      </c>
      <c r="F70" s="32">
        <f t="shared" si="14"/>
        <v>0</v>
      </c>
      <c r="G70" s="32">
        <f t="shared" si="14"/>
        <v>1489</v>
      </c>
      <c r="H70" s="32">
        <f t="shared" si="14"/>
        <v>0</v>
      </c>
      <c r="I70" s="32">
        <f t="shared" si="14"/>
        <v>780008</v>
      </c>
      <c r="J70" s="32">
        <f t="shared" si="14"/>
        <v>68348</v>
      </c>
      <c r="K70" s="32">
        <f t="shared" si="14"/>
        <v>-9640394</v>
      </c>
      <c r="L70" s="32">
        <f t="shared" si="14"/>
        <v>0</v>
      </c>
      <c r="M70" s="32">
        <f t="shared" si="14"/>
        <v>0</v>
      </c>
      <c r="N70" s="32">
        <f t="shared" si="14"/>
        <v>0</v>
      </c>
      <c r="O70" s="32">
        <f>SUM(D70:N70)</f>
        <v>-7106868</v>
      </c>
      <c r="P70" s="45">
        <f t="shared" si="13"/>
        <v>-180.91919963341988</v>
      </c>
      <c r="Q70" s="10"/>
    </row>
    <row r="71" spans="1:17">
      <c r="A71" s="12"/>
      <c r="B71" s="25">
        <v>361.1</v>
      </c>
      <c r="C71" s="20" t="s">
        <v>75</v>
      </c>
      <c r="D71" s="46">
        <v>258</v>
      </c>
      <c r="E71" s="46">
        <v>45775</v>
      </c>
      <c r="F71" s="46">
        <v>0</v>
      </c>
      <c r="G71" s="46">
        <v>1489</v>
      </c>
      <c r="H71" s="46">
        <v>0</v>
      </c>
      <c r="I71" s="46">
        <v>1757292</v>
      </c>
      <c r="J71" s="46">
        <v>12441</v>
      </c>
      <c r="K71" s="46">
        <v>1676813</v>
      </c>
      <c r="L71" s="46">
        <v>0</v>
      </c>
      <c r="M71" s="46">
        <v>0</v>
      </c>
      <c r="N71" s="46">
        <v>0</v>
      </c>
      <c r="O71" s="46">
        <f>SUM(D71:N71)</f>
        <v>3494068</v>
      </c>
      <c r="P71" s="47">
        <f t="shared" si="13"/>
        <v>88.948322386843842</v>
      </c>
      <c r="Q71" s="9"/>
    </row>
    <row r="72" spans="1:17">
      <c r="A72" s="12"/>
      <c r="B72" s="25">
        <v>361.4</v>
      </c>
      <c r="C72" s="20" t="s">
        <v>134</v>
      </c>
      <c r="D72" s="46">
        <v>-794131</v>
      </c>
      <c r="E72" s="46">
        <v>0</v>
      </c>
      <c r="F72" s="46">
        <v>0</v>
      </c>
      <c r="G72" s="46">
        <v>0</v>
      </c>
      <c r="H72" s="46">
        <v>0</v>
      </c>
      <c r="I72" s="46">
        <v>-2980334</v>
      </c>
      <c r="J72" s="46">
        <v>-125369</v>
      </c>
      <c r="K72" s="46">
        <v>-16185218</v>
      </c>
      <c r="L72" s="46">
        <v>0</v>
      </c>
      <c r="M72" s="46">
        <v>0</v>
      </c>
      <c r="N72" s="46">
        <v>0</v>
      </c>
      <c r="O72" s="46">
        <f t="shared" ref="O72:O86" si="15">SUM(D72:N72)</f>
        <v>-20085052</v>
      </c>
      <c r="P72" s="47">
        <f t="shared" si="13"/>
        <v>-511.30421057990935</v>
      </c>
      <c r="Q72" s="9"/>
    </row>
    <row r="73" spans="1:17">
      <c r="A73" s="12"/>
      <c r="B73" s="25">
        <v>362</v>
      </c>
      <c r="C73" s="20" t="s">
        <v>77</v>
      </c>
      <c r="D73" s="46">
        <v>246292</v>
      </c>
      <c r="E73" s="46">
        <v>10000</v>
      </c>
      <c r="F73" s="46">
        <v>0</v>
      </c>
      <c r="G73" s="46">
        <v>0</v>
      </c>
      <c r="H73" s="46">
        <v>0</v>
      </c>
      <c r="I73" s="46">
        <v>1291691</v>
      </c>
      <c r="J73" s="46">
        <v>0</v>
      </c>
      <c r="K73" s="46">
        <v>0</v>
      </c>
      <c r="L73" s="46">
        <v>0</v>
      </c>
      <c r="M73" s="46">
        <v>0</v>
      </c>
      <c r="N73" s="46">
        <v>0</v>
      </c>
      <c r="O73" s="46">
        <f t="shared" si="15"/>
        <v>1547983</v>
      </c>
      <c r="P73" s="47">
        <f t="shared" si="13"/>
        <v>39.40692938241434</v>
      </c>
      <c r="Q73" s="9"/>
    </row>
    <row r="74" spans="1:17">
      <c r="A74" s="12"/>
      <c r="B74" s="25">
        <v>364</v>
      </c>
      <c r="C74" s="20" t="s">
        <v>135</v>
      </c>
      <c r="D74" s="46">
        <v>50223</v>
      </c>
      <c r="E74" s="46">
        <v>0</v>
      </c>
      <c r="F74" s="46">
        <v>0</v>
      </c>
      <c r="G74" s="46">
        <v>0</v>
      </c>
      <c r="H74" s="46">
        <v>0</v>
      </c>
      <c r="I74" s="46">
        <v>-15095</v>
      </c>
      <c r="J74" s="46">
        <v>0</v>
      </c>
      <c r="K74" s="46">
        <v>0</v>
      </c>
      <c r="L74" s="46">
        <v>0</v>
      </c>
      <c r="M74" s="46">
        <v>0</v>
      </c>
      <c r="N74" s="46">
        <v>0</v>
      </c>
      <c r="O74" s="46">
        <f t="shared" si="15"/>
        <v>35128</v>
      </c>
      <c r="P74" s="47">
        <f t="shared" si="13"/>
        <v>0.89425182017208904</v>
      </c>
      <c r="Q74" s="9"/>
    </row>
    <row r="75" spans="1:17">
      <c r="A75" s="12"/>
      <c r="B75" s="25">
        <v>365</v>
      </c>
      <c r="C75" s="20" t="s">
        <v>196</v>
      </c>
      <c r="D75" s="46">
        <v>3760</v>
      </c>
      <c r="E75" s="46">
        <v>0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0</v>
      </c>
      <c r="L75" s="46">
        <v>0</v>
      </c>
      <c r="M75" s="46">
        <v>0</v>
      </c>
      <c r="N75" s="46">
        <v>0</v>
      </c>
      <c r="O75" s="46">
        <f t="shared" si="15"/>
        <v>3760</v>
      </c>
      <c r="P75" s="47">
        <f t="shared" si="13"/>
        <v>9.5718140624204473E-2</v>
      </c>
      <c r="Q75" s="9"/>
    </row>
    <row r="76" spans="1:17">
      <c r="A76" s="12"/>
      <c r="B76" s="25">
        <v>366</v>
      </c>
      <c r="C76" s="20" t="s">
        <v>79</v>
      </c>
      <c r="D76" s="46">
        <v>11413</v>
      </c>
      <c r="E76" s="46">
        <v>1295048</v>
      </c>
      <c r="F76" s="46">
        <v>0</v>
      </c>
      <c r="G76" s="46">
        <v>0</v>
      </c>
      <c r="H76" s="46">
        <v>0</v>
      </c>
      <c r="I76" s="46">
        <v>0</v>
      </c>
      <c r="J76" s="46">
        <v>0</v>
      </c>
      <c r="K76" s="46">
        <v>0</v>
      </c>
      <c r="L76" s="46">
        <v>0</v>
      </c>
      <c r="M76" s="46">
        <v>0</v>
      </c>
      <c r="N76" s="46">
        <v>0</v>
      </c>
      <c r="O76" s="46">
        <f t="shared" si="15"/>
        <v>1306461</v>
      </c>
      <c r="P76" s="47">
        <f t="shared" si="13"/>
        <v>33.258515350542233</v>
      </c>
      <c r="Q76" s="9"/>
    </row>
    <row r="77" spans="1:17">
      <c r="A77" s="12"/>
      <c r="B77" s="25">
        <v>368</v>
      </c>
      <c r="C77" s="20" t="s">
        <v>80</v>
      </c>
      <c r="D77" s="46">
        <v>0</v>
      </c>
      <c r="E77" s="46">
        <v>0</v>
      </c>
      <c r="F77" s="46">
        <v>0</v>
      </c>
      <c r="G77" s="46">
        <v>0</v>
      </c>
      <c r="H77" s="46">
        <v>0</v>
      </c>
      <c r="I77" s="46">
        <v>0</v>
      </c>
      <c r="J77" s="46">
        <v>0</v>
      </c>
      <c r="K77" s="46">
        <v>4754966</v>
      </c>
      <c r="L77" s="46">
        <v>0</v>
      </c>
      <c r="M77" s="46">
        <v>0</v>
      </c>
      <c r="N77" s="46">
        <v>0</v>
      </c>
      <c r="O77" s="46">
        <f t="shared" si="15"/>
        <v>4754966</v>
      </c>
      <c r="P77" s="47">
        <f t="shared" si="13"/>
        <v>121.04694262002953</v>
      </c>
      <c r="Q77" s="9"/>
    </row>
    <row r="78" spans="1:17">
      <c r="A78" s="12"/>
      <c r="B78" s="25">
        <v>369.9</v>
      </c>
      <c r="C78" s="20" t="s">
        <v>81</v>
      </c>
      <c r="D78" s="46">
        <v>795075</v>
      </c>
      <c r="E78" s="46">
        <v>19968</v>
      </c>
      <c r="F78" s="46">
        <v>0</v>
      </c>
      <c r="G78" s="46">
        <v>0</v>
      </c>
      <c r="H78" s="46">
        <v>0</v>
      </c>
      <c r="I78" s="46">
        <v>726454</v>
      </c>
      <c r="J78" s="46">
        <v>181276</v>
      </c>
      <c r="K78" s="46">
        <v>113045</v>
      </c>
      <c r="L78" s="46">
        <v>0</v>
      </c>
      <c r="M78" s="46">
        <v>0</v>
      </c>
      <c r="N78" s="46">
        <v>0</v>
      </c>
      <c r="O78" s="46">
        <f t="shared" si="15"/>
        <v>1835818</v>
      </c>
      <c r="P78" s="47">
        <f t="shared" si="13"/>
        <v>46.734331245863245</v>
      </c>
      <c r="Q78" s="9"/>
    </row>
    <row r="79" spans="1:17" ht="15.75">
      <c r="A79" s="29" t="s">
        <v>55</v>
      </c>
      <c r="B79" s="30"/>
      <c r="C79" s="31"/>
      <c r="D79" s="32">
        <f t="shared" ref="D79:N79" si="16">SUM(D80:D86)</f>
        <v>5421557</v>
      </c>
      <c r="E79" s="32">
        <f t="shared" si="16"/>
        <v>2009276</v>
      </c>
      <c r="F79" s="32">
        <f t="shared" si="16"/>
        <v>1791358</v>
      </c>
      <c r="G79" s="32">
        <f t="shared" si="16"/>
        <v>1751439</v>
      </c>
      <c r="H79" s="32">
        <f t="shared" si="16"/>
        <v>0</v>
      </c>
      <c r="I79" s="32">
        <f t="shared" si="16"/>
        <v>3509856</v>
      </c>
      <c r="J79" s="32">
        <f t="shared" si="16"/>
        <v>0</v>
      </c>
      <c r="K79" s="32">
        <f t="shared" si="16"/>
        <v>0</v>
      </c>
      <c r="L79" s="32">
        <f t="shared" si="16"/>
        <v>0</v>
      </c>
      <c r="M79" s="32">
        <f t="shared" si="16"/>
        <v>0</v>
      </c>
      <c r="N79" s="32">
        <f t="shared" si="16"/>
        <v>0</v>
      </c>
      <c r="O79" s="32">
        <f t="shared" si="15"/>
        <v>14483486</v>
      </c>
      <c r="P79" s="45">
        <f t="shared" si="13"/>
        <v>368.70541214805763</v>
      </c>
      <c r="Q79" s="9"/>
    </row>
    <row r="80" spans="1:17">
      <c r="A80" s="12"/>
      <c r="B80" s="25">
        <v>381</v>
      </c>
      <c r="C80" s="20" t="s">
        <v>82</v>
      </c>
      <c r="D80" s="46">
        <v>3196380</v>
      </c>
      <c r="E80" s="46">
        <v>1756951</v>
      </c>
      <c r="F80" s="46">
        <v>1791358</v>
      </c>
      <c r="G80" s="46">
        <v>1751439</v>
      </c>
      <c r="H80" s="46">
        <v>0</v>
      </c>
      <c r="I80" s="46">
        <v>58677</v>
      </c>
      <c r="J80" s="46">
        <v>0</v>
      </c>
      <c r="K80" s="46">
        <v>0</v>
      </c>
      <c r="L80" s="46">
        <v>0</v>
      </c>
      <c r="M80" s="46">
        <v>0</v>
      </c>
      <c r="N80" s="46">
        <v>0</v>
      </c>
      <c r="O80" s="46">
        <f t="shared" si="15"/>
        <v>8554805</v>
      </c>
      <c r="P80" s="47">
        <f t="shared" si="13"/>
        <v>217.77926276666159</v>
      </c>
      <c r="Q80" s="9"/>
    </row>
    <row r="81" spans="1:120">
      <c r="A81" s="12"/>
      <c r="B81" s="25">
        <v>382</v>
      </c>
      <c r="C81" s="20" t="s">
        <v>158</v>
      </c>
      <c r="D81" s="46">
        <v>2225177</v>
      </c>
      <c r="E81" s="46">
        <v>0</v>
      </c>
      <c r="F81" s="46">
        <v>0</v>
      </c>
      <c r="G81" s="46">
        <v>0</v>
      </c>
      <c r="H81" s="46">
        <v>0</v>
      </c>
      <c r="I81" s="46">
        <v>0</v>
      </c>
      <c r="J81" s="46">
        <v>0</v>
      </c>
      <c r="K81" s="46">
        <v>0</v>
      </c>
      <c r="L81" s="46">
        <v>0</v>
      </c>
      <c r="M81" s="46">
        <v>0</v>
      </c>
      <c r="N81" s="46">
        <v>0</v>
      </c>
      <c r="O81" s="46">
        <f t="shared" si="15"/>
        <v>2225177</v>
      </c>
      <c r="P81" s="47">
        <f t="shared" si="13"/>
        <v>56.646224733974847</v>
      </c>
      <c r="Q81" s="9"/>
    </row>
    <row r="82" spans="1:120">
      <c r="A82" s="12"/>
      <c r="B82" s="25">
        <v>388.1</v>
      </c>
      <c r="C82" s="20" t="s">
        <v>174</v>
      </c>
      <c r="D82" s="46">
        <v>0</v>
      </c>
      <c r="E82" s="46">
        <v>0</v>
      </c>
      <c r="F82" s="46">
        <v>0</v>
      </c>
      <c r="G82" s="46">
        <v>0</v>
      </c>
      <c r="H82" s="46">
        <v>0</v>
      </c>
      <c r="I82" s="46">
        <v>42452</v>
      </c>
      <c r="J82" s="46">
        <v>0</v>
      </c>
      <c r="K82" s="46">
        <v>0</v>
      </c>
      <c r="L82" s="46">
        <v>0</v>
      </c>
      <c r="M82" s="46">
        <v>0</v>
      </c>
      <c r="N82" s="46">
        <v>0</v>
      </c>
      <c r="O82" s="46">
        <f t="shared" si="15"/>
        <v>42452</v>
      </c>
      <c r="P82" s="47">
        <f t="shared" si="13"/>
        <v>1.0806985387709382</v>
      </c>
      <c r="Q82" s="9"/>
    </row>
    <row r="83" spans="1:120">
      <c r="A83" s="12"/>
      <c r="B83" s="25">
        <v>389.2</v>
      </c>
      <c r="C83" s="20" t="s">
        <v>197</v>
      </c>
      <c r="D83" s="46">
        <v>0</v>
      </c>
      <c r="E83" s="46">
        <v>0</v>
      </c>
      <c r="F83" s="46">
        <v>0</v>
      </c>
      <c r="G83" s="46">
        <v>0</v>
      </c>
      <c r="H83" s="46">
        <v>0</v>
      </c>
      <c r="I83" s="46">
        <v>200459</v>
      </c>
      <c r="J83" s="46">
        <v>0</v>
      </c>
      <c r="K83" s="46">
        <v>0</v>
      </c>
      <c r="L83" s="46">
        <v>0</v>
      </c>
      <c r="M83" s="46">
        <v>0</v>
      </c>
      <c r="N83" s="46">
        <v>0</v>
      </c>
      <c r="O83" s="46">
        <f t="shared" si="15"/>
        <v>200459</v>
      </c>
      <c r="P83" s="47">
        <f t="shared" si="13"/>
        <v>5.1030751998370754</v>
      </c>
      <c r="Q83" s="9"/>
    </row>
    <row r="84" spans="1:120">
      <c r="A84" s="12"/>
      <c r="B84" s="25">
        <v>389.3</v>
      </c>
      <c r="C84" s="20" t="s">
        <v>198</v>
      </c>
      <c r="D84" s="46">
        <v>0</v>
      </c>
      <c r="E84" s="46">
        <v>252325</v>
      </c>
      <c r="F84" s="46">
        <v>0</v>
      </c>
      <c r="G84" s="46">
        <v>0</v>
      </c>
      <c r="H84" s="46">
        <v>0</v>
      </c>
      <c r="I84" s="46">
        <v>2259220</v>
      </c>
      <c r="J84" s="46">
        <v>0</v>
      </c>
      <c r="K84" s="46">
        <v>0</v>
      </c>
      <c r="L84" s="46">
        <v>0</v>
      </c>
      <c r="M84" s="46">
        <v>0</v>
      </c>
      <c r="N84" s="46">
        <v>0</v>
      </c>
      <c r="O84" s="46">
        <f t="shared" si="15"/>
        <v>2511545</v>
      </c>
      <c r="P84" s="47">
        <f t="shared" si="13"/>
        <v>63.936281248408939</v>
      </c>
      <c r="Q84" s="9"/>
    </row>
    <row r="85" spans="1:120">
      <c r="A85" s="12"/>
      <c r="B85" s="25">
        <v>389.4</v>
      </c>
      <c r="C85" s="20" t="s">
        <v>83</v>
      </c>
      <c r="D85" s="46">
        <v>0</v>
      </c>
      <c r="E85" s="46">
        <v>0</v>
      </c>
      <c r="F85" s="46">
        <v>0</v>
      </c>
      <c r="G85" s="46">
        <v>0</v>
      </c>
      <c r="H85" s="46">
        <v>0</v>
      </c>
      <c r="I85" s="46">
        <v>927136</v>
      </c>
      <c r="J85" s="46">
        <v>0</v>
      </c>
      <c r="K85" s="46">
        <v>0</v>
      </c>
      <c r="L85" s="46">
        <v>0</v>
      </c>
      <c r="M85" s="46">
        <v>0</v>
      </c>
      <c r="N85" s="46">
        <v>0</v>
      </c>
      <c r="O85" s="46">
        <f t="shared" si="15"/>
        <v>927136</v>
      </c>
      <c r="P85" s="47">
        <f t="shared" si="13"/>
        <v>23.60205692174533</v>
      </c>
      <c r="Q85" s="9"/>
    </row>
    <row r="86" spans="1:120" ht="15.75" thickBot="1">
      <c r="A86" s="12"/>
      <c r="B86" s="25">
        <v>389.7</v>
      </c>
      <c r="C86" s="20" t="s">
        <v>204</v>
      </c>
      <c r="D86" s="46">
        <v>0</v>
      </c>
      <c r="E86" s="46">
        <v>0</v>
      </c>
      <c r="F86" s="46">
        <v>0</v>
      </c>
      <c r="G86" s="46">
        <v>0</v>
      </c>
      <c r="H86" s="46">
        <v>0</v>
      </c>
      <c r="I86" s="46">
        <v>21912</v>
      </c>
      <c r="J86" s="46">
        <v>0</v>
      </c>
      <c r="K86" s="46">
        <v>0</v>
      </c>
      <c r="L86" s="46">
        <v>0</v>
      </c>
      <c r="M86" s="46">
        <v>0</v>
      </c>
      <c r="N86" s="46">
        <v>0</v>
      </c>
      <c r="O86" s="46">
        <f t="shared" si="15"/>
        <v>21912</v>
      </c>
      <c r="P86" s="47">
        <f t="shared" si="13"/>
        <v>0.55781273865892778</v>
      </c>
      <c r="Q86" s="9"/>
    </row>
    <row r="87" spans="1:120" ht="16.5" thickBot="1">
      <c r="A87" s="14" t="s">
        <v>71</v>
      </c>
      <c r="B87" s="23"/>
      <c r="C87" s="22"/>
      <c r="D87" s="15">
        <f t="shared" ref="D87:N87" si="17">SUM(D5,D17,D32,D47,D65,D70,D79)</f>
        <v>41533098</v>
      </c>
      <c r="E87" s="15">
        <f t="shared" si="17"/>
        <v>9237497</v>
      </c>
      <c r="F87" s="15">
        <f t="shared" si="17"/>
        <v>1791358</v>
      </c>
      <c r="G87" s="15">
        <f t="shared" si="17"/>
        <v>1752928</v>
      </c>
      <c r="H87" s="15">
        <f t="shared" si="17"/>
        <v>0</v>
      </c>
      <c r="I87" s="15">
        <f t="shared" si="17"/>
        <v>49133203</v>
      </c>
      <c r="J87" s="15">
        <f t="shared" si="17"/>
        <v>1444185</v>
      </c>
      <c r="K87" s="15">
        <f t="shared" si="17"/>
        <v>-9640394</v>
      </c>
      <c r="L87" s="15">
        <f t="shared" si="17"/>
        <v>0</v>
      </c>
      <c r="M87" s="15">
        <f t="shared" si="17"/>
        <v>0</v>
      </c>
      <c r="N87" s="15">
        <f t="shared" si="17"/>
        <v>0</v>
      </c>
      <c r="O87" s="15">
        <f>SUM(D87:N87)</f>
        <v>95251875</v>
      </c>
      <c r="P87" s="38">
        <f t="shared" si="13"/>
        <v>2424.8224377577517</v>
      </c>
      <c r="Q87" s="6"/>
      <c r="R87" s="2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5"/>
      <c r="BE87" s="5"/>
      <c r="BF87" s="5"/>
      <c r="BG87" s="5"/>
      <c r="BH87" s="5"/>
      <c r="BI87" s="5"/>
      <c r="BJ87" s="5"/>
      <c r="BK87" s="5"/>
      <c r="BL87" s="5"/>
      <c r="BM87" s="5"/>
      <c r="BN87" s="5"/>
      <c r="BO87" s="5"/>
      <c r="BP87" s="5"/>
      <c r="BQ87" s="5"/>
      <c r="BR87" s="5"/>
      <c r="BS87" s="5"/>
      <c r="BT87" s="5"/>
      <c r="BU87" s="5"/>
      <c r="BV87" s="5"/>
      <c r="BW87" s="5"/>
      <c r="BX87" s="5"/>
      <c r="BY87" s="5"/>
      <c r="BZ87" s="5"/>
      <c r="CA87" s="5"/>
      <c r="CB87" s="5"/>
      <c r="CC87" s="5"/>
      <c r="CD87" s="5"/>
      <c r="CE87" s="5"/>
      <c r="CF87" s="5"/>
      <c r="CG87" s="5"/>
      <c r="CH87" s="5"/>
      <c r="CI87" s="5"/>
      <c r="CJ87" s="5"/>
      <c r="CK87" s="5"/>
      <c r="CL87" s="5"/>
      <c r="CM87" s="5"/>
      <c r="CN87" s="5"/>
      <c r="CO87" s="5"/>
      <c r="CP87" s="5"/>
      <c r="CQ87" s="5"/>
      <c r="CR87" s="5"/>
      <c r="CS87" s="5"/>
      <c r="CT87" s="5"/>
      <c r="CU87" s="5"/>
      <c r="CV87" s="5"/>
      <c r="CW87" s="5"/>
      <c r="CX87" s="5"/>
      <c r="CY87" s="5"/>
      <c r="CZ87" s="5"/>
      <c r="DA87" s="5"/>
      <c r="DB87" s="5"/>
      <c r="DC87" s="5"/>
      <c r="DD87" s="5"/>
      <c r="DE87" s="5"/>
      <c r="DF87" s="5"/>
      <c r="DG87" s="5"/>
      <c r="DH87" s="5"/>
      <c r="DI87" s="5"/>
      <c r="DJ87" s="5"/>
      <c r="DK87" s="5"/>
      <c r="DL87" s="5"/>
      <c r="DM87" s="5"/>
      <c r="DN87" s="5"/>
      <c r="DO87" s="5"/>
      <c r="DP87" s="5"/>
    </row>
    <row r="88" spans="1:120">
      <c r="A88" s="16"/>
      <c r="B88" s="18"/>
      <c r="C88" s="18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9"/>
    </row>
    <row r="89" spans="1:120">
      <c r="A89" s="40"/>
      <c r="B89" s="41"/>
      <c r="C89" s="41"/>
      <c r="D89" s="42"/>
      <c r="E89" s="42"/>
      <c r="F89" s="42"/>
      <c r="G89" s="42"/>
      <c r="H89" s="42"/>
      <c r="I89" s="42"/>
      <c r="J89" s="42"/>
      <c r="K89" s="42"/>
      <c r="L89" s="42"/>
      <c r="M89" s="48" t="s">
        <v>205</v>
      </c>
      <c r="N89" s="48"/>
      <c r="O89" s="48"/>
      <c r="P89" s="43">
        <v>39282</v>
      </c>
    </row>
    <row r="90" spans="1:120">
      <c r="A90" s="49"/>
      <c r="B90" s="50"/>
      <c r="C90" s="50"/>
      <c r="D90" s="50"/>
      <c r="E90" s="50"/>
      <c r="F90" s="50"/>
      <c r="G90" s="50"/>
      <c r="H90" s="50"/>
      <c r="I90" s="50"/>
      <c r="J90" s="50"/>
      <c r="K90" s="50"/>
      <c r="L90" s="50"/>
      <c r="M90" s="50"/>
      <c r="N90" s="50"/>
      <c r="O90" s="50"/>
      <c r="P90" s="51"/>
    </row>
    <row r="91" spans="1:120" ht="15.75" customHeight="1" thickBot="1">
      <c r="A91" s="52" t="s">
        <v>100</v>
      </c>
      <c r="B91" s="53"/>
      <c r="C91" s="53"/>
      <c r="D91" s="53"/>
      <c r="E91" s="53"/>
      <c r="F91" s="53"/>
      <c r="G91" s="53"/>
      <c r="H91" s="53"/>
      <c r="I91" s="53"/>
      <c r="J91" s="53"/>
      <c r="K91" s="53"/>
      <c r="L91" s="53"/>
      <c r="M91" s="53"/>
      <c r="N91" s="53"/>
      <c r="O91" s="53"/>
      <c r="P91" s="54"/>
    </row>
  </sheetData>
  <mergeCells count="10">
    <mergeCell ref="M89:O89"/>
    <mergeCell ref="A90:P90"/>
    <mergeCell ref="A91:P91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92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5" t="s">
        <v>94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7"/>
      <c r="Q1" s="7"/>
      <c r="R1"/>
    </row>
    <row r="2" spans="1:134" ht="24" thickBot="1">
      <c r="A2" s="58" t="s">
        <v>178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60"/>
      <c r="Q2" s="7"/>
      <c r="R2"/>
    </row>
    <row r="3" spans="1:134" ht="18" customHeight="1">
      <c r="A3" s="61" t="s">
        <v>84</v>
      </c>
      <c r="B3" s="62"/>
      <c r="C3" s="63"/>
      <c r="D3" s="67" t="s">
        <v>49</v>
      </c>
      <c r="E3" s="68"/>
      <c r="F3" s="68"/>
      <c r="G3" s="68"/>
      <c r="H3" s="69"/>
      <c r="I3" s="67" t="s">
        <v>50</v>
      </c>
      <c r="J3" s="69"/>
      <c r="K3" s="67" t="s">
        <v>52</v>
      </c>
      <c r="L3" s="68"/>
      <c r="M3" s="69"/>
      <c r="N3" s="36"/>
      <c r="O3" s="37"/>
      <c r="P3" s="70" t="s">
        <v>179</v>
      </c>
      <c r="Q3" s="11"/>
      <c r="R3"/>
    </row>
    <row r="4" spans="1:134" ht="32.25" customHeight="1" thickBot="1">
      <c r="A4" s="64"/>
      <c r="B4" s="65"/>
      <c r="C4" s="66"/>
      <c r="D4" s="34" t="s">
        <v>5</v>
      </c>
      <c r="E4" s="34" t="s">
        <v>85</v>
      </c>
      <c r="F4" s="34" t="s">
        <v>86</v>
      </c>
      <c r="G4" s="34" t="s">
        <v>87</v>
      </c>
      <c r="H4" s="34" t="s">
        <v>6</v>
      </c>
      <c r="I4" s="34" t="s">
        <v>7</v>
      </c>
      <c r="J4" s="35" t="s">
        <v>88</v>
      </c>
      <c r="K4" s="35" t="s">
        <v>8</v>
      </c>
      <c r="L4" s="35" t="s">
        <v>9</v>
      </c>
      <c r="M4" s="35" t="s">
        <v>180</v>
      </c>
      <c r="N4" s="35" t="s">
        <v>10</v>
      </c>
      <c r="O4" s="35" t="s">
        <v>181</v>
      </c>
      <c r="P4" s="71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182</v>
      </c>
      <c r="B5" s="26"/>
      <c r="C5" s="26"/>
      <c r="D5" s="27">
        <f t="shared" ref="D5:N5" si="0">SUM(D6:D16)</f>
        <v>19785206</v>
      </c>
      <c r="E5" s="27">
        <f t="shared" si="0"/>
        <v>604034</v>
      </c>
      <c r="F5" s="27">
        <f t="shared" si="0"/>
        <v>0</v>
      </c>
      <c r="G5" s="27">
        <f t="shared" si="0"/>
        <v>407244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20796484</v>
      </c>
      <c r="P5" s="33">
        <f t="shared" ref="P5:P36" si="1">(O5/P$90)</f>
        <v>542.39434562620625</v>
      </c>
      <c r="Q5" s="6"/>
    </row>
    <row r="6" spans="1:134">
      <c r="A6" s="12"/>
      <c r="B6" s="25">
        <v>311</v>
      </c>
      <c r="C6" s="20" t="s">
        <v>3</v>
      </c>
      <c r="D6" s="46">
        <v>13088654</v>
      </c>
      <c r="E6" s="46">
        <v>331076</v>
      </c>
      <c r="F6" s="46">
        <v>0</v>
      </c>
      <c r="G6" s="46">
        <v>407244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13826974</v>
      </c>
      <c r="P6" s="47">
        <f t="shared" si="1"/>
        <v>360.62213760367223</v>
      </c>
      <c r="Q6" s="9"/>
    </row>
    <row r="7" spans="1:134">
      <c r="A7" s="12"/>
      <c r="B7" s="25">
        <v>312.41000000000003</v>
      </c>
      <c r="C7" s="20" t="s">
        <v>183</v>
      </c>
      <c r="D7" s="46">
        <v>371547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6" si="2">SUM(D7:N7)</f>
        <v>371547</v>
      </c>
      <c r="P7" s="47">
        <f t="shared" si="1"/>
        <v>9.6903395754003441</v>
      </c>
      <c r="Q7" s="9"/>
    </row>
    <row r="8" spans="1:134">
      <c r="A8" s="12"/>
      <c r="B8" s="25">
        <v>312.43</v>
      </c>
      <c r="C8" s="20" t="s">
        <v>184</v>
      </c>
      <c r="D8" s="46">
        <v>0</v>
      </c>
      <c r="E8" s="46">
        <v>272958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272958</v>
      </c>
      <c r="P8" s="47">
        <f t="shared" si="1"/>
        <v>7.1190339575400348</v>
      </c>
      <c r="Q8" s="9"/>
    </row>
    <row r="9" spans="1:134">
      <c r="A9" s="12"/>
      <c r="B9" s="25">
        <v>312.51</v>
      </c>
      <c r="C9" s="20" t="s">
        <v>91</v>
      </c>
      <c r="D9" s="46">
        <v>211159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211159</v>
      </c>
      <c r="P9" s="47">
        <f t="shared" si="1"/>
        <v>5.5072505346617291</v>
      </c>
      <c r="Q9" s="9"/>
    </row>
    <row r="10" spans="1:134">
      <c r="A10" s="12"/>
      <c r="B10" s="25">
        <v>312.52</v>
      </c>
      <c r="C10" s="20" t="s">
        <v>122</v>
      </c>
      <c r="D10" s="46">
        <v>312499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312499</v>
      </c>
      <c r="P10" s="47">
        <f t="shared" si="1"/>
        <v>8.1503051484012303</v>
      </c>
      <c r="Q10" s="9"/>
    </row>
    <row r="11" spans="1:134">
      <c r="A11" s="12"/>
      <c r="B11" s="25">
        <v>314.10000000000002</v>
      </c>
      <c r="C11" s="20" t="s">
        <v>12</v>
      </c>
      <c r="D11" s="46">
        <v>3633037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3633037</v>
      </c>
      <c r="P11" s="47">
        <f t="shared" si="1"/>
        <v>94.753455740441296</v>
      </c>
      <c r="Q11" s="9"/>
    </row>
    <row r="12" spans="1:134">
      <c r="A12" s="12"/>
      <c r="B12" s="25">
        <v>314.3</v>
      </c>
      <c r="C12" s="20" t="s">
        <v>13</v>
      </c>
      <c r="D12" s="46">
        <v>829729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829729</v>
      </c>
      <c r="P12" s="47">
        <f t="shared" si="1"/>
        <v>21.640211778206666</v>
      </c>
      <c r="Q12" s="9"/>
    </row>
    <row r="13" spans="1:134">
      <c r="A13" s="12"/>
      <c r="B13" s="25">
        <v>314.39999999999998</v>
      </c>
      <c r="C13" s="20" t="s">
        <v>14</v>
      </c>
      <c r="D13" s="46">
        <v>197804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2"/>
        <v>197804</v>
      </c>
      <c r="P13" s="47">
        <f t="shared" si="1"/>
        <v>5.1589379792394761</v>
      </c>
      <c r="Q13" s="9"/>
    </row>
    <row r="14" spans="1:134">
      <c r="A14" s="12"/>
      <c r="B14" s="25">
        <v>314.8</v>
      </c>
      <c r="C14" s="20" t="s">
        <v>15</v>
      </c>
      <c r="D14" s="46">
        <v>46045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si="2"/>
        <v>46045</v>
      </c>
      <c r="P14" s="47">
        <f t="shared" si="1"/>
        <v>1.200902404673726</v>
      </c>
      <c r="Q14" s="9"/>
    </row>
    <row r="15" spans="1:134">
      <c r="A15" s="12"/>
      <c r="B15" s="25">
        <v>315.2</v>
      </c>
      <c r="C15" s="20" t="s">
        <v>185</v>
      </c>
      <c r="D15" s="46">
        <v>881604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2"/>
        <v>881604</v>
      </c>
      <c r="P15" s="47">
        <f t="shared" si="1"/>
        <v>22.993166762297221</v>
      </c>
      <c r="Q15" s="9"/>
    </row>
    <row r="16" spans="1:134">
      <c r="A16" s="12"/>
      <c r="B16" s="25">
        <v>316</v>
      </c>
      <c r="C16" s="20" t="s">
        <v>124</v>
      </c>
      <c r="D16" s="46">
        <v>213128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2"/>
        <v>213128</v>
      </c>
      <c r="P16" s="47">
        <f t="shared" si="1"/>
        <v>5.5586041416723173</v>
      </c>
      <c r="Q16" s="9"/>
    </row>
    <row r="17" spans="1:17" ht="15.75">
      <c r="A17" s="29" t="s">
        <v>18</v>
      </c>
      <c r="B17" s="30"/>
      <c r="C17" s="31"/>
      <c r="D17" s="32">
        <f t="shared" ref="D17:N17" si="3">SUM(D18:D31)</f>
        <v>3425697</v>
      </c>
      <c r="E17" s="32">
        <f t="shared" si="3"/>
        <v>2133086</v>
      </c>
      <c r="F17" s="32">
        <f t="shared" si="3"/>
        <v>0</v>
      </c>
      <c r="G17" s="32">
        <f t="shared" si="3"/>
        <v>0</v>
      </c>
      <c r="H17" s="32">
        <f t="shared" si="3"/>
        <v>0</v>
      </c>
      <c r="I17" s="32">
        <f t="shared" si="3"/>
        <v>6019807</v>
      </c>
      <c r="J17" s="32">
        <f t="shared" si="3"/>
        <v>0</v>
      </c>
      <c r="K17" s="32">
        <f t="shared" si="3"/>
        <v>0</v>
      </c>
      <c r="L17" s="32">
        <f t="shared" si="3"/>
        <v>0</v>
      </c>
      <c r="M17" s="32">
        <f t="shared" si="3"/>
        <v>0</v>
      </c>
      <c r="N17" s="32">
        <f t="shared" si="3"/>
        <v>0</v>
      </c>
      <c r="O17" s="44">
        <f>SUM(D17:N17)</f>
        <v>11578590</v>
      </c>
      <c r="P17" s="45">
        <f t="shared" si="1"/>
        <v>301.98189974440561</v>
      </c>
      <c r="Q17" s="10"/>
    </row>
    <row r="18" spans="1:17">
      <c r="A18" s="12"/>
      <c r="B18" s="25">
        <v>322</v>
      </c>
      <c r="C18" s="20" t="s">
        <v>186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2176307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>SUM(D18:N18)</f>
        <v>2176307</v>
      </c>
      <c r="P18" s="47">
        <f t="shared" si="1"/>
        <v>56.760393302383811</v>
      </c>
      <c r="Q18" s="9"/>
    </row>
    <row r="19" spans="1:17">
      <c r="A19" s="12"/>
      <c r="B19" s="25">
        <v>322.89999999999998</v>
      </c>
      <c r="C19" s="20" t="s">
        <v>187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2127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ref="O19:O31" si="4">SUM(D19:N19)</f>
        <v>2127</v>
      </c>
      <c r="P19" s="47">
        <f t="shared" si="1"/>
        <v>5.5474414480204473E-2</v>
      </c>
      <c r="Q19" s="9"/>
    </row>
    <row r="20" spans="1:17">
      <c r="A20" s="12"/>
      <c r="B20" s="25">
        <v>323.10000000000002</v>
      </c>
      <c r="C20" s="20" t="s">
        <v>19</v>
      </c>
      <c r="D20" s="46">
        <v>2814104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2814104</v>
      </c>
      <c r="P20" s="47">
        <f t="shared" si="1"/>
        <v>73.39481508528506</v>
      </c>
      <c r="Q20" s="9"/>
    </row>
    <row r="21" spans="1:17">
      <c r="A21" s="12"/>
      <c r="B21" s="25">
        <v>323.39999999999998</v>
      </c>
      <c r="C21" s="20" t="s">
        <v>20</v>
      </c>
      <c r="D21" s="46">
        <v>127597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127597</v>
      </c>
      <c r="P21" s="47">
        <f t="shared" si="1"/>
        <v>3.3278650044337801</v>
      </c>
      <c r="Q21" s="9"/>
    </row>
    <row r="22" spans="1:17">
      <c r="A22" s="12"/>
      <c r="B22" s="25">
        <v>323.7</v>
      </c>
      <c r="C22" s="20" t="s">
        <v>21</v>
      </c>
      <c r="D22" s="46">
        <v>434975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4"/>
        <v>434975</v>
      </c>
      <c r="P22" s="47">
        <f t="shared" si="1"/>
        <v>11.344609044911586</v>
      </c>
      <c r="Q22" s="9"/>
    </row>
    <row r="23" spans="1:17">
      <c r="A23" s="12"/>
      <c r="B23" s="25">
        <v>324.11</v>
      </c>
      <c r="C23" s="20" t="s">
        <v>22</v>
      </c>
      <c r="D23" s="46">
        <v>0</v>
      </c>
      <c r="E23" s="46">
        <v>674573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4"/>
        <v>674573</v>
      </c>
      <c r="P23" s="47">
        <f t="shared" si="1"/>
        <v>17.593578843044181</v>
      </c>
      <c r="Q23" s="9"/>
    </row>
    <row r="24" spans="1:17">
      <c r="A24" s="12"/>
      <c r="B24" s="25">
        <v>324.12</v>
      </c>
      <c r="C24" s="20" t="s">
        <v>166</v>
      </c>
      <c r="D24" s="46">
        <v>0</v>
      </c>
      <c r="E24" s="46">
        <v>32732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4"/>
        <v>32732</v>
      </c>
      <c r="P24" s="47">
        <f t="shared" si="1"/>
        <v>0.85368525376871318</v>
      </c>
      <c r="Q24" s="9"/>
    </row>
    <row r="25" spans="1:17">
      <c r="A25" s="12"/>
      <c r="B25" s="25">
        <v>324.20999999999998</v>
      </c>
      <c r="C25" s="20" t="s">
        <v>23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3656322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4"/>
        <v>3656322</v>
      </c>
      <c r="P25" s="47">
        <f t="shared" si="1"/>
        <v>95.360753221010896</v>
      </c>
      <c r="Q25" s="9"/>
    </row>
    <row r="26" spans="1:17">
      <c r="A26" s="12"/>
      <c r="B26" s="25">
        <v>324.22000000000003</v>
      </c>
      <c r="C26" s="20" t="s">
        <v>125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180003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4"/>
        <v>180003</v>
      </c>
      <c r="P26" s="47">
        <f t="shared" si="1"/>
        <v>4.6946690313494344</v>
      </c>
      <c r="Q26" s="9"/>
    </row>
    <row r="27" spans="1:17">
      <c r="A27" s="12"/>
      <c r="B27" s="25">
        <v>324.61</v>
      </c>
      <c r="C27" s="20" t="s">
        <v>24</v>
      </c>
      <c r="D27" s="46">
        <v>0</v>
      </c>
      <c r="E27" s="46">
        <v>1016482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4"/>
        <v>1016482</v>
      </c>
      <c r="P27" s="47">
        <f t="shared" si="1"/>
        <v>26.510927964112462</v>
      </c>
      <c r="Q27" s="9"/>
    </row>
    <row r="28" spans="1:17">
      <c r="A28" s="12"/>
      <c r="B28" s="25">
        <v>324.91000000000003</v>
      </c>
      <c r="C28" s="20" t="s">
        <v>25</v>
      </c>
      <c r="D28" s="46">
        <v>0</v>
      </c>
      <c r="E28" s="46">
        <v>390192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4"/>
        <v>390192</v>
      </c>
      <c r="P28" s="47">
        <f t="shared" si="1"/>
        <v>10.176620937874915</v>
      </c>
      <c r="Q28" s="9"/>
    </row>
    <row r="29" spans="1:17">
      <c r="A29" s="12"/>
      <c r="B29" s="25">
        <v>324.92</v>
      </c>
      <c r="C29" s="20" t="s">
        <v>167</v>
      </c>
      <c r="D29" s="46">
        <v>0</v>
      </c>
      <c r="E29" s="46">
        <v>19107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4"/>
        <v>19107</v>
      </c>
      <c r="P29" s="47">
        <f t="shared" si="1"/>
        <v>0.49833081216420633</v>
      </c>
      <c r="Q29" s="9"/>
    </row>
    <row r="30" spans="1:17">
      <c r="A30" s="12"/>
      <c r="B30" s="25">
        <v>325.2</v>
      </c>
      <c r="C30" s="20" t="s">
        <v>168</v>
      </c>
      <c r="D30" s="46">
        <v>17958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4"/>
        <v>17958</v>
      </c>
      <c r="P30" s="47">
        <f t="shared" si="1"/>
        <v>0.46836367429972353</v>
      </c>
      <c r="Q30" s="9"/>
    </row>
    <row r="31" spans="1:17">
      <c r="A31" s="12"/>
      <c r="B31" s="25">
        <v>329.5</v>
      </c>
      <c r="C31" s="20" t="s">
        <v>188</v>
      </c>
      <c r="D31" s="46">
        <v>31063</v>
      </c>
      <c r="E31" s="46">
        <v>0</v>
      </c>
      <c r="F31" s="46">
        <v>0</v>
      </c>
      <c r="G31" s="46">
        <v>0</v>
      </c>
      <c r="H31" s="46">
        <v>0</v>
      </c>
      <c r="I31" s="46">
        <v>5048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4"/>
        <v>36111</v>
      </c>
      <c r="P31" s="47">
        <f t="shared" si="1"/>
        <v>0.9418131552866309</v>
      </c>
      <c r="Q31" s="9"/>
    </row>
    <row r="32" spans="1:17" ht="15.75">
      <c r="A32" s="29" t="s">
        <v>189</v>
      </c>
      <c r="B32" s="30"/>
      <c r="C32" s="31"/>
      <c r="D32" s="32">
        <f t="shared" ref="D32:N32" si="5">SUM(D33:D48)</f>
        <v>6679203</v>
      </c>
      <c r="E32" s="32">
        <f t="shared" si="5"/>
        <v>1223723</v>
      </c>
      <c r="F32" s="32">
        <f t="shared" si="5"/>
        <v>0</v>
      </c>
      <c r="G32" s="32">
        <f t="shared" si="5"/>
        <v>0</v>
      </c>
      <c r="H32" s="32">
        <f t="shared" si="5"/>
        <v>0</v>
      </c>
      <c r="I32" s="32">
        <f t="shared" si="5"/>
        <v>0</v>
      </c>
      <c r="J32" s="32">
        <f t="shared" si="5"/>
        <v>0</v>
      </c>
      <c r="K32" s="32">
        <f t="shared" si="5"/>
        <v>0</v>
      </c>
      <c r="L32" s="32">
        <f t="shared" si="5"/>
        <v>0</v>
      </c>
      <c r="M32" s="32">
        <f t="shared" si="5"/>
        <v>0</v>
      </c>
      <c r="N32" s="32">
        <f t="shared" si="5"/>
        <v>0</v>
      </c>
      <c r="O32" s="44">
        <f>SUM(D32:N32)</f>
        <v>7902926</v>
      </c>
      <c r="P32" s="45">
        <f t="shared" si="1"/>
        <v>206.11668666214595</v>
      </c>
      <c r="Q32" s="10"/>
    </row>
    <row r="33" spans="1:17">
      <c r="A33" s="12"/>
      <c r="B33" s="25">
        <v>331.2</v>
      </c>
      <c r="C33" s="20" t="s">
        <v>27</v>
      </c>
      <c r="D33" s="46">
        <v>141841</v>
      </c>
      <c r="E33" s="46">
        <v>36825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>SUM(D33:N33)</f>
        <v>178666</v>
      </c>
      <c r="P33" s="47">
        <f t="shared" si="1"/>
        <v>4.6597986542173073</v>
      </c>
      <c r="Q33" s="9"/>
    </row>
    <row r="34" spans="1:17">
      <c r="A34" s="12"/>
      <c r="B34" s="25">
        <v>331.39</v>
      </c>
      <c r="C34" s="20" t="s">
        <v>32</v>
      </c>
      <c r="D34" s="46">
        <v>0</v>
      </c>
      <c r="E34" s="46">
        <v>25913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ref="O34:O42" si="6">SUM(D34:N34)</f>
        <v>25913</v>
      </c>
      <c r="P34" s="47">
        <f t="shared" si="1"/>
        <v>0.675838506076887</v>
      </c>
      <c r="Q34" s="9"/>
    </row>
    <row r="35" spans="1:17">
      <c r="A35" s="12"/>
      <c r="B35" s="25">
        <v>331.5</v>
      </c>
      <c r="C35" s="20" t="s">
        <v>29</v>
      </c>
      <c r="D35" s="46">
        <v>173157</v>
      </c>
      <c r="E35" s="46">
        <v>176409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6"/>
        <v>349566</v>
      </c>
      <c r="P35" s="47">
        <f t="shared" si="1"/>
        <v>9.1170517969850291</v>
      </c>
      <c r="Q35" s="9"/>
    </row>
    <row r="36" spans="1:17">
      <c r="A36" s="12"/>
      <c r="B36" s="25">
        <v>331.62</v>
      </c>
      <c r="C36" s="20" t="s">
        <v>169</v>
      </c>
      <c r="D36" s="46">
        <v>2419584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6"/>
        <v>2419584</v>
      </c>
      <c r="P36" s="47">
        <f t="shared" si="1"/>
        <v>63.105315320014604</v>
      </c>
      <c r="Q36" s="9"/>
    </row>
    <row r="37" spans="1:17">
      <c r="A37" s="12"/>
      <c r="B37" s="25">
        <v>334.5</v>
      </c>
      <c r="C37" s="20" t="s">
        <v>36</v>
      </c>
      <c r="D37" s="46">
        <v>9632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6"/>
        <v>9632</v>
      </c>
      <c r="P37" s="47">
        <f t="shared" ref="P37:P68" si="7">(O37/P$90)</f>
        <v>0.2512127692869438</v>
      </c>
      <c r="Q37" s="9"/>
    </row>
    <row r="38" spans="1:17">
      <c r="A38" s="12"/>
      <c r="B38" s="25">
        <v>335.125</v>
      </c>
      <c r="C38" s="20" t="s">
        <v>190</v>
      </c>
      <c r="D38" s="46">
        <v>1412171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6"/>
        <v>1412171</v>
      </c>
      <c r="P38" s="47">
        <f t="shared" si="7"/>
        <v>36.830916488446093</v>
      </c>
      <c r="Q38" s="9"/>
    </row>
    <row r="39" spans="1:17">
      <c r="A39" s="12"/>
      <c r="B39" s="25">
        <v>335.14</v>
      </c>
      <c r="C39" s="20" t="s">
        <v>127</v>
      </c>
      <c r="D39" s="46">
        <v>19677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6"/>
        <v>19677</v>
      </c>
      <c r="P39" s="47">
        <f t="shared" si="7"/>
        <v>0.51319701632674353</v>
      </c>
      <c r="Q39" s="9"/>
    </row>
    <row r="40" spans="1:17">
      <c r="A40" s="12"/>
      <c r="B40" s="25">
        <v>335.15</v>
      </c>
      <c r="C40" s="20" t="s">
        <v>128</v>
      </c>
      <c r="D40" s="46">
        <v>33300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si="6"/>
        <v>33300</v>
      </c>
      <c r="P40" s="47">
        <f t="shared" si="7"/>
        <v>0.86849929581138174</v>
      </c>
      <c r="Q40" s="9"/>
    </row>
    <row r="41" spans="1:17">
      <c r="A41" s="12"/>
      <c r="B41" s="25">
        <v>335.18</v>
      </c>
      <c r="C41" s="20" t="s">
        <v>191</v>
      </c>
      <c r="D41" s="46">
        <v>2323584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si="6"/>
        <v>2323584</v>
      </c>
      <c r="P41" s="47">
        <f t="shared" si="7"/>
        <v>60.601533566324136</v>
      </c>
      <c r="Q41" s="9"/>
    </row>
    <row r="42" spans="1:17">
      <c r="A42" s="12"/>
      <c r="B42" s="25">
        <v>335.21</v>
      </c>
      <c r="C42" s="20" t="s">
        <v>42</v>
      </c>
      <c r="D42" s="46">
        <v>11293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 t="shared" si="6"/>
        <v>11293</v>
      </c>
      <c r="P42" s="47">
        <f t="shared" si="7"/>
        <v>0.29453340983777582</v>
      </c>
      <c r="Q42" s="9"/>
    </row>
    <row r="43" spans="1:17">
      <c r="A43" s="12"/>
      <c r="B43" s="25">
        <v>335.45</v>
      </c>
      <c r="C43" s="20" t="s">
        <v>192</v>
      </c>
      <c r="D43" s="46">
        <v>22386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 t="shared" ref="O43:O49" si="8">SUM(D43:N43)</f>
        <v>22386</v>
      </c>
      <c r="P43" s="47">
        <f t="shared" si="7"/>
        <v>0.58385060768869645</v>
      </c>
      <c r="Q43" s="9"/>
    </row>
    <row r="44" spans="1:17">
      <c r="A44" s="12"/>
      <c r="B44" s="25">
        <v>337.5</v>
      </c>
      <c r="C44" s="20" t="s">
        <v>149</v>
      </c>
      <c r="D44" s="46">
        <v>0</v>
      </c>
      <c r="E44" s="46">
        <v>484383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 t="shared" si="8"/>
        <v>484383</v>
      </c>
      <c r="P44" s="47">
        <f t="shared" si="7"/>
        <v>12.63322205414428</v>
      </c>
      <c r="Q44" s="9"/>
    </row>
    <row r="45" spans="1:17">
      <c r="A45" s="12"/>
      <c r="B45" s="25">
        <v>337.6</v>
      </c>
      <c r="C45" s="20" t="s">
        <v>161</v>
      </c>
      <c r="D45" s="46">
        <v>0</v>
      </c>
      <c r="E45" s="46">
        <v>157289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f t="shared" si="8"/>
        <v>157289</v>
      </c>
      <c r="P45" s="47">
        <f t="shared" si="7"/>
        <v>4.1022638360022947</v>
      </c>
      <c r="Q45" s="9"/>
    </row>
    <row r="46" spans="1:17">
      <c r="A46" s="12"/>
      <c r="B46" s="25">
        <v>337.7</v>
      </c>
      <c r="C46" s="20" t="s">
        <v>46</v>
      </c>
      <c r="D46" s="46">
        <v>0</v>
      </c>
      <c r="E46" s="46">
        <v>342904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f t="shared" si="8"/>
        <v>342904</v>
      </c>
      <c r="P46" s="47">
        <f t="shared" si="7"/>
        <v>8.9432997757028847</v>
      </c>
      <c r="Q46" s="9"/>
    </row>
    <row r="47" spans="1:17">
      <c r="A47" s="12"/>
      <c r="B47" s="25">
        <v>338</v>
      </c>
      <c r="C47" s="20" t="s">
        <v>47</v>
      </c>
      <c r="D47" s="46">
        <v>28253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f t="shared" si="8"/>
        <v>28253</v>
      </c>
      <c r="P47" s="47">
        <f t="shared" si="7"/>
        <v>0.73686818632309214</v>
      </c>
      <c r="Q47" s="9"/>
    </row>
    <row r="48" spans="1:17">
      <c r="A48" s="12"/>
      <c r="B48" s="25">
        <v>339</v>
      </c>
      <c r="C48" s="20" t="s">
        <v>48</v>
      </c>
      <c r="D48" s="46">
        <v>84325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v>0</v>
      </c>
      <c r="O48" s="46">
        <f t="shared" si="8"/>
        <v>84325</v>
      </c>
      <c r="P48" s="47">
        <f t="shared" si="7"/>
        <v>2.1992853789578009</v>
      </c>
      <c r="Q48" s="9"/>
    </row>
    <row r="49" spans="1:17" ht="15.75">
      <c r="A49" s="29" t="s">
        <v>53</v>
      </c>
      <c r="B49" s="30"/>
      <c r="C49" s="31"/>
      <c r="D49" s="32">
        <f t="shared" ref="D49:N49" si="9">SUM(D50:D66)</f>
        <v>1258937</v>
      </c>
      <c r="E49" s="32">
        <f t="shared" si="9"/>
        <v>60083</v>
      </c>
      <c r="F49" s="32">
        <f t="shared" si="9"/>
        <v>0</v>
      </c>
      <c r="G49" s="32">
        <f t="shared" si="9"/>
        <v>0</v>
      </c>
      <c r="H49" s="32">
        <f t="shared" si="9"/>
        <v>0</v>
      </c>
      <c r="I49" s="32">
        <f t="shared" si="9"/>
        <v>30566332</v>
      </c>
      <c r="J49" s="32">
        <f t="shared" si="9"/>
        <v>1341504</v>
      </c>
      <c r="K49" s="32">
        <f t="shared" si="9"/>
        <v>0</v>
      </c>
      <c r="L49" s="32">
        <f t="shared" si="9"/>
        <v>0</v>
      </c>
      <c r="M49" s="32">
        <f t="shared" si="9"/>
        <v>0</v>
      </c>
      <c r="N49" s="32">
        <f t="shared" si="9"/>
        <v>0</v>
      </c>
      <c r="O49" s="32">
        <f t="shared" si="8"/>
        <v>33226856</v>
      </c>
      <c r="P49" s="45">
        <f t="shared" si="7"/>
        <v>866.59162276354914</v>
      </c>
      <c r="Q49" s="10"/>
    </row>
    <row r="50" spans="1:17">
      <c r="A50" s="12"/>
      <c r="B50" s="25">
        <v>341.2</v>
      </c>
      <c r="C50" s="20" t="s">
        <v>131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1341504</v>
      </c>
      <c r="K50" s="46">
        <v>0</v>
      </c>
      <c r="L50" s="46">
        <v>0</v>
      </c>
      <c r="M50" s="46">
        <v>0</v>
      </c>
      <c r="N50" s="46">
        <v>0</v>
      </c>
      <c r="O50" s="46">
        <f t="shared" ref="O50:O66" si="10">SUM(D50:N50)</f>
        <v>1341504</v>
      </c>
      <c r="P50" s="47">
        <f t="shared" si="7"/>
        <v>34.98784622607063</v>
      </c>
      <c r="Q50" s="9"/>
    </row>
    <row r="51" spans="1:17">
      <c r="A51" s="12"/>
      <c r="B51" s="25">
        <v>341.3</v>
      </c>
      <c r="C51" s="20" t="s">
        <v>155</v>
      </c>
      <c r="D51" s="46">
        <v>10655</v>
      </c>
      <c r="E51" s="46">
        <v>0</v>
      </c>
      <c r="F51" s="46">
        <v>0</v>
      </c>
      <c r="G51" s="46">
        <v>0</v>
      </c>
      <c r="H51" s="46">
        <v>0</v>
      </c>
      <c r="I51" s="46">
        <v>260711</v>
      </c>
      <c r="J51" s="46">
        <v>0</v>
      </c>
      <c r="K51" s="46">
        <v>0</v>
      </c>
      <c r="L51" s="46">
        <v>0</v>
      </c>
      <c r="M51" s="46">
        <v>0</v>
      </c>
      <c r="N51" s="46">
        <v>0</v>
      </c>
      <c r="O51" s="46">
        <f t="shared" si="10"/>
        <v>271366</v>
      </c>
      <c r="P51" s="47">
        <f t="shared" si="7"/>
        <v>7.0775129101246677</v>
      </c>
      <c r="Q51" s="9"/>
    </row>
    <row r="52" spans="1:17">
      <c r="A52" s="12"/>
      <c r="B52" s="25">
        <v>342.1</v>
      </c>
      <c r="C52" s="20" t="s">
        <v>58</v>
      </c>
      <c r="D52" s="46">
        <v>118757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v>0</v>
      </c>
      <c r="O52" s="46">
        <f t="shared" si="10"/>
        <v>118757</v>
      </c>
      <c r="P52" s="47">
        <f t="shared" si="7"/>
        <v>3.0973084346147828</v>
      </c>
      <c r="Q52" s="9"/>
    </row>
    <row r="53" spans="1:17">
      <c r="A53" s="12"/>
      <c r="B53" s="25">
        <v>342.2</v>
      </c>
      <c r="C53" s="20" t="s">
        <v>59</v>
      </c>
      <c r="D53" s="46">
        <v>20730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v>0</v>
      </c>
      <c r="O53" s="46">
        <f t="shared" si="10"/>
        <v>20730</v>
      </c>
      <c r="P53" s="47">
        <f t="shared" si="7"/>
        <v>0.54066037243753584</v>
      </c>
      <c r="Q53" s="9"/>
    </row>
    <row r="54" spans="1:17">
      <c r="A54" s="12"/>
      <c r="B54" s="25">
        <v>342.5</v>
      </c>
      <c r="C54" s="20" t="s">
        <v>170</v>
      </c>
      <c r="D54" s="46">
        <v>8575</v>
      </c>
      <c r="E54" s="46">
        <v>0</v>
      </c>
      <c r="F54" s="46">
        <v>0</v>
      </c>
      <c r="G54" s="46">
        <v>0</v>
      </c>
      <c r="H54" s="46">
        <v>0</v>
      </c>
      <c r="I54" s="46">
        <v>38900</v>
      </c>
      <c r="J54" s="46">
        <v>0</v>
      </c>
      <c r="K54" s="46">
        <v>0</v>
      </c>
      <c r="L54" s="46">
        <v>0</v>
      </c>
      <c r="M54" s="46">
        <v>0</v>
      </c>
      <c r="N54" s="46">
        <v>0</v>
      </c>
      <c r="O54" s="46">
        <f t="shared" si="10"/>
        <v>47475</v>
      </c>
      <c r="P54" s="47">
        <f t="shared" si="7"/>
        <v>1.2381983203797402</v>
      </c>
      <c r="Q54" s="9"/>
    </row>
    <row r="55" spans="1:17">
      <c r="A55" s="12"/>
      <c r="B55" s="25">
        <v>342.9</v>
      </c>
      <c r="C55" s="20" t="s">
        <v>60</v>
      </c>
      <c r="D55" s="46">
        <v>7387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v>0</v>
      </c>
      <c r="O55" s="46">
        <f t="shared" si="10"/>
        <v>7387</v>
      </c>
      <c r="P55" s="47">
        <f t="shared" si="7"/>
        <v>0.1926607897344948</v>
      </c>
      <c r="Q55" s="9"/>
    </row>
    <row r="56" spans="1:17">
      <c r="A56" s="12"/>
      <c r="B56" s="25">
        <v>343.3</v>
      </c>
      <c r="C56" s="20" t="s">
        <v>61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12044753</v>
      </c>
      <c r="J56" s="46">
        <v>0</v>
      </c>
      <c r="K56" s="46">
        <v>0</v>
      </c>
      <c r="L56" s="46">
        <v>0</v>
      </c>
      <c r="M56" s="46">
        <v>0</v>
      </c>
      <c r="N56" s="46">
        <v>0</v>
      </c>
      <c r="O56" s="46">
        <f t="shared" si="10"/>
        <v>12044753</v>
      </c>
      <c r="P56" s="47">
        <f t="shared" si="7"/>
        <v>314.13992488654736</v>
      </c>
      <c r="Q56" s="9"/>
    </row>
    <row r="57" spans="1:17">
      <c r="A57" s="12"/>
      <c r="B57" s="25">
        <v>343.4</v>
      </c>
      <c r="C57" s="20" t="s">
        <v>62</v>
      </c>
      <c r="D57" s="46">
        <v>0</v>
      </c>
      <c r="E57" s="46">
        <v>0</v>
      </c>
      <c r="F57" s="46">
        <v>0</v>
      </c>
      <c r="G57" s="46">
        <v>0</v>
      </c>
      <c r="H57" s="46">
        <v>0</v>
      </c>
      <c r="I57" s="46">
        <v>4075963</v>
      </c>
      <c r="J57" s="46">
        <v>0</v>
      </c>
      <c r="K57" s="46">
        <v>0</v>
      </c>
      <c r="L57" s="46">
        <v>0</v>
      </c>
      <c r="M57" s="46">
        <v>0</v>
      </c>
      <c r="N57" s="46">
        <v>0</v>
      </c>
      <c r="O57" s="46">
        <f t="shared" si="10"/>
        <v>4075963</v>
      </c>
      <c r="P57" s="47">
        <f t="shared" si="7"/>
        <v>106.30543529289031</v>
      </c>
      <c r="Q57" s="9"/>
    </row>
    <row r="58" spans="1:17">
      <c r="A58" s="12"/>
      <c r="B58" s="25">
        <v>343.5</v>
      </c>
      <c r="C58" s="20" t="s">
        <v>63</v>
      </c>
      <c r="D58" s="46">
        <v>0</v>
      </c>
      <c r="E58" s="46">
        <v>0</v>
      </c>
      <c r="F58" s="46">
        <v>0</v>
      </c>
      <c r="G58" s="46">
        <v>0</v>
      </c>
      <c r="H58" s="46">
        <v>0</v>
      </c>
      <c r="I58" s="46">
        <v>11827609</v>
      </c>
      <c r="J58" s="46">
        <v>0</v>
      </c>
      <c r="K58" s="46">
        <v>0</v>
      </c>
      <c r="L58" s="46">
        <v>0</v>
      </c>
      <c r="M58" s="46">
        <v>0</v>
      </c>
      <c r="N58" s="46">
        <v>0</v>
      </c>
      <c r="O58" s="46">
        <f t="shared" si="10"/>
        <v>11827609</v>
      </c>
      <c r="P58" s="47">
        <f t="shared" si="7"/>
        <v>308.47657920817903</v>
      </c>
      <c r="Q58" s="9"/>
    </row>
    <row r="59" spans="1:17">
      <c r="A59" s="12"/>
      <c r="B59" s="25">
        <v>343.6</v>
      </c>
      <c r="C59" s="20" t="s">
        <v>145</v>
      </c>
      <c r="D59" s="46">
        <v>0</v>
      </c>
      <c r="E59" s="46">
        <v>0</v>
      </c>
      <c r="F59" s="46">
        <v>0</v>
      </c>
      <c r="G59" s="46">
        <v>0</v>
      </c>
      <c r="H59" s="46">
        <v>0</v>
      </c>
      <c r="I59" s="46">
        <v>35750</v>
      </c>
      <c r="J59" s="46">
        <v>0</v>
      </c>
      <c r="K59" s="46">
        <v>0</v>
      </c>
      <c r="L59" s="46">
        <v>0</v>
      </c>
      <c r="M59" s="46">
        <v>0</v>
      </c>
      <c r="N59" s="46">
        <v>0</v>
      </c>
      <c r="O59" s="46">
        <f t="shared" si="10"/>
        <v>35750</v>
      </c>
      <c r="P59" s="47">
        <f t="shared" si="7"/>
        <v>0.93239789265035733</v>
      </c>
      <c r="Q59" s="9"/>
    </row>
    <row r="60" spans="1:17">
      <c r="A60" s="12"/>
      <c r="B60" s="25">
        <v>343.7</v>
      </c>
      <c r="C60" s="20" t="s">
        <v>64</v>
      </c>
      <c r="D60" s="46">
        <v>515136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v>0</v>
      </c>
      <c r="O60" s="46">
        <f t="shared" si="10"/>
        <v>515136</v>
      </c>
      <c r="P60" s="47">
        <f t="shared" si="7"/>
        <v>13.435292890303062</v>
      </c>
      <c r="Q60" s="9"/>
    </row>
    <row r="61" spans="1:17">
      <c r="A61" s="12"/>
      <c r="B61" s="25">
        <v>343.9</v>
      </c>
      <c r="C61" s="20" t="s">
        <v>65</v>
      </c>
      <c r="D61" s="46">
        <v>9532</v>
      </c>
      <c r="E61" s="46">
        <v>0</v>
      </c>
      <c r="F61" s="46">
        <v>0</v>
      </c>
      <c r="G61" s="46">
        <v>0</v>
      </c>
      <c r="H61" s="46">
        <v>0</v>
      </c>
      <c r="I61" s="46">
        <v>2383205</v>
      </c>
      <c r="J61" s="46">
        <v>0</v>
      </c>
      <c r="K61" s="46">
        <v>0</v>
      </c>
      <c r="L61" s="46">
        <v>0</v>
      </c>
      <c r="M61" s="46">
        <v>0</v>
      </c>
      <c r="N61" s="46">
        <v>0</v>
      </c>
      <c r="O61" s="46">
        <f t="shared" si="10"/>
        <v>2392737</v>
      </c>
      <c r="P61" s="47">
        <f t="shared" si="7"/>
        <v>62.405117103959107</v>
      </c>
      <c r="Q61" s="9"/>
    </row>
    <row r="62" spans="1:17">
      <c r="A62" s="12"/>
      <c r="B62" s="25">
        <v>345.9</v>
      </c>
      <c r="C62" s="20" t="s">
        <v>67</v>
      </c>
      <c r="D62" s="46">
        <v>0</v>
      </c>
      <c r="E62" s="46">
        <v>60083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v>0</v>
      </c>
      <c r="O62" s="46">
        <f t="shared" si="10"/>
        <v>60083</v>
      </c>
      <c r="P62" s="47">
        <f t="shared" si="7"/>
        <v>1.5670283240310887</v>
      </c>
      <c r="Q62" s="9"/>
    </row>
    <row r="63" spans="1:17">
      <c r="A63" s="12"/>
      <c r="B63" s="25">
        <v>347.2</v>
      </c>
      <c r="C63" s="20" t="s">
        <v>68</v>
      </c>
      <c r="D63" s="46">
        <v>79713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v>0</v>
      </c>
      <c r="O63" s="46">
        <f t="shared" si="10"/>
        <v>79713</v>
      </c>
      <c r="P63" s="47">
        <f t="shared" si="7"/>
        <v>2.078999530540921</v>
      </c>
      <c r="Q63" s="9"/>
    </row>
    <row r="64" spans="1:17">
      <c r="A64" s="12"/>
      <c r="B64" s="25">
        <v>347.4</v>
      </c>
      <c r="C64" s="20" t="s">
        <v>69</v>
      </c>
      <c r="D64" s="46">
        <v>190</v>
      </c>
      <c r="E64" s="46">
        <v>0</v>
      </c>
      <c r="F64" s="46">
        <v>0</v>
      </c>
      <c r="G64" s="46">
        <v>0</v>
      </c>
      <c r="H64" s="46">
        <v>0</v>
      </c>
      <c r="I64" s="46">
        <v>32546</v>
      </c>
      <c r="J64" s="46">
        <v>0</v>
      </c>
      <c r="K64" s="46">
        <v>0</v>
      </c>
      <c r="L64" s="46">
        <v>0</v>
      </c>
      <c r="M64" s="46">
        <v>0</v>
      </c>
      <c r="N64" s="46">
        <v>0</v>
      </c>
      <c r="O64" s="46">
        <f t="shared" si="10"/>
        <v>32736</v>
      </c>
      <c r="P64" s="47">
        <f t="shared" si="7"/>
        <v>0.85378957800845023</v>
      </c>
      <c r="Q64" s="9"/>
    </row>
    <row r="65" spans="1:17">
      <c r="A65" s="12"/>
      <c r="B65" s="25">
        <v>347.5</v>
      </c>
      <c r="C65" s="20" t="s">
        <v>70</v>
      </c>
      <c r="D65" s="46">
        <v>222825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v>0</v>
      </c>
      <c r="O65" s="46">
        <f t="shared" si="10"/>
        <v>222825</v>
      </c>
      <c r="P65" s="47">
        <f t="shared" si="7"/>
        <v>5.8115121798549891</v>
      </c>
      <c r="Q65" s="9"/>
    </row>
    <row r="66" spans="1:17">
      <c r="A66" s="12"/>
      <c r="B66" s="25">
        <v>349</v>
      </c>
      <c r="C66" s="20" t="s">
        <v>193</v>
      </c>
      <c r="D66" s="46">
        <v>265437</v>
      </c>
      <c r="E66" s="46">
        <v>0</v>
      </c>
      <c r="F66" s="46">
        <v>0</v>
      </c>
      <c r="G66" s="46">
        <v>0</v>
      </c>
      <c r="H66" s="46">
        <v>0</v>
      </c>
      <c r="I66" s="46">
        <v>-133105</v>
      </c>
      <c r="J66" s="46">
        <v>0</v>
      </c>
      <c r="K66" s="46">
        <v>0</v>
      </c>
      <c r="L66" s="46">
        <v>0</v>
      </c>
      <c r="M66" s="46">
        <v>0</v>
      </c>
      <c r="N66" s="46">
        <v>0</v>
      </c>
      <c r="O66" s="46">
        <f t="shared" si="10"/>
        <v>132332</v>
      </c>
      <c r="P66" s="47">
        <f t="shared" si="7"/>
        <v>3.4513588232225758</v>
      </c>
      <c r="Q66" s="9"/>
    </row>
    <row r="67" spans="1:17" ht="15.75">
      <c r="A67" s="29" t="s">
        <v>54</v>
      </c>
      <c r="B67" s="30"/>
      <c r="C67" s="31"/>
      <c r="D67" s="32">
        <f t="shared" ref="D67:N67" si="11">SUM(D68:D71)</f>
        <v>110456</v>
      </c>
      <c r="E67" s="32">
        <f t="shared" si="11"/>
        <v>7688</v>
      </c>
      <c r="F67" s="32">
        <f t="shared" si="11"/>
        <v>0</v>
      </c>
      <c r="G67" s="32">
        <f t="shared" si="11"/>
        <v>0</v>
      </c>
      <c r="H67" s="32">
        <f t="shared" si="11"/>
        <v>0</v>
      </c>
      <c r="I67" s="32">
        <f t="shared" si="11"/>
        <v>0</v>
      </c>
      <c r="J67" s="32">
        <f t="shared" si="11"/>
        <v>0</v>
      </c>
      <c r="K67" s="32">
        <f t="shared" si="11"/>
        <v>0</v>
      </c>
      <c r="L67" s="32">
        <f t="shared" si="11"/>
        <v>0</v>
      </c>
      <c r="M67" s="32">
        <f t="shared" si="11"/>
        <v>0</v>
      </c>
      <c r="N67" s="32">
        <f t="shared" si="11"/>
        <v>0</v>
      </c>
      <c r="O67" s="32">
        <f t="shared" ref="O67:O73" si="12">SUM(D67:N67)</f>
        <v>118144</v>
      </c>
      <c r="P67" s="45">
        <f t="shared" si="7"/>
        <v>3.0813207448750717</v>
      </c>
      <c r="Q67" s="10"/>
    </row>
    <row r="68" spans="1:17">
      <c r="A68" s="13"/>
      <c r="B68" s="39">
        <v>351.9</v>
      </c>
      <c r="C68" s="21" t="s">
        <v>194</v>
      </c>
      <c r="D68" s="46">
        <v>80141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v>0</v>
      </c>
      <c r="O68" s="46">
        <f t="shared" si="12"/>
        <v>80141</v>
      </c>
      <c r="P68" s="47">
        <f t="shared" si="7"/>
        <v>2.0901622241927913</v>
      </c>
      <c r="Q68" s="9"/>
    </row>
    <row r="69" spans="1:17">
      <c r="A69" s="13"/>
      <c r="B69" s="39">
        <v>356</v>
      </c>
      <c r="C69" s="21" t="s">
        <v>172</v>
      </c>
      <c r="D69" s="46">
        <v>0</v>
      </c>
      <c r="E69" s="46">
        <v>7688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v>0</v>
      </c>
      <c r="O69" s="46">
        <f t="shared" si="12"/>
        <v>7688</v>
      </c>
      <c r="P69" s="47">
        <f t="shared" ref="P69:P88" si="13">(O69/P$90)</f>
        <v>0.2005111887747118</v>
      </c>
      <c r="Q69" s="9"/>
    </row>
    <row r="70" spans="1:17">
      <c r="A70" s="13"/>
      <c r="B70" s="39">
        <v>358.2</v>
      </c>
      <c r="C70" s="21" t="s">
        <v>195</v>
      </c>
      <c r="D70" s="46">
        <v>9654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v>0</v>
      </c>
      <c r="O70" s="46">
        <f t="shared" si="12"/>
        <v>9654</v>
      </c>
      <c r="P70" s="47">
        <f t="shared" si="13"/>
        <v>0.25178655260549787</v>
      </c>
      <c r="Q70" s="9"/>
    </row>
    <row r="71" spans="1:17">
      <c r="A71" s="13"/>
      <c r="B71" s="39">
        <v>359</v>
      </c>
      <c r="C71" s="21" t="s">
        <v>74</v>
      </c>
      <c r="D71" s="46">
        <v>20661</v>
      </c>
      <c r="E71" s="46">
        <v>0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v>0</v>
      </c>
      <c r="O71" s="46">
        <f t="shared" si="12"/>
        <v>20661</v>
      </c>
      <c r="P71" s="47">
        <f t="shared" si="13"/>
        <v>0.53886077930207088</v>
      </c>
      <c r="Q71" s="9"/>
    </row>
    <row r="72" spans="1:17" ht="15.75">
      <c r="A72" s="29" t="s">
        <v>4</v>
      </c>
      <c r="B72" s="30"/>
      <c r="C72" s="31"/>
      <c r="D72" s="32">
        <f t="shared" ref="D72:N72" si="14">SUM(D73:D80)</f>
        <v>929071</v>
      </c>
      <c r="E72" s="32">
        <f t="shared" si="14"/>
        <v>254327</v>
      </c>
      <c r="F72" s="32">
        <f t="shared" si="14"/>
        <v>0</v>
      </c>
      <c r="G72" s="32">
        <f t="shared" si="14"/>
        <v>8133</v>
      </c>
      <c r="H72" s="32">
        <f t="shared" si="14"/>
        <v>0</v>
      </c>
      <c r="I72" s="32">
        <f t="shared" si="14"/>
        <v>1856286</v>
      </c>
      <c r="J72" s="32">
        <f t="shared" si="14"/>
        <v>3203</v>
      </c>
      <c r="K72" s="32">
        <f t="shared" si="14"/>
        <v>20473847</v>
      </c>
      <c r="L72" s="32">
        <f t="shared" si="14"/>
        <v>0</v>
      </c>
      <c r="M72" s="32">
        <f t="shared" si="14"/>
        <v>0</v>
      </c>
      <c r="N72" s="32">
        <f t="shared" si="14"/>
        <v>0</v>
      </c>
      <c r="O72" s="32">
        <f t="shared" si="12"/>
        <v>23524867</v>
      </c>
      <c r="P72" s="45">
        <f t="shared" si="13"/>
        <v>613.55346617286523</v>
      </c>
      <c r="Q72" s="10"/>
    </row>
    <row r="73" spans="1:17">
      <c r="A73" s="12"/>
      <c r="B73" s="25">
        <v>361.1</v>
      </c>
      <c r="C73" s="20" t="s">
        <v>75</v>
      </c>
      <c r="D73" s="46">
        <v>238978</v>
      </c>
      <c r="E73" s="46">
        <v>9523</v>
      </c>
      <c r="F73" s="46">
        <v>0</v>
      </c>
      <c r="G73" s="46">
        <v>8133</v>
      </c>
      <c r="H73" s="46">
        <v>0</v>
      </c>
      <c r="I73" s="46">
        <v>180479</v>
      </c>
      <c r="J73" s="46">
        <v>9216</v>
      </c>
      <c r="K73" s="46">
        <v>1438346</v>
      </c>
      <c r="L73" s="46">
        <v>0</v>
      </c>
      <c r="M73" s="46">
        <v>0</v>
      </c>
      <c r="N73" s="46">
        <v>0</v>
      </c>
      <c r="O73" s="46">
        <f t="shared" si="12"/>
        <v>1884675</v>
      </c>
      <c r="P73" s="47">
        <f t="shared" si="13"/>
        <v>49.154321631631106</v>
      </c>
      <c r="Q73" s="9"/>
    </row>
    <row r="74" spans="1:17">
      <c r="A74" s="12"/>
      <c r="B74" s="25">
        <v>361.4</v>
      </c>
      <c r="C74" s="20" t="s">
        <v>134</v>
      </c>
      <c r="D74" s="46">
        <v>-49020</v>
      </c>
      <c r="E74" s="46">
        <v>0</v>
      </c>
      <c r="F74" s="46">
        <v>0</v>
      </c>
      <c r="G74" s="46">
        <v>0</v>
      </c>
      <c r="H74" s="46">
        <v>0</v>
      </c>
      <c r="I74" s="46">
        <v>-169728</v>
      </c>
      <c r="J74" s="46">
        <v>-6594</v>
      </c>
      <c r="K74" s="46">
        <v>14506883</v>
      </c>
      <c r="L74" s="46">
        <v>0</v>
      </c>
      <c r="M74" s="46">
        <v>0</v>
      </c>
      <c r="N74" s="46">
        <v>0</v>
      </c>
      <c r="O74" s="46">
        <f t="shared" ref="O74:O80" si="15">SUM(D74:N74)</f>
        <v>14281541</v>
      </c>
      <c r="P74" s="47">
        <f t="shared" si="13"/>
        <v>372.47772677481612</v>
      </c>
      <c r="Q74" s="9"/>
    </row>
    <row r="75" spans="1:17">
      <c r="A75" s="12"/>
      <c r="B75" s="25">
        <v>362</v>
      </c>
      <c r="C75" s="20" t="s">
        <v>77</v>
      </c>
      <c r="D75" s="46">
        <v>72045</v>
      </c>
      <c r="E75" s="46">
        <v>94</v>
      </c>
      <c r="F75" s="46">
        <v>0</v>
      </c>
      <c r="G75" s="46">
        <v>0</v>
      </c>
      <c r="H75" s="46">
        <v>0</v>
      </c>
      <c r="I75" s="46">
        <v>1562446</v>
      </c>
      <c r="J75" s="46">
        <v>0</v>
      </c>
      <c r="K75" s="46">
        <v>0</v>
      </c>
      <c r="L75" s="46">
        <v>0</v>
      </c>
      <c r="M75" s="46">
        <v>0</v>
      </c>
      <c r="N75" s="46">
        <v>0</v>
      </c>
      <c r="O75" s="46">
        <f t="shared" si="15"/>
        <v>1634585</v>
      </c>
      <c r="P75" s="47">
        <f t="shared" si="13"/>
        <v>42.631709352668089</v>
      </c>
      <c r="Q75" s="9"/>
    </row>
    <row r="76" spans="1:17">
      <c r="A76" s="12"/>
      <c r="B76" s="25">
        <v>364</v>
      </c>
      <c r="C76" s="20" t="s">
        <v>135</v>
      </c>
      <c r="D76" s="46">
        <v>65591</v>
      </c>
      <c r="E76" s="46">
        <v>0</v>
      </c>
      <c r="F76" s="46">
        <v>0</v>
      </c>
      <c r="G76" s="46">
        <v>0</v>
      </c>
      <c r="H76" s="46">
        <v>0</v>
      </c>
      <c r="I76" s="46">
        <v>28</v>
      </c>
      <c r="J76" s="46">
        <v>0</v>
      </c>
      <c r="K76" s="46">
        <v>0</v>
      </c>
      <c r="L76" s="46">
        <v>0</v>
      </c>
      <c r="M76" s="46">
        <v>0</v>
      </c>
      <c r="N76" s="46">
        <v>0</v>
      </c>
      <c r="O76" s="46">
        <f t="shared" si="15"/>
        <v>65619</v>
      </c>
      <c r="P76" s="47">
        <f t="shared" si="13"/>
        <v>1.7114130718272391</v>
      </c>
      <c r="Q76" s="9"/>
    </row>
    <row r="77" spans="1:17">
      <c r="A77" s="12"/>
      <c r="B77" s="25">
        <v>365</v>
      </c>
      <c r="C77" s="20" t="s">
        <v>196</v>
      </c>
      <c r="D77" s="46">
        <v>1490</v>
      </c>
      <c r="E77" s="46">
        <v>0</v>
      </c>
      <c r="F77" s="46">
        <v>0</v>
      </c>
      <c r="G77" s="46">
        <v>0</v>
      </c>
      <c r="H77" s="46">
        <v>0</v>
      </c>
      <c r="I77" s="46">
        <v>4145</v>
      </c>
      <c r="J77" s="46">
        <v>0</v>
      </c>
      <c r="K77" s="46">
        <v>0</v>
      </c>
      <c r="L77" s="46">
        <v>0</v>
      </c>
      <c r="M77" s="46">
        <v>0</v>
      </c>
      <c r="N77" s="46">
        <v>0</v>
      </c>
      <c r="O77" s="46">
        <f t="shared" si="15"/>
        <v>5635</v>
      </c>
      <c r="P77" s="47">
        <f t="shared" si="13"/>
        <v>0.14696677272964373</v>
      </c>
      <c r="Q77" s="9"/>
    </row>
    <row r="78" spans="1:17">
      <c r="A78" s="12"/>
      <c r="B78" s="25">
        <v>366</v>
      </c>
      <c r="C78" s="20" t="s">
        <v>79</v>
      </c>
      <c r="D78" s="46">
        <v>27199</v>
      </c>
      <c r="E78" s="46">
        <v>228373</v>
      </c>
      <c r="F78" s="46">
        <v>0</v>
      </c>
      <c r="G78" s="46">
        <v>0</v>
      </c>
      <c r="H78" s="46">
        <v>0</v>
      </c>
      <c r="I78" s="46">
        <v>0</v>
      </c>
      <c r="J78" s="46">
        <v>0</v>
      </c>
      <c r="K78" s="46">
        <v>0</v>
      </c>
      <c r="L78" s="46">
        <v>0</v>
      </c>
      <c r="M78" s="46">
        <v>0</v>
      </c>
      <c r="N78" s="46">
        <v>0</v>
      </c>
      <c r="O78" s="46">
        <f t="shared" si="15"/>
        <v>255572</v>
      </c>
      <c r="P78" s="47">
        <f t="shared" si="13"/>
        <v>6.665588649522717</v>
      </c>
      <c r="Q78" s="9"/>
    </row>
    <row r="79" spans="1:17">
      <c r="A79" s="12"/>
      <c r="B79" s="25">
        <v>368</v>
      </c>
      <c r="C79" s="20" t="s">
        <v>80</v>
      </c>
      <c r="D79" s="46">
        <v>0</v>
      </c>
      <c r="E79" s="46">
        <v>0</v>
      </c>
      <c r="F79" s="46">
        <v>0</v>
      </c>
      <c r="G79" s="46">
        <v>0</v>
      </c>
      <c r="H79" s="46">
        <v>0</v>
      </c>
      <c r="I79" s="46">
        <v>0</v>
      </c>
      <c r="J79" s="46">
        <v>0</v>
      </c>
      <c r="K79" s="46">
        <v>4398744</v>
      </c>
      <c r="L79" s="46">
        <v>0</v>
      </c>
      <c r="M79" s="46">
        <v>0</v>
      </c>
      <c r="N79" s="46">
        <v>0</v>
      </c>
      <c r="O79" s="46">
        <f t="shared" si="15"/>
        <v>4398744</v>
      </c>
      <c r="P79" s="47">
        <f t="shared" si="13"/>
        <v>114.72390589953575</v>
      </c>
      <c r="Q79" s="9"/>
    </row>
    <row r="80" spans="1:17">
      <c r="A80" s="12"/>
      <c r="B80" s="25">
        <v>369.9</v>
      </c>
      <c r="C80" s="20" t="s">
        <v>81</v>
      </c>
      <c r="D80" s="46">
        <v>572788</v>
      </c>
      <c r="E80" s="46">
        <v>16337</v>
      </c>
      <c r="F80" s="46">
        <v>0</v>
      </c>
      <c r="G80" s="46">
        <v>0</v>
      </c>
      <c r="H80" s="46">
        <v>0</v>
      </c>
      <c r="I80" s="46">
        <v>278916</v>
      </c>
      <c r="J80" s="46">
        <v>581</v>
      </c>
      <c r="K80" s="46">
        <v>129874</v>
      </c>
      <c r="L80" s="46">
        <v>0</v>
      </c>
      <c r="M80" s="46">
        <v>0</v>
      </c>
      <c r="N80" s="46">
        <v>0</v>
      </c>
      <c r="O80" s="46">
        <f t="shared" si="15"/>
        <v>998496</v>
      </c>
      <c r="P80" s="47">
        <f t="shared" si="13"/>
        <v>26.04183402013458</v>
      </c>
      <c r="Q80" s="9"/>
    </row>
    <row r="81" spans="1:120" ht="15.75">
      <c r="A81" s="29" t="s">
        <v>55</v>
      </c>
      <c r="B81" s="30"/>
      <c r="C81" s="31"/>
      <c r="D81" s="32">
        <f t="shared" ref="D81:N81" si="16">SUM(D82:D87)</f>
        <v>4733281</v>
      </c>
      <c r="E81" s="32">
        <f t="shared" si="16"/>
        <v>354381</v>
      </c>
      <c r="F81" s="32">
        <f t="shared" si="16"/>
        <v>5033595</v>
      </c>
      <c r="G81" s="32">
        <f t="shared" si="16"/>
        <v>1687623</v>
      </c>
      <c r="H81" s="32">
        <f t="shared" si="16"/>
        <v>0</v>
      </c>
      <c r="I81" s="32">
        <f t="shared" si="16"/>
        <v>2965412</v>
      </c>
      <c r="J81" s="32">
        <f t="shared" si="16"/>
        <v>0</v>
      </c>
      <c r="K81" s="32">
        <f t="shared" si="16"/>
        <v>0</v>
      </c>
      <c r="L81" s="32">
        <f t="shared" si="16"/>
        <v>0</v>
      </c>
      <c r="M81" s="32">
        <f t="shared" si="16"/>
        <v>0</v>
      </c>
      <c r="N81" s="32">
        <f t="shared" si="16"/>
        <v>0</v>
      </c>
      <c r="O81" s="32">
        <f t="shared" ref="O81:O88" si="17">SUM(D81:N81)</f>
        <v>14774292</v>
      </c>
      <c r="P81" s="45">
        <f t="shared" si="13"/>
        <v>385.32919513849043</v>
      </c>
      <c r="Q81" s="9"/>
    </row>
    <row r="82" spans="1:120">
      <c r="A82" s="12"/>
      <c r="B82" s="25">
        <v>381</v>
      </c>
      <c r="C82" s="20" t="s">
        <v>82</v>
      </c>
      <c r="D82" s="46">
        <v>2742249</v>
      </c>
      <c r="E82" s="46">
        <v>354306</v>
      </c>
      <c r="F82" s="46">
        <v>5033595</v>
      </c>
      <c r="G82" s="46">
        <v>1687623</v>
      </c>
      <c r="H82" s="46">
        <v>0</v>
      </c>
      <c r="I82" s="46">
        <v>0</v>
      </c>
      <c r="J82" s="46">
        <v>0</v>
      </c>
      <c r="K82" s="46">
        <v>0</v>
      </c>
      <c r="L82" s="46">
        <v>0</v>
      </c>
      <c r="M82" s="46">
        <v>0</v>
      </c>
      <c r="N82" s="46">
        <v>0</v>
      </c>
      <c r="O82" s="46">
        <f t="shared" si="17"/>
        <v>9817773</v>
      </c>
      <c r="P82" s="47">
        <f t="shared" si="13"/>
        <v>256.05792603411402</v>
      </c>
      <c r="Q82" s="9"/>
    </row>
    <row r="83" spans="1:120">
      <c r="A83" s="12"/>
      <c r="B83" s="25">
        <v>382</v>
      </c>
      <c r="C83" s="20" t="s">
        <v>158</v>
      </c>
      <c r="D83" s="46">
        <v>1991032</v>
      </c>
      <c r="E83" s="46">
        <v>0</v>
      </c>
      <c r="F83" s="46">
        <v>0</v>
      </c>
      <c r="G83" s="46">
        <v>0</v>
      </c>
      <c r="H83" s="46">
        <v>0</v>
      </c>
      <c r="I83" s="46">
        <v>72877</v>
      </c>
      <c r="J83" s="46">
        <v>0</v>
      </c>
      <c r="K83" s="46">
        <v>0</v>
      </c>
      <c r="L83" s="46">
        <v>0</v>
      </c>
      <c r="M83" s="46">
        <v>0</v>
      </c>
      <c r="N83" s="46">
        <v>0</v>
      </c>
      <c r="O83" s="46">
        <f t="shared" si="17"/>
        <v>2063909</v>
      </c>
      <c r="P83" s="47">
        <f t="shared" si="13"/>
        <v>53.828934327891083</v>
      </c>
      <c r="Q83" s="9"/>
    </row>
    <row r="84" spans="1:120">
      <c r="A84" s="12"/>
      <c r="B84" s="25">
        <v>388.1</v>
      </c>
      <c r="C84" s="20" t="s">
        <v>174</v>
      </c>
      <c r="D84" s="46">
        <v>0</v>
      </c>
      <c r="E84" s="46">
        <v>0</v>
      </c>
      <c r="F84" s="46">
        <v>0</v>
      </c>
      <c r="G84" s="46">
        <v>0</v>
      </c>
      <c r="H84" s="46">
        <v>0</v>
      </c>
      <c r="I84" s="46">
        <v>20729</v>
      </c>
      <c r="J84" s="46">
        <v>0</v>
      </c>
      <c r="K84" s="46">
        <v>0</v>
      </c>
      <c r="L84" s="46">
        <v>0</v>
      </c>
      <c r="M84" s="46">
        <v>0</v>
      </c>
      <c r="N84" s="46">
        <v>0</v>
      </c>
      <c r="O84" s="46">
        <f t="shared" si="17"/>
        <v>20729</v>
      </c>
      <c r="P84" s="47">
        <f t="shared" si="13"/>
        <v>0.54063429137760155</v>
      </c>
      <c r="Q84" s="9"/>
    </row>
    <row r="85" spans="1:120">
      <c r="A85" s="12"/>
      <c r="B85" s="25">
        <v>389.2</v>
      </c>
      <c r="C85" s="20" t="s">
        <v>197</v>
      </c>
      <c r="D85" s="46">
        <v>0</v>
      </c>
      <c r="E85" s="46">
        <v>0</v>
      </c>
      <c r="F85" s="46">
        <v>0</v>
      </c>
      <c r="G85" s="46">
        <v>0</v>
      </c>
      <c r="H85" s="46">
        <v>0</v>
      </c>
      <c r="I85" s="46">
        <v>103081</v>
      </c>
      <c r="J85" s="46">
        <v>0</v>
      </c>
      <c r="K85" s="46">
        <v>0</v>
      </c>
      <c r="L85" s="46">
        <v>0</v>
      </c>
      <c r="M85" s="46">
        <v>0</v>
      </c>
      <c r="N85" s="46">
        <v>0</v>
      </c>
      <c r="O85" s="46">
        <f t="shared" si="17"/>
        <v>103081</v>
      </c>
      <c r="P85" s="47">
        <f t="shared" si="13"/>
        <v>2.6884617390850765</v>
      </c>
      <c r="Q85" s="9"/>
    </row>
    <row r="86" spans="1:120">
      <c r="A86" s="12"/>
      <c r="B86" s="25">
        <v>389.3</v>
      </c>
      <c r="C86" s="20" t="s">
        <v>198</v>
      </c>
      <c r="D86" s="46">
        <v>0</v>
      </c>
      <c r="E86" s="46">
        <v>75</v>
      </c>
      <c r="F86" s="46">
        <v>0</v>
      </c>
      <c r="G86" s="46">
        <v>0</v>
      </c>
      <c r="H86" s="46">
        <v>0</v>
      </c>
      <c r="I86" s="46">
        <v>1974190</v>
      </c>
      <c r="J86" s="46">
        <v>0</v>
      </c>
      <c r="K86" s="46">
        <v>0</v>
      </c>
      <c r="L86" s="46">
        <v>0</v>
      </c>
      <c r="M86" s="46">
        <v>0</v>
      </c>
      <c r="N86" s="46">
        <v>0</v>
      </c>
      <c r="O86" s="46">
        <f t="shared" si="17"/>
        <v>1974265</v>
      </c>
      <c r="P86" s="47">
        <f t="shared" si="13"/>
        <v>51.490923791142869</v>
      </c>
      <c r="Q86" s="9"/>
    </row>
    <row r="87" spans="1:120" ht="15.75" thickBot="1">
      <c r="A87" s="12"/>
      <c r="B87" s="25">
        <v>389.4</v>
      </c>
      <c r="C87" s="20" t="s">
        <v>83</v>
      </c>
      <c r="D87" s="46">
        <v>0</v>
      </c>
      <c r="E87" s="46">
        <v>0</v>
      </c>
      <c r="F87" s="46">
        <v>0</v>
      </c>
      <c r="G87" s="46">
        <v>0</v>
      </c>
      <c r="H87" s="46">
        <v>0</v>
      </c>
      <c r="I87" s="46">
        <v>794535</v>
      </c>
      <c r="J87" s="46">
        <v>0</v>
      </c>
      <c r="K87" s="46">
        <v>0</v>
      </c>
      <c r="L87" s="46">
        <v>0</v>
      </c>
      <c r="M87" s="46">
        <v>0</v>
      </c>
      <c r="N87" s="46">
        <v>0</v>
      </c>
      <c r="O87" s="46">
        <f t="shared" si="17"/>
        <v>794535</v>
      </c>
      <c r="P87" s="47">
        <f t="shared" si="13"/>
        <v>20.722314954879767</v>
      </c>
      <c r="Q87" s="9"/>
    </row>
    <row r="88" spans="1:120" ht="16.5" thickBot="1">
      <c r="A88" s="14" t="s">
        <v>71</v>
      </c>
      <c r="B88" s="23"/>
      <c r="C88" s="22"/>
      <c r="D88" s="15">
        <f t="shared" ref="D88:N88" si="18">SUM(D5,D17,D32,D49,D67,D72,D81)</f>
        <v>36921851</v>
      </c>
      <c r="E88" s="15">
        <f t="shared" si="18"/>
        <v>4637322</v>
      </c>
      <c r="F88" s="15">
        <f t="shared" si="18"/>
        <v>5033595</v>
      </c>
      <c r="G88" s="15">
        <f t="shared" si="18"/>
        <v>2103000</v>
      </c>
      <c r="H88" s="15">
        <f t="shared" si="18"/>
        <v>0</v>
      </c>
      <c r="I88" s="15">
        <f t="shared" si="18"/>
        <v>41407837</v>
      </c>
      <c r="J88" s="15">
        <f t="shared" si="18"/>
        <v>1344707</v>
      </c>
      <c r="K88" s="15">
        <f t="shared" si="18"/>
        <v>20473847</v>
      </c>
      <c r="L88" s="15">
        <f t="shared" si="18"/>
        <v>0</v>
      </c>
      <c r="M88" s="15">
        <f t="shared" si="18"/>
        <v>0</v>
      </c>
      <c r="N88" s="15">
        <f t="shared" si="18"/>
        <v>0</v>
      </c>
      <c r="O88" s="15">
        <f t="shared" si="17"/>
        <v>111922159</v>
      </c>
      <c r="P88" s="38">
        <f t="shared" si="13"/>
        <v>2919.0485368525378</v>
      </c>
      <c r="Q88" s="6"/>
      <c r="R88" s="2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  <c r="BB88" s="5"/>
      <c r="BC88" s="5"/>
      <c r="BD88" s="5"/>
      <c r="BE88" s="5"/>
      <c r="BF88" s="5"/>
      <c r="BG88" s="5"/>
      <c r="BH88" s="5"/>
      <c r="BI88" s="5"/>
      <c r="BJ88" s="5"/>
      <c r="BK88" s="5"/>
      <c r="BL88" s="5"/>
      <c r="BM88" s="5"/>
      <c r="BN88" s="5"/>
      <c r="BO88" s="5"/>
      <c r="BP88" s="5"/>
      <c r="BQ88" s="5"/>
      <c r="BR88" s="5"/>
      <c r="BS88" s="5"/>
      <c r="BT88" s="5"/>
      <c r="BU88" s="5"/>
      <c r="BV88" s="5"/>
      <c r="BW88" s="5"/>
      <c r="BX88" s="5"/>
      <c r="BY88" s="5"/>
      <c r="BZ88" s="5"/>
      <c r="CA88" s="5"/>
      <c r="CB88" s="5"/>
      <c r="CC88" s="5"/>
      <c r="CD88" s="5"/>
      <c r="CE88" s="5"/>
      <c r="CF88" s="5"/>
      <c r="CG88" s="5"/>
      <c r="CH88" s="5"/>
      <c r="CI88" s="5"/>
      <c r="CJ88" s="5"/>
      <c r="CK88" s="5"/>
      <c r="CL88" s="5"/>
      <c r="CM88" s="5"/>
      <c r="CN88" s="5"/>
      <c r="CO88" s="5"/>
      <c r="CP88" s="5"/>
      <c r="CQ88" s="5"/>
      <c r="CR88" s="5"/>
      <c r="CS88" s="5"/>
      <c r="CT88" s="5"/>
      <c r="CU88" s="5"/>
      <c r="CV88" s="5"/>
      <c r="CW88" s="5"/>
      <c r="CX88" s="5"/>
      <c r="CY88" s="5"/>
      <c r="CZ88" s="5"/>
      <c r="DA88" s="5"/>
      <c r="DB88" s="5"/>
      <c r="DC88" s="5"/>
      <c r="DD88" s="5"/>
      <c r="DE88" s="5"/>
      <c r="DF88" s="5"/>
      <c r="DG88" s="5"/>
      <c r="DH88" s="5"/>
      <c r="DI88" s="5"/>
      <c r="DJ88" s="5"/>
      <c r="DK88" s="5"/>
      <c r="DL88" s="5"/>
      <c r="DM88" s="5"/>
      <c r="DN88" s="5"/>
      <c r="DO88" s="5"/>
      <c r="DP88" s="5"/>
    </row>
    <row r="89" spans="1:120">
      <c r="A89" s="16"/>
      <c r="B89" s="18"/>
      <c r="C89" s="18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9"/>
    </row>
    <row r="90" spans="1:120">
      <c r="A90" s="40"/>
      <c r="B90" s="41"/>
      <c r="C90" s="41"/>
      <c r="D90" s="42"/>
      <c r="E90" s="42"/>
      <c r="F90" s="42"/>
      <c r="G90" s="42"/>
      <c r="H90" s="42"/>
      <c r="I90" s="42"/>
      <c r="J90" s="42"/>
      <c r="K90" s="42"/>
      <c r="L90" s="42"/>
      <c r="M90" s="48" t="s">
        <v>199</v>
      </c>
      <c r="N90" s="48"/>
      <c r="O90" s="48"/>
      <c r="P90" s="43">
        <v>38342</v>
      </c>
    </row>
    <row r="91" spans="1:120">
      <c r="A91" s="49"/>
      <c r="B91" s="50"/>
      <c r="C91" s="50"/>
      <c r="D91" s="50"/>
      <c r="E91" s="50"/>
      <c r="F91" s="50"/>
      <c r="G91" s="50"/>
      <c r="H91" s="50"/>
      <c r="I91" s="50"/>
      <c r="J91" s="50"/>
      <c r="K91" s="50"/>
      <c r="L91" s="50"/>
      <c r="M91" s="50"/>
      <c r="N91" s="50"/>
      <c r="O91" s="50"/>
      <c r="P91" s="51"/>
    </row>
    <row r="92" spans="1:120" ht="15.75" customHeight="1" thickBot="1">
      <c r="A92" s="52" t="s">
        <v>100</v>
      </c>
      <c r="B92" s="53"/>
      <c r="C92" s="53"/>
      <c r="D92" s="53"/>
      <c r="E92" s="53"/>
      <c r="F92" s="53"/>
      <c r="G92" s="53"/>
      <c r="H92" s="53"/>
      <c r="I92" s="53"/>
      <c r="J92" s="53"/>
      <c r="K92" s="53"/>
      <c r="L92" s="53"/>
      <c r="M92" s="53"/>
      <c r="N92" s="53"/>
      <c r="O92" s="53"/>
      <c r="P92" s="54"/>
    </row>
  </sheetData>
  <mergeCells count="10">
    <mergeCell ref="M90:O90"/>
    <mergeCell ref="A91:P91"/>
    <mergeCell ref="A92:P92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9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94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163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84</v>
      </c>
      <c r="B3" s="62"/>
      <c r="C3" s="63"/>
      <c r="D3" s="67" t="s">
        <v>49</v>
      </c>
      <c r="E3" s="68"/>
      <c r="F3" s="68"/>
      <c r="G3" s="68"/>
      <c r="H3" s="69"/>
      <c r="I3" s="67" t="s">
        <v>50</v>
      </c>
      <c r="J3" s="69"/>
      <c r="K3" s="67" t="s">
        <v>52</v>
      </c>
      <c r="L3" s="69"/>
      <c r="M3" s="36"/>
      <c r="N3" s="37"/>
      <c r="O3" s="70" t="s">
        <v>89</v>
      </c>
      <c r="P3" s="11"/>
      <c r="Q3"/>
    </row>
    <row r="4" spans="1:133" ht="32.25" customHeight="1" thickBot="1">
      <c r="A4" s="64"/>
      <c r="B4" s="65"/>
      <c r="C4" s="66"/>
      <c r="D4" s="34" t="s">
        <v>5</v>
      </c>
      <c r="E4" s="34" t="s">
        <v>85</v>
      </c>
      <c r="F4" s="34" t="s">
        <v>86</v>
      </c>
      <c r="G4" s="34" t="s">
        <v>87</v>
      </c>
      <c r="H4" s="34" t="s">
        <v>6</v>
      </c>
      <c r="I4" s="34" t="s">
        <v>7</v>
      </c>
      <c r="J4" s="35" t="s">
        <v>88</v>
      </c>
      <c r="K4" s="35" t="s">
        <v>8</v>
      </c>
      <c r="L4" s="35" t="s">
        <v>9</v>
      </c>
      <c r="M4" s="35" t="s">
        <v>10</v>
      </c>
      <c r="N4" s="35" t="s">
        <v>51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SUM(D6:D16)</f>
        <v>18523353</v>
      </c>
      <c r="E5" s="27">
        <f t="shared" si="0"/>
        <v>555384</v>
      </c>
      <c r="F5" s="27">
        <f t="shared" si="0"/>
        <v>0</v>
      </c>
      <c r="G5" s="27">
        <f t="shared" si="0"/>
        <v>372029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19450766</v>
      </c>
      <c r="O5" s="33">
        <f t="shared" ref="O5:O36" si="1">(N5/O$89)</f>
        <v>525.08614313095586</v>
      </c>
      <c r="P5" s="6"/>
    </row>
    <row r="6" spans="1:133">
      <c r="A6" s="12"/>
      <c r="B6" s="25">
        <v>311</v>
      </c>
      <c r="C6" s="20" t="s">
        <v>3</v>
      </c>
      <c r="D6" s="46">
        <v>11986670</v>
      </c>
      <c r="E6" s="46">
        <v>271577</v>
      </c>
      <c r="F6" s="46">
        <v>0</v>
      </c>
      <c r="G6" s="46">
        <v>372029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12630276</v>
      </c>
      <c r="O6" s="47">
        <f t="shared" si="1"/>
        <v>340.96255702831843</v>
      </c>
      <c r="P6" s="9"/>
    </row>
    <row r="7" spans="1:133">
      <c r="A7" s="12"/>
      <c r="B7" s="25">
        <v>312.41000000000003</v>
      </c>
      <c r="C7" s="20" t="s">
        <v>164</v>
      </c>
      <c r="D7" s="46">
        <v>381481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6" si="2">SUM(D7:M7)</f>
        <v>381481</v>
      </c>
      <c r="O7" s="47">
        <f t="shared" si="1"/>
        <v>10.298328969035985</v>
      </c>
      <c r="P7" s="9"/>
    </row>
    <row r="8" spans="1:133">
      <c r="A8" s="12"/>
      <c r="B8" s="25">
        <v>312.42</v>
      </c>
      <c r="C8" s="20" t="s">
        <v>165</v>
      </c>
      <c r="D8" s="46">
        <v>0</v>
      </c>
      <c r="E8" s="46">
        <v>283807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283807</v>
      </c>
      <c r="O8" s="47">
        <f t="shared" si="1"/>
        <v>7.6615554895661795</v>
      </c>
      <c r="P8" s="9"/>
    </row>
    <row r="9" spans="1:133">
      <c r="A9" s="12"/>
      <c r="B9" s="25">
        <v>312.51</v>
      </c>
      <c r="C9" s="20" t="s">
        <v>91</v>
      </c>
      <c r="D9" s="46">
        <v>192072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>SUM(D9:M9)</f>
        <v>192072</v>
      </c>
      <c r="O9" s="47">
        <f t="shared" si="1"/>
        <v>5.1851091974192158</v>
      </c>
      <c r="P9" s="9"/>
    </row>
    <row r="10" spans="1:133">
      <c r="A10" s="12"/>
      <c r="B10" s="25">
        <v>312.52</v>
      </c>
      <c r="C10" s="20" t="s">
        <v>122</v>
      </c>
      <c r="D10" s="46">
        <v>293656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>SUM(D10:M10)</f>
        <v>293656</v>
      </c>
      <c r="O10" s="47">
        <f t="shared" si="1"/>
        <v>7.9274356828550605</v>
      </c>
      <c r="P10" s="9"/>
    </row>
    <row r="11" spans="1:133">
      <c r="A11" s="12"/>
      <c r="B11" s="25">
        <v>314.10000000000002</v>
      </c>
      <c r="C11" s="20" t="s">
        <v>12</v>
      </c>
      <c r="D11" s="46">
        <v>3476815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3476815</v>
      </c>
      <c r="O11" s="47">
        <f t="shared" si="1"/>
        <v>93.858893718111389</v>
      </c>
      <c r="P11" s="9"/>
    </row>
    <row r="12" spans="1:133">
      <c r="A12" s="12"/>
      <c r="B12" s="25">
        <v>314.3</v>
      </c>
      <c r="C12" s="20" t="s">
        <v>13</v>
      </c>
      <c r="D12" s="46">
        <v>781158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781158</v>
      </c>
      <c r="O12" s="47">
        <f t="shared" si="1"/>
        <v>21.087870852792701</v>
      </c>
      <c r="P12" s="9"/>
    </row>
    <row r="13" spans="1:133">
      <c r="A13" s="12"/>
      <c r="B13" s="25">
        <v>314.39999999999998</v>
      </c>
      <c r="C13" s="20" t="s">
        <v>14</v>
      </c>
      <c r="D13" s="46">
        <v>176757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176757</v>
      </c>
      <c r="O13" s="47">
        <f t="shared" si="1"/>
        <v>4.7716707610074778</v>
      </c>
      <c r="P13" s="9"/>
    </row>
    <row r="14" spans="1:133">
      <c r="A14" s="12"/>
      <c r="B14" s="25">
        <v>314.8</v>
      </c>
      <c r="C14" s="20" t="s">
        <v>15</v>
      </c>
      <c r="D14" s="46">
        <v>46950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46950</v>
      </c>
      <c r="O14" s="47">
        <f t="shared" si="1"/>
        <v>1.2674459412034662</v>
      </c>
      <c r="P14" s="9"/>
    </row>
    <row r="15" spans="1:133">
      <c r="A15" s="12"/>
      <c r="B15" s="25">
        <v>315</v>
      </c>
      <c r="C15" s="20" t="s">
        <v>123</v>
      </c>
      <c r="D15" s="46">
        <v>916954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916954</v>
      </c>
      <c r="O15" s="47">
        <f t="shared" si="1"/>
        <v>24.753772642604542</v>
      </c>
      <c r="P15" s="9"/>
    </row>
    <row r="16" spans="1:133">
      <c r="A16" s="12"/>
      <c r="B16" s="25">
        <v>316</v>
      </c>
      <c r="C16" s="20" t="s">
        <v>124</v>
      </c>
      <c r="D16" s="46">
        <v>270840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2"/>
        <v>270840</v>
      </c>
      <c r="O16" s="47">
        <f t="shared" si="1"/>
        <v>7.3115028480414654</v>
      </c>
      <c r="P16" s="9"/>
    </row>
    <row r="17" spans="1:16" ht="15.75">
      <c r="A17" s="29" t="s">
        <v>18</v>
      </c>
      <c r="B17" s="30"/>
      <c r="C17" s="31"/>
      <c r="D17" s="32">
        <f t="shared" ref="D17:M17" si="3">SUM(D18:D30)</f>
        <v>3335613</v>
      </c>
      <c r="E17" s="32">
        <f t="shared" si="3"/>
        <v>1374709</v>
      </c>
      <c r="F17" s="32">
        <f t="shared" si="3"/>
        <v>0</v>
      </c>
      <c r="G17" s="32">
        <f t="shared" si="3"/>
        <v>0</v>
      </c>
      <c r="H17" s="32">
        <f t="shared" si="3"/>
        <v>0</v>
      </c>
      <c r="I17" s="32">
        <f t="shared" si="3"/>
        <v>4718280</v>
      </c>
      <c r="J17" s="32">
        <f t="shared" si="3"/>
        <v>0</v>
      </c>
      <c r="K17" s="32">
        <f t="shared" si="3"/>
        <v>0</v>
      </c>
      <c r="L17" s="32">
        <f t="shared" si="3"/>
        <v>0</v>
      </c>
      <c r="M17" s="32">
        <f t="shared" si="3"/>
        <v>0</v>
      </c>
      <c r="N17" s="44">
        <f>SUM(D17:M17)</f>
        <v>9428602</v>
      </c>
      <c r="O17" s="45">
        <f t="shared" si="1"/>
        <v>254.53127446481116</v>
      </c>
      <c r="P17" s="10"/>
    </row>
    <row r="18" spans="1:16">
      <c r="A18" s="12"/>
      <c r="B18" s="25">
        <v>322</v>
      </c>
      <c r="C18" s="20" t="s">
        <v>0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1451401</v>
      </c>
      <c r="J18" s="46">
        <v>0</v>
      </c>
      <c r="K18" s="46">
        <v>0</v>
      </c>
      <c r="L18" s="46">
        <v>0</v>
      </c>
      <c r="M18" s="46">
        <v>0</v>
      </c>
      <c r="N18" s="46">
        <f>SUM(D18:M18)</f>
        <v>1451401</v>
      </c>
      <c r="O18" s="47">
        <f t="shared" si="1"/>
        <v>39.181518775477151</v>
      </c>
      <c r="P18" s="9"/>
    </row>
    <row r="19" spans="1:16">
      <c r="A19" s="12"/>
      <c r="B19" s="25">
        <v>323.10000000000002</v>
      </c>
      <c r="C19" s="20" t="s">
        <v>19</v>
      </c>
      <c r="D19" s="46">
        <v>2734809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ref="N19:N29" si="4">SUM(D19:M19)</f>
        <v>2734809</v>
      </c>
      <c r="O19" s="47">
        <f t="shared" si="1"/>
        <v>73.827956698971462</v>
      </c>
      <c r="P19" s="9"/>
    </row>
    <row r="20" spans="1:16">
      <c r="A20" s="12"/>
      <c r="B20" s="25">
        <v>323.39999999999998</v>
      </c>
      <c r="C20" s="20" t="s">
        <v>20</v>
      </c>
      <c r="D20" s="46">
        <v>91483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91483</v>
      </c>
      <c r="O20" s="47">
        <f t="shared" si="1"/>
        <v>2.4696433874146262</v>
      </c>
      <c r="P20" s="9"/>
    </row>
    <row r="21" spans="1:16">
      <c r="A21" s="12"/>
      <c r="B21" s="25">
        <v>323.7</v>
      </c>
      <c r="C21" s="20" t="s">
        <v>21</v>
      </c>
      <c r="D21" s="46">
        <v>442251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442251</v>
      </c>
      <c r="O21" s="47">
        <f t="shared" si="1"/>
        <v>11.938854844370056</v>
      </c>
      <c r="P21" s="9"/>
    </row>
    <row r="22" spans="1:16">
      <c r="A22" s="12"/>
      <c r="B22" s="25">
        <v>324.11</v>
      </c>
      <c r="C22" s="20" t="s">
        <v>22</v>
      </c>
      <c r="D22" s="46">
        <v>0</v>
      </c>
      <c r="E22" s="46">
        <v>373665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373665</v>
      </c>
      <c r="O22" s="47">
        <f t="shared" si="1"/>
        <v>10.087330939718706</v>
      </c>
      <c r="P22" s="9"/>
    </row>
    <row r="23" spans="1:16">
      <c r="A23" s="12"/>
      <c r="B23" s="25">
        <v>324.12</v>
      </c>
      <c r="C23" s="20" t="s">
        <v>166</v>
      </c>
      <c r="D23" s="46">
        <v>0</v>
      </c>
      <c r="E23" s="46">
        <v>18825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18825</v>
      </c>
      <c r="O23" s="47">
        <f t="shared" si="1"/>
        <v>0.50819318089787546</v>
      </c>
      <c r="P23" s="9"/>
    </row>
    <row r="24" spans="1:16">
      <c r="A24" s="12"/>
      <c r="B24" s="25">
        <v>324.20999999999998</v>
      </c>
      <c r="C24" s="20" t="s">
        <v>23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3139096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3139096</v>
      </c>
      <c r="O24" s="47">
        <f t="shared" si="1"/>
        <v>84.74194854628405</v>
      </c>
      <c r="P24" s="9"/>
    </row>
    <row r="25" spans="1:16">
      <c r="A25" s="12"/>
      <c r="B25" s="25">
        <v>324.22000000000003</v>
      </c>
      <c r="C25" s="20" t="s">
        <v>125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121859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121859</v>
      </c>
      <c r="O25" s="47">
        <f t="shared" si="1"/>
        <v>3.2896633641983639</v>
      </c>
      <c r="P25" s="9"/>
    </row>
    <row r="26" spans="1:16">
      <c r="A26" s="12"/>
      <c r="B26" s="25">
        <v>324.61</v>
      </c>
      <c r="C26" s="20" t="s">
        <v>24</v>
      </c>
      <c r="D26" s="46">
        <v>0</v>
      </c>
      <c r="E26" s="46">
        <v>704226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704226</v>
      </c>
      <c r="O26" s="47">
        <f t="shared" si="1"/>
        <v>19.0110412223632</v>
      </c>
      <c r="P26" s="9"/>
    </row>
    <row r="27" spans="1:16">
      <c r="A27" s="12"/>
      <c r="B27" s="25">
        <v>324.91000000000003</v>
      </c>
      <c r="C27" s="20" t="s">
        <v>25</v>
      </c>
      <c r="D27" s="46">
        <v>0</v>
      </c>
      <c r="E27" s="46">
        <v>228935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228935</v>
      </c>
      <c r="O27" s="47">
        <f t="shared" si="1"/>
        <v>6.1802499797532597</v>
      </c>
      <c r="P27" s="9"/>
    </row>
    <row r="28" spans="1:16">
      <c r="A28" s="12"/>
      <c r="B28" s="25">
        <v>324.92</v>
      </c>
      <c r="C28" s="20" t="s">
        <v>167</v>
      </c>
      <c r="D28" s="46">
        <v>0</v>
      </c>
      <c r="E28" s="46">
        <v>49058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49058</v>
      </c>
      <c r="O28" s="47">
        <f t="shared" si="1"/>
        <v>1.3243527792025485</v>
      </c>
      <c r="P28" s="9"/>
    </row>
    <row r="29" spans="1:16">
      <c r="A29" s="12"/>
      <c r="B29" s="25">
        <v>325.2</v>
      </c>
      <c r="C29" s="20" t="s">
        <v>168</v>
      </c>
      <c r="D29" s="46">
        <v>18050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18050</v>
      </c>
      <c r="O29" s="47">
        <f t="shared" si="1"/>
        <v>0.48727154928056582</v>
      </c>
      <c r="P29" s="9"/>
    </row>
    <row r="30" spans="1:16">
      <c r="A30" s="12"/>
      <c r="B30" s="25">
        <v>329</v>
      </c>
      <c r="C30" s="20" t="s">
        <v>26</v>
      </c>
      <c r="D30" s="46">
        <v>49020</v>
      </c>
      <c r="E30" s="46">
        <v>0</v>
      </c>
      <c r="F30" s="46">
        <v>0</v>
      </c>
      <c r="G30" s="46">
        <v>0</v>
      </c>
      <c r="H30" s="46">
        <v>0</v>
      </c>
      <c r="I30" s="46">
        <v>5924</v>
      </c>
      <c r="J30" s="46">
        <v>0</v>
      </c>
      <c r="K30" s="46">
        <v>0</v>
      </c>
      <c r="L30" s="46">
        <v>0</v>
      </c>
      <c r="M30" s="46">
        <v>0</v>
      </c>
      <c r="N30" s="46">
        <f t="shared" ref="N30:N35" si="5">SUM(D30:M30)</f>
        <v>54944</v>
      </c>
      <c r="O30" s="47">
        <f t="shared" si="1"/>
        <v>1.4832491968793025</v>
      </c>
      <c r="P30" s="9"/>
    </row>
    <row r="31" spans="1:16" ht="15.75">
      <c r="A31" s="29" t="s">
        <v>28</v>
      </c>
      <c r="B31" s="30"/>
      <c r="C31" s="31"/>
      <c r="D31" s="32">
        <f t="shared" ref="D31:M31" si="6">SUM(D32:D47)</f>
        <v>4746867</v>
      </c>
      <c r="E31" s="32">
        <f t="shared" si="6"/>
        <v>2100421</v>
      </c>
      <c r="F31" s="32">
        <f t="shared" si="6"/>
        <v>0</v>
      </c>
      <c r="G31" s="32">
        <f t="shared" si="6"/>
        <v>0</v>
      </c>
      <c r="H31" s="32">
        <f t="shared" si="6"/>
        <v>0</v>
      </c>
      <c r="I31" s="32">
        <f t="shared" si="6"/>
        <v>0</v>
      </c>
      <c r="J31" s="32">
        <f t="shared" si="6"/>
        <v>0</v>
      </c>
      <c r="K31" s="32">
        <f t="shared" si="6"/>
        <v>0</v>
      </c>
      <c r="L31" s="32">
        <f t="shared" si="6"/>
        <v>0</v>
      </c>
      <c r="M31" s="32">
        <f t="shared" si="6"/>
        <v>0</v>
      </c>
      <c r="N31" s="44">
        <f t="shared" si="5"/>
        <v>6847288</v>
      </c>
      <c r="O31" s="45">
        <f t="shared" si="1"/>
        <v>184.8470156304835</v>
      </c>
      <c r="P31" s="10"/>
    </row>
    <row r="32" spans="1:16">
      <c r="A32" s="12"/>
      <c r="B32" s="25">
        <v>331.2</v>
      </c>
      <c r="C32" s="20" t="s">
        <v>27</v>
      </c>
      <c r="D32" s="46">
        <v>244460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5"/>
        <v>244460</v>
      </c>
      <c r="O32" s="47">
        <f t="shared" si="1"/>
        <v>6.5993575034419463</v>
      </c>
      <c r="P32" s="9"/>
    </row>
    <row r="33" spans="1:16">
      <c r="A33" s="12"/>
      <c r="B33" s="25">
        <v>331.39</v>
      </c>
      <c r="C33" s="20" t="s">
        <v>32</v>
      </c>
      <c r="D33" s="46">
        <v>0</v>
      </c>
      <c r="E33" s="46">
        <v>21309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5"/>
        <v>21309</v>
      </c>
      <c r="O33" s="47">
        <f t="shared" si="1"/>
        <v>0.57525038468806522</v>
      </c>
      <c r="P33" s="9"/>
    </row>
    <row r="34" spans="1:16">
      <c r="A34" s="12"/>
      <c r="B34" s="25">
        <v>331.5</v>
      </c>
      <c r="C34" s="20" t="s">
        <v>29</v>
      </c>
      <c r="D34" s="46">
        <v>0</v>
      </c>
      <c r="E34" s="46">
        <v>454816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5"/>
        <v>454816</v>
      </c>
      <c r="O34" s="47">
        <f t="shared" si="1"/>
        <v>12.278055233107469</v>
      </c>
      <c r="P34" s="9"/>
    </row>
    <row r="35" spans="1:16">
      <c r="A35" s="12"/>
      <c r="B35" s="25">
        <v>331.62</v>
      </c>
      <c r="C35" s="20" t="s">
        <v>169</v>
      </c>
      <c r="D35" s="46">
        <v>1236670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5"/>
        <v>1236670</v>
      </c>
      <c r="O35" s="47">
        <f t="shared" si="1"/>
        <v>33.384715060875202</v>
      </c>
      <c r="P35" s="9"/>
    </row>
    <row r="36" spans="1:16">
      <c r="A36" s="12"/>
      <c r="B36" s="25">
        <v>334.5</v>
      </c>
      <c r="C36" s="20" t="s">
        <v>36</v>
      </c>
      <c r="D36" s="46">
        <v>1500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ref="N36:N42" si="7">SUM(D36:M36)</f>
        <v>1500</v>
      </c>
      <c r="O36" s="47">
        <f t="shared" si="1"/>
        <v>4.0493480549631512E-2</v>
      </c>
      <c r="P36" s="9"/>
    </row>
    <row r="37" spans="1:16">
      <c r="A37" s="12"/>
      <c r="B37" s="25">
        <v>335.12</v>
      </c>
      <c r="C37" s="20" t="s">
        <v>126</v>
      </c>
      <c r="D37" s="46">
        <v>1125957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1125957</v>
      </c>
      <c r="O37" s="47">
        <f t="shared" ref="O37:O68" si="8">(N37/O$89)</f>
        <v>30.395945252814297</v>
      </c>
      <c r="P37" s="9"/>
    </row>
    <row r="38" spans="1:16">
      <c r="A38" s="12"/>
      <c r="B38" s="25">
        <v>335.14</v>
      </c>
      <c r="C38" s="20" t="s">
        <v>127</v>
      </c>
      <c r="D38" s="46">
        <v>18435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18435</v>
      </c>
      <c r="O38" s="47">
        <f t="shared" si="8"/>
        <v>0.49766487595497128</v>
      </c>
      <c r="P38" s="9"/>
    </row>
    <row r="39" spans="1:16">
      <c r="A39" s="12"/>
      <c r="B39" s="25">
        <v>335.15</v>
      </c>
      <c r="C39" s="20" t="s">
        <v>128</v>
      </c>
      <c r="D39" s="46">
        <v>29895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29895</v>
      </c>
      <c r="O39" s="47">
        <f t="shared" si="8"/>
        <v>0.80703506735415598</v>
      </c>
      <c r="P39" s="9"/>
    </row>
    <row r="40" spans="1:16">
      <c r="A40" s="12"/>
      <c r="B40" s="25">
        <v>335.18</v>
      </c>
      <c r="C40" s="20" t="s">
        <v>129</v>
      </c>
      <c r="D40" s="46">
        <v>1927443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7"/>
        <v>1927443</v>
      </c>
      <c r="O40" s="47">
        <f t="shared" si="8"/>
        <v>52.032583754015604</v>
      </c>
      <c r="P40" s="9"/>
    </row>
    <row r="41" spans="1:16">
      <c r="A41" s="12"/>
      <c r="B41" s="25">
        <v>335.21</v>
      </c>
      <c r="C41" s="20" t="s">
        <v>42</v>
      </c>
      <c r="D41" s="46">
        <v>14062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7"/>
        <v>14062</v>
      </c>
      <c r="O41" s="47">
        <f t="shared" si="8"/>
        <v>0.37961288232594553</v>
      </c>
      <c r="P41" s="9"/>
    </row>
    <row r="42" spans="1:16">
      <c r="A42" s="12"/>
      <c r="B42" s="25">
        <v>335.49</v>
      </c>
      <c r="C42" s="20" t="s">
        <v>148</v>
      </c>
      <c r="D42" s="46">
        <v>27559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7"/>
        <v>27559</v>
      </c>
      <c r="O42" s="47">
        <f t="shared" si="8"/>
        <v>0.74397322031152979</v>
      </c>
      <c r="P42" s="9"/>
    </row>
    <row r="43" spans="1:16">
      <c r="A43" s="12"/>
      <c r="B43" s="25">
        <v>337.5</v>
      </c>
      <c r="C43" s="20" t="s">
        <v>149</v>
      </c>
      <c r="D43" s="46">
        <v>0</v>
      </c>
      <c r="E43" s="46">
        <v>419554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ref="N43:N48" si="9">SUM(D43:M43)</f>
        <v>419554</v>
      </c>
      <c r="O43" s="47">
        <f t="shared" si="8"/>
        <v>11.326134492346732</v>
      </c>
      <c r="P43" s="9"/>
    </row>
    <row r="44" spans="1:16">
      <c r="A44" s="12"/>
      <c r="B44" s="25">
        <v>337.6</v>
      </c>
      <c r="C44" s="20" t="s">
        <v>161</v>
      </c>
      <c r="D44" s="46">
        <v>0</v>
      </c>
      <c r="E44" s="46">
        <v>1191593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1191593</v>
      </c>
      <c r="O44" s="47">
        <f t="shared" si="8"/>
        <v>32.167831979051371</v>
      </c>
      <c r="P44" s="9"/>
    </row>
    <row r="45" spans="1:16">
      <c r="A45" s="12"/>
      <c r="B45" s="25">
        <v>337.7</v>
      </c>
      <c r="C45" s="20" t="s">
        <v>46</v>
      </c>
      <c r="D45" s="46">
        <v>0</v>
      </c>
      <c r="E45" s="46">
        <v>13149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13149</v>
      </c>
      <c r="O45" s="47">
        <f t="shared" si="8"/>
        <v>0.35496585049806983</v>
      </c>
      <c r="P45" s="9"/>
    </row>
    <row r="46" spans="1:16">
      <c r="A46" s="12"/>
      <c r="B46" s="25">
        <v>338</v>
      </c>
      <c r="C46" s="20" t="s">
        <v>47</v>
      </c>
      <c r="D46" s="46">
        <v>36562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36562</v>
      </c>
      <c r="O46" s="47">
        <f t="shared" si="8"/>
        <v>0.98701509057041814</v>
      </c>
      <c r="P46" s="9"/>
    </row>
    <row r="47" spans="1:16">
      <c r="A47" s="12"/>
      <c r="B47" s="25">
        <v>339</v>
      </c>
      <c r="C47" s="20" t="s">
        <v>48</v>
      </c>
      <c r="D47" s="46">
        <v>84324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84324</v>
      </c>
      <c r="O47" s="47">
        <f t="shared" si="8"/>
        <v>2.2763815025780851</v>
      </c>
      <c r="P47" s="9"/>
    </row>
    <row r="48" spans="1:16" ht="15.75">
      <c r="A48" s="29" t="s">
        <v>53</v>
      </c>
      <c r="B48" s="30"/>
      <c r="C48" s="31"/>
      <c r="D48" s="32">
        <f t="shared" ref="D48:M48" si="10">SUM(D49:D65)</f>
        <v>1049575</v>
      </c>
      <c r="E48" s="32">
        <f t="shared" si="10"/>
        <v>58528</v>
      </c>
      <c r="F48" s="32">
        <f t="shared" si="10"/>
        <v>0</v>
      </c>
      <c r="G48" s="32">
        <f t="shared" si="10"/>
        <v>0</v>
      </c>
      <c r="H48" s="32">
        <f t="shared" si="10"/>
        <v>0</v>
      </c>
      <c r="I48" s="32">
        <f t="shared" si="10"/>
        <v>29351228</v>
      </c>
      <c r="J48" s="32">
        <f t="shared" si="10"/>
        <v>1345115</v>
      </c>
      <c r="K48" s="32">
        <f t="shared" si="10"/>
        <v>0</v>
      </c>
      <c r="L48" s="32">
        <f t="shared" si="10"/>
        <v>0</v>
      </c>
      <c r="M48" s="32">
        <f t="shared" si="10"/>
        <v>0</v>
      </c>
      <c r="N48" s="32">
        <f t="shared" si="9"/>
        <v>31804446</v>
      </c>
      <c r="O48" s="45">
        <f t="shared" si="8"/>
        <v>858.58181032853713</v>
      </c>
      <c r="P48" s="10"/>
    </row>
    <row r="49" spans="1:16">
      <c r="A49" s="12"/>
      <c r="B49" s="25">
        <v>341.2</v>
      </c>
      <c r="C49" s="20" t="s">
        <v>131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1345115</v>
      </c>
      <c r="K49" s="46">
        <v>0</v>
      </c>
      <c r="L49" s="46">
        <v>0</v>
      </c>
      <c r="M49" s="46">
        <v>0</v>
      </c>
      <c r="N49" s="46">
        <f t="shared" ref="N49:N65" si="11">SUM(D49:M49)</f>
        <v>1345115</v>
      </c>
      <c r="O49" s="47">
        <f t="shared" si="8"/>
        <v>36.312258726345057</v>
      </c>
      <c r="P49" s="9"/>
    </row>
    <row r="50" spans="1:16">
      <c r="A50" s="12"/>
      <c r="B50" s="25">
        <v>341.3</v>
      </c>
      <c r="C50" s="20" t="s">
        <v>155</v>
      </c>
      <c r="D50" s="46">
        <v>520</v>
      </c>
      <c r="E50" s="46">
        <v>0</v>
      </c>
      <c r="F50" s="46">
        <v>0</v>
      </c>
      <c r="G50" s="46">
        <v>0</v>
      </c>
      <c r="H50" s="46">
        <v>0</v>
      </c>
      <c r="I50" s="46">
        <v>139863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1"/>
        <v>140383</v>
      </c>
      <c r="O50" s="47">
        <f t="shared" si="8"/>
        <v>3.7897308533326135</v>
      </c>
      <c r="P50" s="9"/>
    </row>
    <row r="51" spans="1:16">
      <c r="A51" s="12"/>
      <c r="B51" s="25">
        <v>342.1</v>
      </c>
      <c r="C51" s="20" t="s">
        <v>58</v>
      </c>
      <c r="D51" s="46">
        <v>134495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1"/>
        <v>134495</v>
      </c>
      <c r="O51" s="47">
        <f t="shared" si="8"/>
        <v>3.6307804443484599</v>
      </c>
      <c r="P51" s="9"/>
    </row>
    <row r="52" spans="1:16">
      <c r="A52" s="12"/>
      <c r="B52" s="25">
        <v>342.2</v>
      </c>
      <c r="C52" s="20" t="s">
        <v>59</v>
      </c>
      <c r="D52" s="46">
        <v>27110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1"/>
        <v>27110</v>
      </c>
      <c r="O52" s="47">
        <f t="shared" si="8"/>
        <v>0.73185217180034012</v>
      </c>
      <c r="P52" s="9"/>
    </row>
    <row r="53" spans="1:16">
      <c r="A53" s="12"/>
      <c r="B53" s="25">
        <v>342.5</v>
      </c>
      <c r="C53" s="20" t="s">
        <v>170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45770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1"/>
        <v>45770</v>
      </c>
      <c r="O53" s="47">
        <f t="shared" si="8"/>
        <v>1.2355910698377561</v>
      </c>
      <c r="P53" s="9"/>
    </row>
    <row r="54" spans="1:16">
      <c r="A54" s="12"/>
      <c r="B54" s="25">
        <v>342.9</v>
      </c>
      <c r="C54" s="20" t="s">
        <v>60</v>
      </c>
      <c r="D54" s="46">
        <v>11939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1"/>
        <v>11939</v>
      </c>
      <c r="O54" s="47">
        <f t="shared" si="8"/>
        <v>0.32230110952136704</v>
      </c>
      <c r="P54" s="9"/>
    </row>
    <row r="55" spans="1:16">
      <c r="A55" s="12"/>
      <c r="B55" s="25">
        <v>343.3</v>
      </c>
      <c r="C55" s="20" t="s">
        <v>61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13191227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1"/>
        <v>13191227</v>
      </c>
      <c r="O55" s="47">
        <f t="shared" si="8"/>
        <v>356.10579596684931</v>
      </c>
      <c r="P55" s="9"/>
    </row>
    <row r="56" spans="1:16">
      <c r="A56" s="12"/>
      <c r="B56" s="25">
        <v>343.4</v>
      </c>
      <c r="C56" s="20" t="s">
        <v>62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3977052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1"/>
        <v>3977052</v>
      </c>
      <c r="O56" s="47">
        <f t="shared" si="8"/>
        <v>107.3631185379154</v>
      </c>
      <c r="P56" s="9"/>
    </row>
    <row r="57" spans="1:16">
      <c r="A57" s="12"/>
      <c r="B57" s="25">
        <v>343.5</v>
      </c>
      <c r="C57" s="20" t="s">
        <v>63</v>
      </c>
      <c r="D57" s="46">
        <v>0</v>
      </c>
      <c r="E57" s="46">
        <v>0</v>
      </c>
      <c r="F57" s="46">
        <v>0</v>
      </c>
      <c r="G57" s="46">
        <v>0</v>
      </c>
      <c r="H57" s="46">
        <v>0</v>
      </c>
      <c r="I57" s="46">
        <v>11421791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1"/>
        <v>11421791</v>
      </c>
      <c r="O57" s="47">
        <f t="shared" si="8"/>
        <v>308.33871446697083</v>
      </c>
      <c r="P57" s="9"/>
    </row>
    <row r="58" spans="1:16">
      <c r="A58" s="12"/>
      <c r="B58" s="25">
        <v>343.6</v>
      </c>
      <c r="C58" s="20" t="s">
        <v>145</v>
      </c>
      <c r="D58" s="46">
        <v>0</v>
      </c>
      <c r="E58" s="46">
        <v>0</v>
      </c>
      <c r="F58" s="46">
        <v>0</v>
      </c>
      <c r="G58" s="46">
        <v>0</v>
      </c>
      <c r="H58" s="46">
        <v>0</v>
      </c>
      <c r="I58" s="46">
        <v>36548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1"/>
        <v>36548</v>
      </c>
      <c r="O58" s="47">
        <f t="shared" si="8"/>
        <v>0.98663715141862163</v>
      </c>
      <c r="P58" s="9"/>
    </row>
    <row r="59" spans="1:16">
      <c r="A59" s="12"/>
      <c r="B59" s="25">
        <v>343.7</v>
      </c>
      <c r="C59" s="20" t="s">
        <v>64</v>
      </c>
      <c r="D59" s="46">
        <v>296890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1"/>
        <v>296890</v>
      </c>
      <c r="O59" s="47">
        <f t="shared" si="8"/>
        <v>8.0147396269200666</v>
      </c>
      <c r="P59" s="9"/>
    </row>
    <row r="60" spans="1:16">
      <c r="A60" s="12"/>
      <c r="B60" s="25">
        <v>343.9</v>
      </c>
      <c r="C60" s="20" t="s">
        <v>65</v>
      </c>
      <c r="D60" s="46">
        <v>680</v>
      </c>
      <c r="E60" s="46">
        <v>0</v>
      </c>
      <c r="F60" s="46">
        <v>0</v>
      </c>
      <c r="G60" s="46">
        <v>0</v>
      </c>
      <c r="H60" s="46">
        <v>0</v>
      </c>
      <c r="I60" s="46">
        <v>212537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1"/>
        <v>213217</v>
      </c>
      <c r="O60" s="47">
        <f t="shared" si="8"/>
        <v>5.7559322949005214</v>
      </c>
      <c r="P60" s="9"/>
    </row>
    <row r="61" spans="1:16">
      <c r="A61" s="12"/>
      <c r="B61" s="25">
        <v>345.9</v>
      </c>
      <c r="C61" s="20" t="s">
        <v>67</v>
      </c>
      <c r="D61" s="46">
        <v>0</v>
      </c>
      <c r="E61" s="46">
        <v>58528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1"/>
        <v>58528</v>
      </c>
      <c r="O61" s="47">
        <f t="shared" si="8"/>
        <v>1.5800016197392219</v>
      </c>
      <c r="P61" s="9"/>
    </row>
    <row r="62" spans="1:16">
      <c r="A62" s="12"/>
      <c r="B62" s="25">
        <v>347.2</v>
      </c>
      <c r="C62" s="20" t="s">
        <v>68</v>
      </c>
      <c r="D62" s="46">
        <v>11156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1"/>
        <v>11156</v>
      </c>
      <c r="O62" s="47">
        <f t="shared" si="8"/>
        <v>0.3011635126744594</v>
      </c>
      <c r="P62" s="9"/>
    </row>
    <row r="63" spans="1:16">
      <c r="A63" s="12"/>
      <c r="B63" s="25">
        <v>347.4</v>
      </c>
      <c r="C63" s="20" t="s">
        <v>69</v>
      </c>
      <c r="D63" s="46">
        <v>38149</v>
      </c>
      <c r="E63" s="46">
        <v>0</v>
      </c>
      <c r="F63" s="46">
        <v>0</v>
      </c>
      <c r="G63" s="46">
        <v>0</v>
      </c>
      <c r="H63" s="46">
        <v>0</v>
      </c>
      <c r="I63" s="46">
        <v>58586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1"/>
        <v>96735</v>
      </c>
      <c r="O63" s="47">
        <f t="shared" si="8"/>
        <v>2.611424560645736</v>
      </c>
      <c r="P63" s="9"/>
    </row>
    <row r="64" spans="1:16">
      <c r="A64" s="12"/>
      <c r="B64" s="25">
        <v>347.5</v>
      </c>
      <c r="C64" s="20" t="s">
        <v>70</v>
      </c>
      <c r="D64" s="46">
        <v>282275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1"/>
        <v>282275</v>
      </c>
      <c r="O64" s="47">
        <f t="shared" si="8"/>
        <v>7.6201981480981562</v>
      </c>
      <c r="P64" s="9"/>
    </row>
    <row r="65" spans="1:16">
      <c r="A65" s="12"/>
      <c r="B65" s="25">
        <v>349</v>
      </c>
      <c r="C65" s="20" t="s">
        <v>1</v>
      </c>
      <c r="D65" s="46">
        <v>246361</v>
      </c>
      <c r="E65" s="46">
        <v>0</v>
      </c>
      <c r="F65" s="46">
        <v>0</v>
      </c>
      <c r="G65" s="46">
        <v>0</v>
      </c>
      <c r="H65" s="46">
        <v>0</v>
      </c>
      <c r="I65" s="46">
        <v>267854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1"/>
        <v>514215</v>
      </c>
      <c r="O65" s="47">
        <f t="shared" si="8"/>
        <v>13.881570067219178</v>
      </c>
      <c r="P65" s="9"/>
    </row>
    <row r="66" spans="1:16" ht="15.75">
      <c r="A66" s="29" t="s">
        <v>54</v>
      </c>
      <c r="B66" s="30"/>
      <c r="C66" s="31"/>
      <c r="D66" s="32">
        <f t="shared" ref="D66:M66" si="12">SUM(D67:D69)</f>
        <v>81559</v>
      </c>
      <c r="E66" s="32">
        <f t="shared" si="12"/>
        <v>25230</v>
      </c>
      <c r="F66" s="32">
        <f t="shared" si="12"/>
        <v>0</v>
      </c>
      <c r="G66" s="32">
        <f t="shared" si="12"/>
        <v>0</v>
      </c>
      <c r="H66" s="32">
        <f t="shared" si="12"/>
        <v>0</v>
      </c>
      <c r="I66" s="32">
        <f t="shared" si="12"/>
        <v>0</v>
      </c>
      <c r="J66" s="32">
        <f t="shared" si="12"/>
        <v>0</v>
      </c>
      <c r="K66" s="32">
        <f t="shared" si="12"/>
        <v>0</v>
      </c>
      <c r="L66" s="32">
        <f t="shared" si="12"/>
        <v>0</v>
      </c>
      <c r="M66" s="32">
        <f t="shared" si="12"/>
        <v>0</v>
      </c>
      <c r="N66" s="32">
        <f t="shared" ref="N66:N71" si="13">SUM(D66:M66)</f>
        <v>106789</v>
      </c>
      <c r="O66" s="45">
        <f t="shared" si="8"/>
        <v>2.8828388629430663</v>
      </c>
      <c r="P66" s="10"/>
    </row>
    <row r="67" spans="1:16">
      <c r="A67" s="13"/>
      <c r="B67" s="39">
        <v>351.9</v>
      </c>
      <c r="C67" s="21" t="s">
        <v>171</v>
      </c>
      <c r="D67" s="46">
        <v>61987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3"/>
        <v>61987</v>
      </c>
      <c r="O67" s="47">
        <f t="shared" si="8"/>
        <v>1.6733795858866722</v>
      </c>
      <c r="P67" s="9"/>
    </row>
    <row r="68" spans="1:16">
      <c r="A68" s="13"/>
      <c r="B68" s="39">
        <v>356</v>
      </c>
      <c r="C68" s="21" t="s">
        <v>172</v>
      </c>
      <c r="D68" s="46">
        <v>0</v>
      </c>
      <c r="E68" s="46">
        <v>25230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3"/>
        <v>25230</v>
      </c>
      <c r="O68" s="47">
        <f t="shared" si="8"/>
        <v>0.68110034284480203</v>
      </c>
      <c r="P68" s="9"/>
    </row>
    <row r="69" spans="1:16">
      <c r="A69" s="13"/>
      <c r="B69" s="39">
        <v>359</v>
      </c>
      <c r="C69" s="21" t="s">
        <v>74</v>
      </c>
      <c r="D69" s="46">
        <v>19572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3"/>
        <v>19572</v>
      </c>
      <c r="O69" s="47">
        <f t="shared" ref="O69:O87" si="14">(N69/O$89)</f>
        <v>0.52835893421159197</v>
      </c>
      <c r="P69" s="9"/>
    </row>
    <row r="70" spans="1:16" ht="15.75">
      <c r="A70" s="29" t="s">
        <v>4</v>
      </c>
      <c r="B70" s="30"/>
      <c r="C70" s="31"/>
      <c r="D70" s="32">
        <f t="shared" ref="D70:M70" si="15">SUM(D71:D77)</f>
        <v>1168936</v>
      </c>
      <c r="E70" s="32">
        <f t="shared" si="15"/>
        <v>349732</v>
      </c>
      <c r="F70" s="32">
        <f t="shared" si="15"/>
        <v>0</v>
      </c>
      <c r="G70" s="32">
        <f t="shared" si="15"/>
        <v>51174</v>
      </c>
      <c r="H70" s="32">
        <f t="shared" si="15"/>
        <v>0</v>
      </c>
      <c r="I70" s="32">
        <f t="shared" si="15"/>
        <v>2606264</v>
      </c>
      <c r="J70" s="32">
        <f t="shared" si="15"/>
        <v>183512</v>
      </c>
      <c r="K70" s="32">
        <f t="shared" si="15"/>
        <v>10575242</v>
      </c>
      <c r="L70" s="32">
        <f t="shared" si="15"/>
        <v>0</v>
      </c>
      <c r="M70" s="32">
        <f t="shared" si="15"/>
        <v>0</v>
      </c>
      <c r="N70" s="32">
        <f t="shared" si="13"/>
        <v>14934860</v>
      </c>
      <c r="O70" s="45">
        <f t="shared" si="14"/>
        <v>403.17630861431309</v>
      </c>
      <c r="P70" s="10"/>
    </row>
    <row r="71" spans="1:16">
      <c r="A71" s="12"/>
      <c r="B71" s="25">
        <v>361.1</v>
      </c>
      <c r="C71" s="20" t="s">
        <v>75</v>
      </c>
      <c r="D71" s="46">
        <v>223592</v>
      </c>
      <c r="E71" s="46">
        <v>34857</v>
      </c>
      <c r="F71" s="46">
        <v>0</v>
      </c>
      <c r="G71" s="46">
        <v>51174</v>
      </c>
      <c r="H71" s="46">
        <v>0</v>
      </c>
      <c r="I71" s="46">
        <v>549971</v>
      </c>
      <c r="J71" s="46">
        <v>22044</v>
      </c>
      <c r="K71" s="46">
        <v>1477665</v>
      </c>
      <c r="L71" s="46">
        <v>0</v>
      </c>
      <c r="M71" s="46">
        <v>0</v>
      </c>
      <c r="N71" s="46">
        <f t="shared" si="13"/>
        <v>2359303</v>
      </c>
      <c r="O71" s="47">
        <f t="shared" si="14"/>
        <v>63.690926760791513</v>
      </c>
      <c r="P71" s="9"/>
    </row>
    <row r="72" spans="1:16">
      <c r="A72" s="12"/>
      <c r="B72" s="25">
        <v>361.4</v>
      </c>
      <c r="C72" s="20" t="s">
        <v>134</v>
      </c>
      <c r="D72" s="46">
        <v>-2483</v>
      </c>
      <c r="E72" s="46">
        <v>0</v>
      </c>
      <c r="F72" s="46">
        <v>0</v>
      </c>
      <c r="G72" s="46">
        <v>0</v>
      </c>
      <c r="H72" s="46">
        <v>0</v>
      </c>
      <c r="I72" s="46">
        <v>-332</v>
      </c>
      <c r="J72" s="46">
        <v>330</v>
      </c>
      <c r="K72" s="46">
        <v>5276636</v>
      </c>
      <c r="L72" s="46">
        <v>0</v>
      </c>
      <c r="M72" s="46">
        <v>0</v>
      </c>
      <c r="N72" s="46">
        <f t="shared" ref="N72:N77" si="16">SUM(D72:M72)</f>
        <v>5274151</v>
      </c>
      <c r="O72" s="47">
        <f t="shared" si="14"/>
        <v>142.37915395621306</v>
      </c>
      <c r="P72" s="9"/>
    </row>
    <row r="73" spans="1:16">
      <c r="A73" s="12"/>
      <c r="B73" s="25">
        <v>362</v>
      </c>
      <c r="C73" s="20" t="s">
        <v>77</v>
      </c>
      <c r="D73" s="46">
        <v>58537</v>
      </c>
      <c r="E73" s="46">
        <v>0</v>
      </c>
      <c r="F73" s="46">
        <v>0</v>
      </c>
      <c r="G73" s="46">
        <v>0</v>
      </c>
      <c r="H73" s="46">
        <v>0</v>
      </c>
      <c r="I73" s="46">
        <v>1567950</v>
      </c>
      <c r="J73" s="46">
        <v>0</v>
      </c>
      <c r="K73" s="46">
        <v>0</v>
      </c>
      <c r="L73" s="46">
        <v>0</v>
      </c>
      <c r="M73" s="46">
        <v>0</v>
      </c>
      <c r="N73" s="46">
        <f t="shared" si="16"/>
        <v>1626487</v>
      </c>
      <c r="O73" s="47">
        <f t="shared" si="14"/>
        <v>43.90807979915234</v>
      </c>
      <c r="P73" s="9"/>
    </row>
    <row r="74" spans="1:16">
      <c r="A74" s="12"/>
      <c r="B74" s="25">
        <v>364</v>
      </c>
      <c r="C74" s="20" t="s">
        <v>135</v>
      </c>
      <c r="D74" s="46">
        <v>64579</v>
      </c>
      <c r="E74" s="46">
        <v>0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f t="shared" si="16"/>
        <v>64579</v>
      </c>
      <c r="O74" s="47">
        <f t="shared" si="14"/>
        <v>1.7433523202764354</v>
      </c>
      <c r="P74" s="9"/>
    </row>
    <row r="75" spans="1:16">
      <c r="A75" s="12"/>
      <c r="B75" s="25">
        <v>366</v>
      </c>
      <c r="C75" s="20" t="s">
        <v>79</v>
      </c>
      <c r="D75" s="46">
        <v>14266</v>
      </c>
      <c r="E75" s="46">
        <v>294508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0</v>
      </c>
      <c r="L75" s="46">
        <v>0</v>
      </c>
      <c r="M75" s="46">
        <v>0</v>
      </c>
      <c r="N75" s="46">
        <f t="shared" si="16"/>
        <v>308774</v>
      </c>
      <c r="O75" s="47">
        <f t="shared" si="14"/>
        <v>8.3355559754879458</v>
      </c>
      <c r="P75" s="9"/>
    </row>
    <row r="76" spans="1:16">
      <c r="A76" s="12"/>
      <c r="B76" s="25">
        <v>368</v>
      </c>
      <c r="C76" s="20" t="s">
        <v>80</v>
      </c>
      <c r="D76" s="46">
        <v>0</v>
      </c>
      <c r="E76" s="46">
        <v>0</v>
      </c>
      <c r="F76" s="46">
        <v>0</v>
      </c>
      <c r="G76" s="46">
        <v>0</v>
      </c>
      <c r="H76" s="46">
        <v>0</v>
      </c>
      <c r="I76" s="46">
        <v>0</v>
      </c>
      <c r="J76" s="46">
        <v>0</v>
      </c>
      <c r="K76" s="46">
        <v>3820941</v>
      </c>
      <c r="L76" s="46">
        <v>0</v>
      </c>
      <c r="M76" s="46">
        <v>0</v>
      </c>
      <c r="N76" s="46">
        <f t="shared" si="16"/>
        <v>3820941</v>
      </c>
      <c r="O76" s="47">
        <f t="shared" si="14"/>
        <v>103.14880004319305</v>
      </c>
      <c r="P76" s="9"/>
    </row>
    <row r="77" spans="1:16">
      <c r="A77" s="12"/>
      <c r="B77" s="25">
        <v>369.9</v>
      </c>
      <c r="C77" s="20" t="s">
        <v>81</v>
      </c>
      <c r="D77" s="46">
        <v>810445</v>
      </c>
      <c r="E77" s="46">
        <v>20367</v>
      </c>
      <c r="F77" s="46">
        <v>0</v>
      </c>
      <c r="G77" s="46">
        <v>0</v>
      </c>
      <c r="H77" s="46">
        <v>0</v>
      </c>
      <c r="I77" s="46">
        <v>488675</v>
      </c>
      <c r="J77" s="46">
        <v>161138</v>
      </c>
      <c r="K77" s="46">
        <v>0</v>
      </c>
      <c r="L77" s="46">
        <v>0</v>
      </c>
      <c r="M77" s="46">
        <v>0</v>
      </c>
      <c r="N77" s="46">
        <f t="shared" si="16"/>
        <v>1480625</v>
      </c>
      <c r="O77" s="47">
        <f t="shared" si="14"/>
        <v>39.970439759198769</v>
      </c>
      <c r="P77" s="9"/>
    </row>
    <row r="78" spans="1:16" ht="15.75">
      <c r="A78" s="29" t="s">
        <v>55</v>
      </c>
      <c r="B78" s="30"/>
      <c r="C78" s="31"/>
      <c r="D78" s="32">
        <f t="shared" ref="D78:M78" si="17">SUM(D79:D86)</f>
        <v>4595003</v>
      </c>
      <c r="E78" s="32">
        <f t="shared" si="17"/>
        <v>622688</v>
      </c>
      <c r="F78" s="32">
        <f t="shared" si="17"/>
        <v>2009631</v>
      </c>
      <c r="G78" s="32">
        <f t="shared" si="17"/>
        <v>3421957</v>
      </c>
      <c r="H78" s="32">
        <f t="shared" si="17"/>
        <v>0</v>
      </c>
      <c r="I78" s="32">
        <f t="shared" si="17"/>
        <v>956280</v>
      </c>
      <c r="J78" s="32">
        <f t="shared" si="17"/>
        <v>0</v>
      </c>
      <c r="K78" s="32">
        <f t="shared" si="17"/>
        <v>0</v>
      </c>
      <c r="L78" s="32">
        <f t="shared" si="17"/>
        <v>0</v>
      </c>
      <c r="M78" s="32">
        <f t="shared" si="17"/>
        <v>0</v>
      </c>
      <c r="N78" s="32">
        <f>SUM(D78:M78)</f>
        <v>11605559</v>
      </c>
      <c r="O78" s="45">
        <f t="shared" si="14"/>
        <v>313.29965175606725</v>
      </c>
      <c r="P78" s="9"/>
    </row>
    <row r="79" spans="1:16">
      <c r="A79" s="12"/>
      <c r="B79" s="25">
        <v>381</v>
      </c>
      <c r="C79" s="20" t="s">
        <v>82</v>
      </c>
      <c r="D79" s="46">
        <v>2609869</v>
      </c>
      <c r="E79" s="46">
        <v>622688</v>
      </c>
      <c r="F79" s="46">
        <v>2009631</v>
      </c>
      <c r="G79" s="46">
        <v>1861265</v>
      </c>
      <c r="H79" s="46">
        <v>0</v>
      </c>
      <c r="I79" s="46">
        <v>0</v>
      </c>
      <c r="J79" s="46">
        <v>0</v>
      </c>
      <c r="K79" s="46">
        <v>0</v>
      </c>
      <c r="L79" s="46">
        <v>0</v>
      </c>
      <c r="M79" s="46">
        <v>0</v>
      </c>
      <c r="N79" s="46">
        <f>SUM(D79:M79)</f>
        <v>7103453</v>
      </c>
      <c r="O79" s="47">
        <f t="shared" si="14"/>
        <v>191.76235726048105</v>
      </c>
      <c r="P79" s="9"/>
    </row>
    <row r="80" spans="1:16">
      <c r="A80" s="12"/>
      <c r="B80" s="25">
        <v>382</v>
      </c>
      <c r="C80" s="20" t="s">
        <v>158</v>
      </c>
      <c r="D80" s="46">
        <v>1985134</v>
      </c>
      <c r="E80" s="46">
        <v>0</v>
      </c>
      <c r="F80" s="46">
        <v>0</v>
      </c>
      <c r="G80" s="46">
        <v>0</v>
      </c>
      <c r="H80" s="46">
        <v>0</v>
      </c>
      <c r="I80" s="46">
        <v>120798</v>
      </c>
      <c r="J80" s="46">
        <v>0</v>
      </c>
      <c r="K80" s="46">
        <v>0</v>
      </c>
      <c r="L80" s="46">
        <v>0</v>
      </c>
      <c r="M80" s="46">
        <v>0</v>
      </c>
      <c r="N80" s="46">
        <f>SUM(D80:M80)</f>
        <v>2105932</v>
      </c>
      <c r="O80" s="47">
        <f t="shared" si="14"/>
        <v>56.851010987231057</v>
      </c>
      <c r="P80" s="9"/>
    </row>
    <row r="81" spans="1:119">
      <c r="A81" s="12"/>
      <c r="B81" s="25">
        <v>383</v>
      </c>
      <c r="C81" s="20" t="s">
        <v>173</v>
      </c>
      <c r="D81" s="46">
        <v>0</v>
      </c>
      <c r="E81" s="46">
        <v>0</v>
      </c>
      <c r="F81" s="46">
        <v>0</v>
      </c>
      <c r="G81" s="46">
        <v>207910</v>
      </c>
      <c r="H81" s="46">
        <v>0</v>
      </c>
      <c r="I81" s="46">
        <v>0</v>
      </c>
      <c r="J81" s="46">
        <v>0</v>
      </c>
      <c r="K81" s="46">
        <v>0</v>
      </c>
      <c r="L81" s="46">
        <v>0</v>
      </c>
      <c r="M81" s="46">
        <v>0</v>
      </c>
      <c r="N81" s="46">
        <f t="shared" ref="N81:N86" si="18">SUM(D81:M81)</f>
        <v>207910</v>
      </c>
      <c r="O81" s="47">
        <f t="shared" si="14"/>
        <v>5.6126663607159246</v>
      </c>
      <c r="P81" s="9"/>
    </row>
    <row r="82" spans="1:119">
      <c r="A82" s="12"/>
      <c r="B82" s="25">
        <v>384</v>
      </c>
      <c r="C82" s="20" t="s">
        <v>104</v>
      </c>
      <c r="D82" s="46">
        <v>0</v>
      </c>
      <c r="E82" s="46">
        <v>0</v>
      </c>
      <c r="F82" s="46">
        <v>0</v>
      </c>
      <c r="G82" s="46">
        <v>1352782</v>
      </c>
      <c r="H82" s="46">
        <v>0</v>
      </c>
      <c r="I82" s="46">
        <v>0</v>
      </c>
      <c r="J82" s="46">
        <v>0</v>
      </c>
      <c r="K82" s="46">
        <v>0</v>
      </c>
      <c r="L82" s="46">
        <v>0</v>
      </c>
      <c r="M82" s="46">
        <v>0</v>
      </c>
      <c r="N82" s="46">
        <f t="shared" si="18"/>
        <v>1352782</v>
      </c>
      <c r="O82" s="47">
        <f t="shared" si="14"/>
        <v>36.519234403261073</v>
      </c>
      <c r="P82" s="9"/>
    </row>
    <row r="83" spans="1:119">
      <c r="A83" s="12"/>
      <c r="B83" s="25">
        <v>388.1</v>
      </c>
      <c r="C83" s="20" t="s">
        <v>174</v>
      </c>
      <c r="D83" s="46">
        <v>0</v>
      </c>
      <c r="E83" s="46">
        <v>0</v>
      </c>
      <c r="F83" s="46">
        <v>0</v>
      </c>
      <c r="G83" s="46">
        <v>0</v>
      </c>
      <c r="H83" s="46">
        <v>0</v>
      </c>
      <c r="I83" s="46">
        <v>44578</v>
      </c>
      <c r="J83" s="46">
        <v>0</v>
      </c>
      <c r="K83" s="46">
        <v>0</v>
      </c>
      <c r="L83" s="46">
        <v>0</v>
      </c>
      <c r="M83" s="46">
        <v>0</v>
      </c>
      <c r="N83" s="46">
        <f t="shared" si="18"/>
        <v>44578</v>
      </c>
      <c r="O83" s="47">
        <f t="shared" si="14"/>
        <v>1.203412250627649</v>
      </c>
      <c r="P83" s="9"/>
    </row>
    <row r="84" spans="1:119">
      <c r="A84" s="12"/>
      <c r="B84" s="25">
        <v>389.2</v>
      </c>
      <c r="C84" s="20" t="s">
        <v>175</v>
      </c>
      <c r="D84" s="46">
        <v>0</v>
      </c>
      <c r="E84" s="46">
        <v>0</v>
      </c>
      <c r="F84" s="46">
        <v>0</v>
      </c>
      <c r="G84" s="46">
        <v>0</v>
      </c>
      <c r="H84" s="46">
        <v>0</v>
      </c>
      <c r="I84" s="46">
        <v>223616</v>
      </c>
      <c r="J84" s="46">
        <v>0</v>
      </c>
      <c r="K84" s="46">
        <v>0</v>
      </c>
      <c r="L84" s="46">
        <v>0</v>
      </c>
      <c r="M84" s="46">
        <v>0</v>
      </c>
      <c r="N84" s="46">
        <f t="shared" si="18"/>
        <v>223616</v>
      </c>
      <c r="O84" s="47">
        <f t="shared" si="14"/>
        <v>6.0366600977242664</v>
      </c>
      <c r="P84" s="9"/>
    </row>
    <row r="85" spans="1:119">
      <c r="A85" s="12"/>
      <c r="B85" s="25">
        <v>389.3</v>
      </c>
      <c r="C85" s="20" t="s">
        <v>176</v>
      </c>
      <c r="D85" s="46">
        <v>0</v>
      </c>
      <c r="E85" s="46">
        <v>0</v>
      </c>
      <c r="F85" s="46">
        <v>0</v>
      </c>
      <c r="G85" s="46">
        <v>0</v>
      </c>
      <c r="H85" s="46">
        <v>0</v>
      </c>
      <c r="I85" s="46">
        <v>442118</v>
      </c>
      <c r="J85" s="46">
        <v>0</v>
      </c>
      <c r="K85" s="46">
        <v>0</v>
      </c>
      <c r="L85" s="46">
        <v>0</v>
      </c>
      <c r="M85" s="46">
        <v>0</v>
      </c>
      <c r="N85" s="46">
        <f t="shared" si="18"/>
        <v>442118</v>
      </c>
      <c r="O85" s="47">
        <f t="shared" si="14"/>
        <v>11.93526442242799</v>
      </c>
      <c r="P85" s="9"/>
    </row>
    <row r="86" spans="1:119" ht="15.75" thickBot="1">
      <c r="A86" s="12"/>
      <c r="B86" s="25">
        <v>389.4</v>
      </c>
      <c r="C86" s="20" t="s">
        <v>142</v>
      </c>
      <c r="D86" s="46">
        <v>0</v>
      </c>
      <c r="E86" s="46">
        <v>0</v>
      </c>
      <c r="F86" s="46">
        <v>0</v>
      </c>
      <c r="G86" s="46">
        <v>0</v>
      </c>
      <c r="H86" s="46">
        <v>0</v>
      </c>
      <c r="I86" s="46">
        <v>125170</v>
      </c>
      <c r="J86" s="46">
        <v>0</v>
      </c>
      <c r="K86" s="46">
        <v>0</v>
      </c>
      <c r="L86" s="46">
        <v>0</v>
      </c>
      <c r="M86" s="46">
        <v>0</v>
      </c>
      <c r="N86" s="46">
        <f t="shared" si="18"/>
        <v>125170</v>
      </c>
      <c r="O86" s="47">
        <f t="shared" si="14"/>
        <v>3.3790459735982505</v>
      </c>
      <c r="P86" s="9"/>
    </row>
    <row r="87" spans="1:119" ht="16.5" thickBot="1">
      <c r="A87" s="14" t="s">
        <v>71</v>
      </c>
      <c r="B87" s="23"/>
      <c r="C87" s="22"/>
      <c r="D87" s="15">
        <f t="shared" ref="D87:M87" si="19">SUM(D5,D17,D31,D48,D66,D70,D78)</f>
        <v>33500906</v>
      </c>
      <c r="E87" s="15">
        <f t="shared" si="19"/>
        <v>5086692</v>
      </c>
      <c r="F87" s="15">
        <f t="shared" si="19"/>
        <v>2009631</v>
      </c>
      <c r="G87" s="15">
        <f t="shared" si="19"/>
        <v>3845160</v>
      </c>
      <c r="H87" s="15">
        <f t="shared" si="19"/>
        <v>0</v>
      </c>
      <c r="I87" s="15">
        <f t="shared" si="19"/>
        <v>37632052</v>
      </c>
      <c r="J87" s="15">
        <f t="shared" si="19"/>
        <v>1528627</v>
      </c>
      <c r="K87" s="15">
        <f t="shared" si="19"/>
        <v>10575242</v>
      </c>
      <c r="L87" s="15">
        <f t="shared" si="19"/>
        <v>0</v>
      </c>
      <c r="M87" s="15">
        <f t="shared" si="19"/>
        <v>0</v>
      </c>
      <c r="N87" s="15">
        <f>SUM(D87:M87)</f>
        <v>94178310</v>
      </c>
      <c r="O87" s="38">
        <f t="shared" si="14"/>
        <v>2542.4050427881111</v>
      </c>
      <c r="P87" s="6"/>
      <c r="Q87" s="2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5"/>
      <c r="BE87" s="5"/>
      <c r="BF87" s="5"/>
      <c r="BG87" s="5"/>
      <c r="BH87" s="5"/>
      <c r="BI87" s="5"/>
      <c r="BJ87" s="5"/>
      <c r="BK87" s="5"/>
      <c r="BL87" s="5"/>
      <c r="BM87" s="5"/>
      <c r="BN87" s="5"/>
      <c r="BO87" s="5"/>
      <c r="BP87" s="5"/>
      <c r="BQ87" s="5"/>
      <c r="BR87" s="5"/>
      <c r="BS87" s="5"/>
      <c r="BT87" s="5"/>
      <c r="BU87" s="5"/>
      <c r="BV87" s="5"/>
      <c r="BW87" s="5"/>
      <c r="BX87" s="5"/>
      <c r="BY87" s="5"/>
      <c r="BZ87" s="5"/>
      <c r="CA87" s="5"/>
      <c r="CB87" s="5"/>
      <c r="CC87" s="5"/>
      <c r="CD87" s="5"/>
      <c r="CE87" s="5"/>
      <c r="CF87" s="5"/>
      <c r="CG87" s="5"/>
      <c r="CH87" s="5"/>
      <c r="CI87" s="5"/>
      <c r="CJ87" s="5"/>
      <c r="CK87" s="5"/>
      <c r="CL87" s="5"/>
      <c r="CM87" s="5"/>
      <c r="CN87" s="5"/>
      <c r="CO87" s="5"/>
      <c r="CP87" s="5"/>
      <c r="CQ87" s="5"/>
      <c r="CR87" s="5"/>
      <c r="CS87" s="5"/>
      <c r="CT87" s="5"/>
      <c r="CU87" s="5"/>
      <c r="CV87" s="5"/>
      <c r="CW87" s="5"/>
      <c r="CX87" s="5"/>
      <c r="CY87" s="5"/>
      <c r="CZ87" s="5"/>
      <c r="DA87" s="5"/>
      <c r="DB87" s="5"/>
      <c r="DC87" s="5"/>
      <c r="DD87" s="5"/>
      <c r="DE87" s="5"/>
      <c r="DF87" s="5"/>
      <c r="DG87" s="5"/>
      <c r="DH87" s="5"/>
      <c r="DI87" s="5"/>
      <c r="DJ87" s="5"/>
      <c r="DK87" s="5"/>
      <c r="DL87" s="5"/>
      <c r="DM87" s="5"/>
      <c r="DN87" s="5"/>
      <c r="DO87" s="5"/>
    </row>
    <row r="88" spans="1:119">
      <c r="A88" s="16"/>
      <c r="B88" s="18"/>
      <c r="C88" s="18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9"/>
    </row>
    <row r="89" spans="1:119">
      <c r="A89" s="40"/>
      <c r="B89" s="41"/>
      <c r="C89" s="41"/>
      <c r="D89" s="42"/>
      <c r="E89" s="42"/>
      <c r="F89" s="42"/>
      <c r="G89" s="42"/>
      <c r="H89" s="42"/>
      <c r="I89" s="42"/>
      <c r="J89" s="42"/>
      <c r="K89" s="42"/>
      <c r="L89" s="48" t="s">
        <v>177</v>
      </c>
      <c r="M89" s="48"/>
      <c r="N89" s="48"/>
      <c r="O89" s="43">
        <v>37043</v>
      </c>
    </row>
    <row r="90" spans="1:119">
      <c r="A90" s="49"/>
      <c r="B90" s="50"/>
      <c r="C90" s="50"/>
      <c r="D90" s="50"/>
      <c r="E90" s="50"/>
      <c r="F90" s="50"/>
      <c r="G90" s="50"/>
      <c r="H90" s="50"/>
      <c r="I90" s="50"/>
      <c r="J90" s="50"/>
      <c r="K90" s="50"/>
      <c r="L90" s="50"/>
      <c r="M90" s="50"/>
      <c r="N90" s="50"/>
      <c r="O90" s="51"/>
    </row>
    <row r="91" spans="1:119" ht="15.75" customHeight="1" thickBot="1">
      <c r="A91" s="52" t="s">
        <v>100</v>
      </c>
      <c r="B91" s="53"/>
      <c r="C91" s="53"/>
      <c r="D91" s="53"/>
      <c r="E91" s="53"/>
      <c r="F91" s="53"/>
      <c r="G91" s="53"/>
      <c r="H91" s="53"/>
      <c r="I91" s="53"/>
      <c r="J91" s="53"/>
      <c r="K91" s="53"/>
      <c r="L91" s="53"/>
      <c r="M91" s="53"/>
      <c r="N91" s="53"/>
      <c r="O91" s="54"/>
    </row>
  </sheetData>
  <mergeCells count="10">
    <mergeCell ref="L89:N89"/>
    <mergeCell ref="A90:O90"/>
    <mergeCell ref="A91:O9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8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94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160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84</v>
      </c>
      <c r="B3" s="62"/>
      <c r="C3" s="63"/>
      <c r="D3" s="67" t="s">
        <v>49</v>
      </c>
      <c r="E3" s="68"/>
      <c r="F3" s="68"/>
      <c r="G3" s="68"/>
      <c r="H3" s="69"/>
      <c r="I3" s="67" t="s">
        <v>50</v>
      </c>
      <c r="J3" s="69"/>
      <c r="K3" s="67" t="s">
        <v>52</v>
      </c>
      <c r="L3" s="69"/>
      <c r="M3" s="36"/>
      <c r="N3" s="37"/>
      <c r="O3" s="70" t="s">
        <v>89</v>
      </c>
      <c r="P3" s="11"/>
      <c r="Q3"/>
    </row>
    <row r="4" spans="1:133" ht="32.25" customHeight="1" thickBot="1">
      <c r="A4" s="64"/>
      <c r="B4" s="65"/>
      <c r="C4" s="66"/>
      <c r="D4" s="34" t="s">
        <v>5</v>
      </c>
      <c r="E4" s="34" t="s">
        <v>85</v>
      </c>
      <c r="F4" s="34" t="s">
        <v>86</v>
      </c>
      <c r="G4" s="34" t="s">
        <v>87</v>
      </c>
      <c r="H4" s="34" t="s">
        <v>6</v>
      </c>
      <c r="I4" s="34" t="s">
        <v>7</v>
      </c>
      <c r="J4" s="35" t="s">
        <v>88</v>
      </c>
      <c r="K4" s="35" t="s">
        <v>8</v>
      </c>
      <c r="L4" s="35" t="s">
        <v>9</v>
      </c>
      <c r="M4" s="35" t="s">
        <v>10</v>
      </c>
      <c r="N4" s="35" t="s">
        <v>51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SUM(D6:D16)</f>
        <v>17971810</v>
      </c>
      <c r="E5" s="27">
        <f t="shared" si="0"/>
        <v>708378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18680188</v>
      </c>
      <c r="O5" s="33">
        <f t="shared" ref="O5:O36" si="1">(N5/O$87)</f>
        <v>522.33280205799292</v>
      </c>
      <c r="P5" s="6"/>
    </row>
    <row r="6" spans="1:133">
      <c r="A6" s="12"/>
      <c r="B6" s="25">
        <v>311</v>
      </c>
      <c r="C6" s="20" t="s">
        <v>3</v>
      </c>
      <c r="D6" s="46">
        <v>11707793</v>
      </c>
      <c r="E6" s="46">
        <v>441438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12149231</v>
      </c>
      <c r="O6" s="47">
        <f t="shared" si="1"/>
        <v>339.71509660822636</v>
      </c>
      <c r="P6" s="9"/>
    </row>
    <row r="7" spans="1:133">
      <c r="A7" s="12"/>
      <c r="B7" s="25">
        <v>312.10000000000002</v>
      </c>
      <c r="C7" s="20" t="s">
        <v>11</v>
      </c>
      <c r="D7" s="46">
        <v>360122</v>
      </c>
      <c r="E7" s="46">
        <v>266940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6" si="2">SUM(D7:M7)</f>
        <v>627062</v>
      </c>
      <c r="O7" s="47">
        <f t="shared" si="1"/>
        <v>17.533819869697734</v>
      </c>
      <c r="P7" s="9"/>
    </row>
    <row r="8" spans="1:133">
      <c r="A8" s="12"/>
      <c r="B8" s="25">
        <v>312.51</v>
      </c>
      <c r="C8" s="20" t="s">
        <v>91</v>
      </c>
      <c r="D8" s="46">
        <v>183517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>SUM(D8:M8)</f>
        <v>183517</v>
      </c>
      <c r="O8" s="47">
        <f t="shared" si="1"/>
        <v>5.1314766658278108</v>
      </c>
      <c r="P8" s="9"/>
    </row>
    <row r="9" spans="1:133">
      <c r="A9" s="12"/>
      <c r="B9" s="25">
        <v>312.52</v>
      </c>
      <c r="C9" s="20" t="s">
        <v>122</v>
      </c>
      <c r="D9" s="46">
        <v>278528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>SUM(D9:M9)</f>
        <v>278528</v>
      </c>
      <c r="O9" s="47">
        <f t="shared" si="1"/>
        <v>7.7881609484662917</v>
      </c>
      <c r="P9" s="9"/>
    </row>
    <row r="10" spans="1:133">
      <c r="A10" s="12"/>
      <c r="B10" s="25">
        <v>314.10000000000002</v>
      </c>
      <c r="C10" s="20" t="s">
        <v>12</v>
      </c>
      <c r="D10" s="46">
        <v>3338974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3338974</v>
      </c>
      <c r="O10" s="47">
        <f t="shared" si="1"/>
        <v>93.363923608198419</v>
      </c>
      <c r="P10" s="9"/>
    </row>
    <row r="11" spans="1:133">
      <c r="A11" s="12"/>
      <c r="B11" s="25">
        <v>314.3</v>
      </c>
      <c r="C11" s="20" t="s">
        <v>13</v>
      </c>
      <c r="D11" s="46">
        <v>727632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727632</v>
      </c>
      <c r="O11" s="47">
        <f t="shared" si="1"/>
        <v>20.345944132203673</v>
      </c>
      <c r="P11" s="9"/>
    </row>
    <row r="12" spans="1:133">
      <c r="A12" s="12"/>
      <c r="B12" s="25">
        <v>314.39999999999998</v>
      </c>
      <c r="C12" s="20" t="s">
        <v>14</v>
      </c>
      <c r="D12" s="46">
        <v>175106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175106</v>
      </c>
      <c r="O12" s="47">
        <f t="shared" si="1"/>
        <v>4.8962894611749572</v>
      </c>
      <c r="P12" s="9"/>
    </row>
    <row r="13" spans="1:133">
      <c r="A13" s="12"/>
      <c r="B13" s="25">
        <v>314.8</v>
      </c>
      <c r="C13" s="20" t="s">
        <v>15</v>
      </c>
      <c r="D13" s="46">
        <v>42653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42653</v>
      </c>
      <c r="O13" s="47">
        <f t="shared" si="1"/>
        <v>1.1926572155579789</v>
      </c>
      <c r="P13" s="9"/>
    </row>
    <row r="14" spans="1:133">
      <c r="A14" s="12"/>
      <c r="B14" s="25">
        <v>315</v>
      </c>
      <c r="C14" s="20" t="s">
        <v>123</v>
      </c>
      <c r="D14" s="46">
        <v>897026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897026</v>
      </c>
      <c r="O14" s="47">
        <f t="shared" si="1"/>
        <v>25.082515448927662</v>
      </c>
      <c r="P14" s="9"/>
    </row>
    <row r="15" spans="1:133">
      <c r="A15" s="12"/>
      <c r="B15" s="25">
        <v>316</v>
      </c>
      <c r="C15" s="20" t="s">
        <v>124</v>
      </c>
      <c r="D15" s="46">
        <v>255667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255667</v>
      </c>
      <c r="O15" s="47">
        <f t="shared" si="1"/>
        <v>7.1489248664821181</v>
      </c>
      <c r="P15" s="9"/>
    </row>
    <row r="16" spans="1:133">
      <c r="A16" s="12"/>
      <c r="B16" s="25">
        <v>319</v>
      </c>
      <c r="C16" s="20" t="s">
        <v>154</v>
      </c>
      <c r="D16" s="46">
        <v>4792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2"/>
        <v>4792</v>
      </c>
      <c r="O16" s="47">
        <f t="shared" si="1"/>
        <v>0.13399323322987444</v>
      </c>
      <c r="P16" s="9"/>
    </row>
    <row r="17" spans="1:16" ht="15.75">
      <c r="A17" s="29" t="s">
        <v>18</v>
      </c>
      <c r="B17" s="30"/>
      <c r="C17" s="31"/>
      <c r="D17" s="32">
        <f t="shared" ref="D17:M17" si="3">SUM(D18:D26)</f>
        <v>3409504</v>
      </c>
      <c r="E17" s="32">
        <f t="shared" si="3"/>
        <v>806696</v>
      </c>
      <c r="F17" s="32">
        <f t="shared" si="3"/>
        <v>0</v>
      </c>
      <c r="G17" s="32">
        <f t="shared" si="3"/>
        <v>0</v>
      </c>
      <c r="H17" s="32">
        <f t="shared" si="3"/>
        <v>0</v>
      </c>
      <c r="I17" s="32">
        <f t="shared" si="3"/>
        <v>4980872</v>
      </c>
      <c r="J17" s="32">
        <f t="shared" si="3"/>
        <v>0</v>
      </c>
      <c r="K17" s="32">
        <f t="shared" si="3"/>
        <v>0</v>
      </c>
      <c r="L17" s="32">
        <f t="shared" si="3"/>
        <v>0</v>
      </c>
      <c r="M17" s="32">
        <f t="shared" si="3"/>
        <v>0</v>
      </c>
      <c r="N17" s="44">
        <f>SUM(D17:M17)</f>
        <v>9197072</v>
      </c>
      <c r="O17" s="45">
        <f t="shared" si="1"/>
        <v>257.16723988479714</v>
      </c>
      <c r="P17" s="10"/>
    </row>
    <row r="18" spans="1:16">
      <c r="A18" s="12"/>
      <c r="B18" s="25">
        <v>322</v>
      </c>
      <c r="C18" s="20" t="s">
        <v>0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1560866</v>
      </c>
      <c r="J18" s="46">
        <v>0</v>
      </c>
      <c r="K18" s="46">
        <v>0</v>
      </c>
      <c r="L18" s="46">
        <v>0</v>
      </c>
      <c r="M18" s="46">
        <v>0</v>
      </c>
      <c r="N18" s="46">
        <f>SUM(D18:M18)</f>
        <v>1560866</v>
      </c>
      <c r="O18" s="47">
        <f t="shared" si="1"/>
        <v>43.64471660654867</v>
      </c>
      <c r="P18" s="9"/>
    </row>
    <row r="19" spans="1:16">
      <c r="A19" s="12"/>
      <c r="B19" s="25">
        <v>323.10000000000002</v>
      </c>
      <c r="C19" s="20" t="s">
        <v>19</v>
      </c>
      <c r="D19" s="46">
        <v>2838367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ref="N19:N25" si="4">SUM(D19:M19)</f>
        <v>2838367</v>
      </c>
      <c r="O19" s="47">
        <f t="shared" si="1"/>
        <v>79.366020747700134</v>
      </c>
      <c r="P19" s="9"/>
    </row>
    <row r="20" spans="1:16">
      <c r="A20" s="12"/>
      <c r="B20" s="25">
        <v>323.39999999999998</v>
      </c>
      <c r="C20" s="20" t="s">
        <v>20</v>
      </c>
      <c r="D20" s="46">
        <v>109356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109356</v>
      </c>
      <c r="O20" s="47">
        <f t="shared" si="1"/>
        <v>3.0577971646673938</v>
      </c>
      <c r="P20" s="9"/>
    </row>
    <row r="21" spans="1:16">
      <c r="A21" s="12"/>
      <c r="B21" s="25">
        <v>323.7</v>
      </c>
      <c r="C21" s="20" t="s">
        <v>21</v>
      </c>
      <c r="D21" s="46">
        <v>417310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417310</v>
      </c>
      <c r="O21" s="47">
        <f t="shared" si="1"/>
        <v>11.668763806168386</v>
      </c>
      <c r="P21" s="9"/>
    </row>
    <row r="22" spans="1:16">
      <c r="A22" s="12"/>
      <c r="B22" s="25">
        <v>324.11</v>
      </c>
      <c r="C22" s="20" t="s">
        <v>22</v>
      </c>
      <c r="D22" s="46">
        <v>0</v>
      </c>
      <c r="E22" s="46">
        <v>90428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90428</v>
      </c>
      <c r="O22" s="47">
        <f t="shared" si="1"/>
        <v>2.5285350781533986</v>
      </c>
      <c r="P22" s="9"/>
    </row>
    <row r="23" spans="1:16">
      <c r="A23" s="12"/>
      <c r="B23" s="25">
        <v>324.20999999999998</v>
      </c>
      <c r="C23" s="20" t="s">
        <v>23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3420006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3420006</v>
      </c>
      <c r="O23" s="47">
        <f t="shared" si="1"/>
        <v>95.629729049576383</v>
      </c>
      <c r="P23" s="9"/>
    </row>
    <row r="24" spans="1:16">
      <c r="A24" s="12"/>
      <c r="B24" s="25">
        <v>324.61</v>
      </c>
      <c r="C24" s="20" t="s">
        <v>24</v>
      </c>
      <c r="D24" s="46">
        <v>0</v>
      </c>
      <c r="E24" s="46">
        <v>581701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581701</v>
      </c>
      <c r="O24" s="47">
        <f t="shared" si="1"/>
        <v>16.265441937197661</v>
      </c>
      <c r="P24" s="9"/>
    </row>
    <row r="25" spans="1:16">
      <c r="A25" s="12"/>
      <c r="B25" s="25">
        <v>324.70999999999998</v>
      </c>
      <c r="C25" s="20" t="s">
        <v>25</v>
      </c>
      <c r="D25" s="46">
        <v>0</v>
      </c>
      <c r="E25" s="46">
        <v>134567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134567</v>
      </c>
      <c r="O25" s="47">
        <f t="shared" si="1"/>
        <v>3.7627436177054499</v>
      </c>
      <c r="P25" s="9"/>
    </row>
    <row r="26" spans="1:16">
      <c r="A26" s="12"/>
      <c r="B26" s="25">
        <v>329</v>
      </c>
      <c r="C26" s="20" t="s">
        <v>26</v>
      </c>
      <c r="D26" s="46">
        <v>44471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ref="N26:N33" si="5">SUM(D26:M26)</f>
        <v>44471</v>
      </c>
      <c r="O26" s="47">
        <f t="shared" si="1"/>
        <v>1.2434918770796632</v>
      </c>
      <c r="P26" s="9"/>
    </row>
    <row r="27" spans="1:16" ht="15.75">
      <c r="A27" s="29" t="s">
        <v>28</v>
      </c>
      <c r="B27" s="30"/>
      <c r="C27" s="31"/>
      <c r="D27" s="32">
        <f t="shared" ref="D27:M27" si="6">SUM(D28:D46)</f>
        <v>3655887</v>
      </c>
      <c r="E27" s="32">
        <f t="shared" si="6"/>
        <v>841237</v>
      </c>
      <c r="F27" s="32">
        <f t="shared" si="6"/>
        <v>0</v>
      </c>
      <c r="G27" s="32">
        <f t="shared" si="6"/>
        <v>0</v>
      </c>
      <c r="H27" s="32">
        <f t="shared" si="6"/>
        <v>0</v>
      </c>
      <c r="I27" s="32">
        <f t="shared" si="6"/>
        <v>3271112</v>
      </c>
      <c r="J27" s="32">
        <f t="shared" si="6"/>
        <v>0</v>
      </c>
      <c r="K27" s="32">
        <f t="shared" si="6"/>
        <v>0</v>
      </c>
      <c r="L27" s="32">
        <f t="shared" si="6"/>
        <v>0</v>
      </c>
      <c r="M27" s="32">
        <f t="shared" si="6"/>
        <v>0</v>
      </c>
      <c r="N27" s="44">
        <f t="shared" si="5"/>
        <v>7768236</v>
      </c>
      <c r="O27" s="45">
        <f t="shared" si="1"/>
        <v>217.21432765707576</v>
      </c>
      <c r="P27" s="10"/>
    </row>
    <row r="28" spans="1:16">
      <c r="A28" s="12"/>
      <c r="B28" s="25">
        <v>331.1</v>
      </c>
      <c r="C28" s="20" t="s">
        <v>97</v>
      </c>
      <c r="D28" s="46">
        <v>56593</v>
      </c>
      <c r="E28" s="46">
        <v>34259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5"/>
        <v>90852</v>
      </c>
      <c r="O28" s="47">
        <f t="shared" si="1"/>
        <v>2.5403909068031205</v>
      </c>
      <c r="P28" s="9"/>
    </row>
    <row r="29" spans="1:16">
      <c r="A29" s="12"/>
      <c r="B29" s="25">
        <v>331.2</v>
      </c>
      <c r="C29" s="20" t="s">
        <v>27</v>
      </c>
      <c r="D29" s="46">
        <v>237537</v>
      </c>
      <c r="E29" s="46">
        <v>11005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5"/>
        <v>248542</v>
      </c>
      <c r="O29" s="47">
        <f t="shared" si="1"/>
        <v>6.9496966138187508</v>
      </c>
      <c r="P29" s="9"/>
    </row>
    <row r="30" spans="1:16">
      <c r="A30" s="12"/>
      <c r="B30" s="25">
        <v>331.41</v>
      </c>
      <c r="C30" s="20" t="s">
        <v>33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720143</v>
      </c>
      <c r="J30" s="46">
        <v>0</v>
      </c>
      <c r="K30" s="46">
        <v>0</v>
      </c>
      <c r="L30" s="46">
        <v>0</v>
      </c>
      <c r="M30" s="46">
        <v>0</v>
      </c>
      <c r="N30" s="46">
        <f t="shared" si="5"/>
        <v>720143</v>
      </c>
      <c r="O30" s="47">
        <f t="shared" si="1"/>
        <v>20.136537762491962</v>
      </c>
      <c r="P30" s="9"/>
    </row>
    <row r="31" spans="1:16">
      <c r="A31" s="12"/>
      <c r="B31" s="25">
        <v>331.5</v>
      </c>
      <c r="C31" s="20" t="s">
        <v>29</v>
      </c>
      <c r="D31" s="46">
        <v>33116</v>
      </c>
      <c r="E31" s="46">
        <v>283035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5"/>
        <v>316151</v>
      </c>
      <c r="O31" s="47">
        <f t="shared" si="1"/>
        <v>8.8401700081089398</v>
      </c>
      <c r="P31" s="9"/>
    </row>
    <row r="32" spans="1:16">
      <c r="A32" s="12"/>
      <c r="B32" s="25">
        <v>331.7</v>
      </c>
      <c r="C32" s="20" t="s">
        <v>108</v>
      </c>
      <c r="D32" s="46">
        <v>0</v>
      </c>
      <c r="E32" s="46">
        <v>82818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5"/>
        <v>82818</v>
      </c>
      <c r="O32" s="47">
        <f t="shared" si="1"/>
        <v>2.3157453233789114</v>
      </c>
      <c r="P32" s="9"/>
    </row>
    <row r="33" spans="1:16">
      <c r="A33" s="12"/>
      <c r="B33" s="25">
        <v>334.31</v>
      </c>
      <c r="C33" s="20" t="s">
        <v>34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583988</v>
      </c>
      <c r="J33" s="46">
        <v>0</v>
      </c>
      <c r="K33" s="46">
        <v>0</v>
      </c>
      <c r="L33" s="46">
        <v>0</v>
      </c>
      <c r="M33" s="46">
        <v>0</v>
      </c>
      <c r="N33" s="46">
        <f t="shared" si="5"/>
        <v>583988</v>
      </c>
      <c r="O33" s="47">
        <f t="shared" si="1"/>
        <v>16.329390711070101</v>
      </c>
      <c r="P33" s="9"/>
    </row>
    <row r="34" spans="1:16">
      <c r="A34" s="12"/>
      <c r="B34" s="25">
        <v>334.41</v>
      </c>
      <c r="C34" s="20" t="s">
        <v>35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1382993</v>
      </c>
      <c r="J34" s="46">
        <v>0</v>
      </c>
      <c r="K34" s="46">
        <v>0</v>
      </c>
      <c r="L34" s="46">
        <v>0</v>
      </c>
      <c r="M34" s="46">
        <v>0</v>
      </c>
      <c r="N34" s="46">
        <f t="shared" ref="N34:N41" si="7">SUM(D34:M34)</f>
        <v>1382993</v>
      </c>
      <c r="O34" s="47">
        <f t="shared" si="1"/>
        <v>38.671056678690263</v>
      </c>
      <c r="P34" s="9"/>
    </row>
    <row r="35" spans="1:16">
      <c r="A35" s="12"/>
      <c r="B35" s="25">
        <v>334.5</v>
      </c>
      <c r="C35" s="20" t="s">
        <v>36</v>
      </c>
      <c r="D35" s="46">
        <v>0</v>
      </c>
      <c r="E35" s="46">
        <v>4670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4670</v>
      </c>
      <c r="O35" s="47">
        <f t="shared" si="1"/>
        <v>0.13058188630707715</v>
      </c>
      <c r="P35" s="9"/>
    </row>
    <row r="36" spans="1:16">
      <c r="A36" s="12"/>
      <c r="B36" s="25">
        <v>335.12</v>
      </c>
      <c r="C36" s="20" t="s">
        <v>126</v>
      </c>
      <c r="D36" s="46">
        <v>1207781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1207781</v>
      </c>
      <c r="O36" s="47">
        <f t="shared" si="1"/>
        <v>33.771803260352875</v>
      </c>
      <c r="P36" s="9"/>
    </row>
    <row r="37" spans="1:16">
      <c r="A37" s="12"/>
      <c r="B37" s="25">
        <v>335.14</v>
      </c>
      <c r="C37" s="20" t="s">
        <v>127</v>
      </c>
      <c r="D37" s="46">
        <v>17943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17943</v>
      </c>
      <c r="O37" s="47">
        <f t="shared" ref="O37:O68" si="8">(N37/O$87)</f>
        <v>0.50171965439141009</v>
      </c>
      <c r="P37" s="9"/>
    </row>
    <row r="38" spans="1:16">
      <c r="A38" s="12"/>
      <c r="B38" s="25">
        <v>335.15</v>
      </c>
      <c r="C38" s="20" t="s">
        <v>128</v>
      </c>
      <c r="D38" s="46">
        <v>33534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33534</v>
      </c>
      <c r="O38" s="47">
        <f t="shared" si="8"/>
        <v>0.93767301400889191</v>
      </c>
      <c r="P38" s="9"/>
    </row>
    <row r="39" spans="1:16">
      <c r="A39" s="12"/>
      <c r="B39" s="25">
        <v>335.18</v>
      </c>
      <c r="C39" s="20" t="s">
        <v>129</v>
      </c>
      <c r="D39" s="46">
        <v>1913605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1913605</v>
      </c>
      <c r="O39" s="47">
        <f t="shared" si="8"/>
        <v>53.507955149176524</v>
      </c>
      <c r="P39" s="9"/>
    </row>
    <row r="40" spans="1:16">
      <c r="A40" s="12"/>
      <c r="B40" s="25">
        <v>335.21</v>
      </c>
      <c r="C40" s="20" t="s">
        <v>42</v>
      </c>
      <c r="D40" s="46">
        <v>15240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7"/>
        <v>15240</v>
      </c>
      <c r="O40" s="47">
        <f t="shared" si="8"/>
        <v>0.42613874674943375</v>
      </c>
      <c r="P40" s="9"/>
    </row>
    <row r="41" spans="1:16">
      <c r="A41" s="12"/>
      <c r="B41" s="25">
        <v>335.49</v>
      </c>
      <c r="C41" s="20" t="s">
        <v>148</v>
      </c>
      <c r="D41" s="46">
        <v>26868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7"/>
        <v>26868</v>
      </c>
      <c r="O41" s="47">
        <f t="shared" si="8"/>
        <v>0.75127925509604898</v>
      </c>
      <c r="P41" s="9"/>
    </row>
    <row r="42" spans="1:16">
      <c r="A42" s="12"/>
      <c r="B42" s="25">
        <v>337.3</v>
      </c>
      <c r="C42" s="20" t="s">
        <v>44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583988</v>
      </c>
      <c r="J42" s="46">
        <v>0</v>
      </c>
      <c r="K42" s="46">
        <v>0</v>
      </c>
      <c r="L42" s="46">
        <v>0</v>
      </c>
      <c r="M42" s="46">
        <v>0</v>
      </c>
      <c r="N42" s="46">
        <f t="shared" ref="N42:N47" si="9">SUM(D42:M42)</f>
        <v>583988</v>
      </c>
      <c r="O42" s="47">
        <f t="shared" si="8"/>
        <v>16.329390711070101</v>
      </c>
      <c r="P42" s="9"/>
    </row>
    <row r="43" spans="1:16">
      <c r="A43" s="12"/>
      <c r="B43" s="25">
        <v>337.6</v>
      </c>
      <c r="C43" s="20" t="s">
        <v>161</v>
      </c>
      <c r="D43" s="46">
        <v>0</v>
      </c>
      <c r="E43" s="46">
        <v>400823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400823</v>
      </c>
      <c r="O43" s="47">
        <f t="shared" si="8"/>
        <v>11.207756619970361</v>
      </c>
      <c r="P43" s="9"/>
    </row>
    <row r="44" spans="1:16">
      <c r="A44" s="12"/>
      <c r="B44" s="25">
        <v>337.7</v>
      </c>
      <c r="C44" s="20" t="s">
        <v>46</v>
      </c>
      <c r="D44" s="46">
        <v>0</v>
      </c>
      <c r="E44" s="46">
        <v>24627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24627</v>
      </c>
      <c r="O44" s="47">
        <f t="shared" si="8"/>
        <v>0.68861672678466568</v>
      </c>
      <c r="P44" s="9"/>
    </row>
    <row r="45" spans="1:16">
      <c r="A45" s="12"/>
      <c r="B45" s="25">
        <v>338</v>
      </c>
      <c r="C45" s="20" t="s">
        <v>47</v>
      </c>
      <c r="D45" s="46">
        <v>29345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29345</v>
      </c>
      <c r="O45" s="47">
        <f t="shared" si="8"/>
        <v>0.82054078237284345</v>
      </c>
      <c r="P45" s="9"/>
    </row>
    <row r="46" spans="1:16">
      <c r="A46" s="12"/>
      <c r="B46" s="25">
        <v>339</v>
      </c>
      <c r="C46" s="20" t="s">
        <v>48</v>
      </c>
      <c r="D46" s="46">
        <v>84325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84325</v>
      </c>
      <c r="O46" s="47">
        <f t="shared" si="8"/>
        <v>2.3578838464334648</v>
      </c>
      <c r="P46" s="9"/>
    </row>
    <row r="47" spans="1:16" ht="15.75">
      <c r="A47" s="29" t="s">
        <v>53</v>
      </c>
      <c r="B47" s="30"/>
      <c r="C47" s="31"/>
      <c r="D47" s="32">
        <f t="shared" ref="D47:M47" si="10">SUM(D48:D65)</f>
        <v>941091</v>
      </c>
      <c r="E47" s="32">
        <f t="shared" si="10"/>
        <v>56958</v>
      </c>
      <c r="F47" s="32">
        <f t="shared" si="10"/>
        <v>0</v>
      </c>
      <c r="G47" s="32">
        <f t="shared" si="10"/>
        <v>0</v>
      </c>
      <c r="H47" s="32">
        <f t="shared" si="10"/>
        <v>0</v>
      </c>
      <c r="I47" s="32">
        <f t="shared" si="10"/>
        <v>28354016</v>
      </c>
      <c r="J47" s="32">
        <f t="shared" si="10"/>
        <v>1510327</v>
      </c>
      <c r="K47" s="32">
        <f t="shared" si="10"/>
        <v>0</v>
      </c>
      <c r="L47" s="32">
        <f t="shared" si="10"/>
        <v>0</v>
      </c>
      <c r="M47" s="32">
        <f t="shared" si="10"/>
        <v>0</v>
      </c>
      <c r="N47" s="32">
        <f t="shared" si="9"/>
        <v>30862392</v>
      </c>
      <c r="O47" s="45">
        <f t="shared" si="8"/>
        <v>862.9698850767553</v>
      </c>
      <c r="P47" s="10"/>
    </row>
    <row r="48" spans="1:16">
      <c r="A48" s="12"/>
      <c r="B48" s="25">
        <v>341.2</v>
      </c>
      <c r="C48" s="20" t="s">
        <v>131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1510327</v>
      </c>
      <c r="K48" s="46">
        <v>0</v>
      </c>
      <c r="L48" s="46">
        <v>0</v>
      </c>
      <c r="M48" s="46">
        <v>0</v>
      </c>
      <c r="N48" s="46">
        <f t="shared" ref="N48:N65" si="11">SUM(D48:M48)</f>
        <v>1510327</v>
      </c>
      <c r="O48" s="47">
        <f t="shared" si="8"/>
        <v>42.231552162849873</v>
      </c>
      <c r="P48" s="9"/>
    </row>
    <row r="49" spans="1:16">
      <c r="A49" s="12"/>
      <c r="B49" s="25">
        <v>341.3</v>
      </c>
      <c r="C49" s="20" t="s">
        <v>155</v>
      </c>
      <c r="D49" s="46">
        <v>253393</v>
      </c>
      <c r="E49" s="46">
        <v>0</v>
      </c>
      <c r="F49" s="46">
        <v>0</v>
      </c>
      <c r="G49" s="46">
        <v>0</v>
      </c>
      <c r="H49" s="46">
        <v>0</v>
      </c>
      <c r="I49" s="46">
        <v>154791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1"/>
        <v>408184</v>
      </c>
      <c r="O49" s="47">
        <f t="shared" si="8"/>
        <v>11.413583871599139</v>
      </c>
      <c r="P49" s="9"/>
    </row>
    <row r="50" spans="1:16">
      <c r="A50" s="12"/>
      <c r="B50" s="25">
        <v>341.9</v>
      </c>
      <c r="C50" s="20" t="s">
        <v>132</v>
      </c>
      <c r="D50" s="46">
        <v>250</v>
      </c>
      <c r="E50" s="46">
        <v>0</v>
      </c>
      <c r="F50" s="46">
        <v>0</v>
      </c>
      <c r="G50" s="46">
        <v>0</v>
      </c>
      <c r="H50" s="46">
        <v>0</v>
      </c>
      <c r="I50" s="46">
        <v>74815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1"/>
        <v>75065</v>
      </c>
      <c r="O50" s="47">
        <f t="shared" si="8"/>
        <v>2.0989570226211449</v>
      </c>
      <c r="P50" s="9"/>
    </row>
    <row r="51" spans="1:16">
      <c r="A51" s="12"/>
      <c r="B51" s="25">
        <v>342.1</v>
      </c>
      <c r="C51" s="20" t="s">
        <v>58</v>
      </c>
      <c r="D51" s="46">
        <v>111208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1"/>
        <v>111208</v>
      </c>
      <c r="O51" s="47">
        <f t="shared" si="8"/>
        <v>3.1095825294298578</v>
      </c>
      <c r="P51" s="9"/>
    </row>
    <row r="52" spans="1:16">
      <c r="A52" s="12"/>
      <c r="B52" s="25">
        <v>342.2</v>
      </c>
      <c r="C52" s="20" t="s">
        <v>59</v>
      </c>
      <c r="D52" s="46">
        <v>47407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1"/>
        <v>47407</v>
      </c>
      <c r="O52" s="47">
        <f t="shared" si="8"/>
        <v>1.325587898106982</v>
      </c>
      <c r="P52" s="9"/>
    </row>
    <row r="53" spans="1:16">
      <c r="A53" s="12"/>
      <c r="B53" s="25">
        <v>342.9</v>
      </c>
      <c r="C53" s="20" t="s">
        <v>60</v>
      </c>
      <c r="D53" s="46">
        <v>18155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1"/>
        <v>18155</v>
      </c>
      <c r="O53" s="47">
        <f t="shared" si="8"/>
        <v>0.50764756871627104</v>
      </c>
      <c r="P53" s="9"/>
    </row>
    <row r="54" spans="1:16">
      <c r="A54" s="12"/>
      <c r="B54" s="25">
        <v>343.3</v>
      </c>
      <c r="C54" s="20" t="s">
        <v>61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12265650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1"/>
        <v>12265650</v>
      </c>
      <c r="O54" s="47">
        <f t="shared" si="8"/>
        <v>342.97038839023571</v>
      </c>
      <c r="P54" s="9"/>
    </row>
    <row r="55" spans="1:16">
      <c r="A55" s="12"/>
      <c r="B55" s="25">
        <v>343.4</v>
      </c>
      <c r="C55" s="20" t="s">
        <v>62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3857280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1"/>
        <v>3857280</v>
      </c>
      <c r="O55" s="47">
        <f t="shared" si="8"/>
        <v>107.85672342924251</v>
      </c>
      <c r="P55" s="9"/>
    </row>
    <row r="56" spans="1:16">
      <c r="A56" s="12"/>
      <c r="B56" s="25">
        <v>343.5</v>
      </c>
      <c r="C56" s="20" t="s">
        <v>63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11090110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1"/>
        <v>11090110</v>
      </c>
      <c r="O56" s="47">
        <f t="shared" si="8"/>
        <v>310.10010345888207</v>
      </c>
      <c r="P56" s="9"/>
    </row>
    <row r="57" spans="1:16">
      <c r="A57" s="12"/>
      <c r="B57" s="25">
        <v>343.6</v>
      </c>
      <c r="C57" s="20" t="s">
        <v>145</v>
      </c>
      <c r="D57" s="46">
        <v>0</v>
      </c>
      <c r="E57" s="46">
        <v>0</v>
      </c>
      <c r="F57" s="46">
        <v>0</v>
      </c>
      <c r="G57" s="46">
        <v>0</v>
      </c>
      <c r="H57" s="46">
        <v>0</v>
      </c>
      <c r="I57" s="46">
        <v>22917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1"/>
        <v>22917</v>
      </c>
      <c r="O57" s="47">
        <f t="shared" si="8"/>
        <v>0.6408019461454576</v>
      </c>
      <c r="P57" s="9"/>
    </row>
    <row r="58" spans="1:16">
      <c r="A58" s="12"/>
      <c r="B58" s="25">
        <v>343.7</v>
      </c>
      <c r="C58" s="20" t="s">
        <v>64</v>
      </c>
      <c r="D58" s="46">
        <v>69960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1"/>
        <v>69960</v>
      </c>
      <c r="O58" s="47">
        <f t="shared" si="8"/>
        <v>1.9562117272040935</v>
      </c>
      <c r="P58" s="9"/>
    </row>
    <row r="59" spans="1:16">
      <c r="A59" s="12"/>
      <c r="B59" s="25">
        <v>343.9</v>
      </c>
      <c r="C59" s="20" t="s">
        <v>65</v>
      </c>
      <c r="D59" s="46">
        <v>0</v>
      </c>
      <c r="E59" s="46">
        <v>0</v>
      </c>
      <c r="F59" s="46">
        <v>0</v>
      </c>
      <c r="G59" s="46">
        <v>0</v>
      </c>
      <c r="H59" s="46">
        <v>0</v>
      </c>
      <c r="I59" s="46">
        <v>97475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1"/>
        <v>97475</v>
      </c>
      <c r="O59" s="47">
        <f t="shared" si="8"/>
        <v>2.7255823057349775</v>
      </c>
      <c r="P59" s="9"/>
    </row>
    <row r="60" spans="1:16">
      <c r="A60" s="12"/>
      <c r="B60" s="25">
        <v>344.1</v>
      </c>
      <c r="C60" s="20" t="s">
        <v>133</v>
      </c>
      <c r="D60" s="46">
        <v>0</v>
      </c>
      <c r="E60" s="46">
        <v>0</v>
      </c>
      <c r="F60" s="46">
        <v>0</v>
      </c>
      <c r="G60" s="46">
        <v>0</v>
      </c>
      <c r="H60" s="46">
        <v>0</v>
      </c>
      <c r="I60" s="46">
        <v>299117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1"/>
        <v>299117</v>
      </c>
      <c r="O60" s="47">
        <f t="shared" si="8"/>
        <v>8.3638676844783717</v>
      </c>
      <c r="P60" s="9"/>
    </row>
    <row r="61" spans="1:16">
      <c r="A61" s="12"/>
      <c r="B61" s="25">
        <v>345.9</v>
      </c>
      <c r="C61" s="20" t="s">
        <v>67</v>
      </c>
      <c r="D61" s="46">
        <v>0</v>
      </c>
      <c r="E61" s="46">
        <v>56958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1"/>
        <v>56958</v>
      </c>
      <c r="O61" s="47">
        <f t="shared" si="8"/>
        <v>1.5926516231859744</v>
      </c>
      <c r="P61" s="9"/>
    </row>
    <row r="62" spans="1:16">
      <c r="A62" s="12"/>
      <c r="B62" s="25">
        <v>347.2</v>
      </c>
      <c r="C62" s="20" t="s">
        <v>68</v>
      </c>
      <c r="D62" s="46">
        <v>85555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1"/>
        <v>85555</v>
      </c>
      <c r="O62" s="47">
        <f t="shared" si="8"/>
        <v>2.392276934261667</v>
      </c>
      <c r="P62" s="9"/>
    </row>
    <row r="63" spans="1:16">
      <c r="A63" s="12"/>
      <c r="B63" s="25">
        <v>347.4</v>
      </c>
      <c r="C63" s="20" t="s">
        <v>69</v>
      </c>
      <c r="D63" s="46">
        <v>82086</v>
      </c>
      <c r="E63" s="46">
        <v>0</v>
      </c>
      <c r="F63" s="46">
        <v>0</v>
      </c>
      <c r="G63" s="46">
        <v>0</v>
      </c>
      <c r="H63" s="46">
        <v>0</v>
      </c>
      <c r="I63" s="46">
        <v>90441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1"/>
        <v>172527</v>
      </c>
      <c r="O63" s="47">
        <f t="shared" si="8"/>
        <v>4.8241758241758239</v>
      </c>
      <c r="P63" s="9"/>
    </row>
    <row r="64" spans="1:16">
      <c r="A64" s="12"/>
      <c r="B64" s="25">
        <v>347.5</v>
      </c>
      <c r="C64" s="20" t="s">
        <v>70</v>
      </c>
      <c r="D64" s="46">
        <v>273077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1"/>
        <v>273077</v>
      </c>
      <c r="O64" s="47">
        <f t="shared" si="8"/>
        <v>7.6357408494813077</v>
      </c>
      <c r="P64" s="9"/>
    </row>
    <row r="65" spans="1:16">
      <c r="A65" s="12"/>
      <c r="B65" s="25">
        <v>349</v>
      </c>
      <c r="C65" s="20" t="s">
        <v>1</v>
      </c>
      <c r="D65" s="46">
        <v>0</v>
      </c>
      <c r="E65" s="46">
        <v>0</v>
      </c>
      <c r="F65" s="46">
        <v>0</v>
      </c>
      <c r="G65" s="46">
        <v>0</v>
      </c>
      <c r="H65" s="46">
        <v>0</v>
      </c>
      <c r="I65" s="46">
        <v>401420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1"/>
        <v>401420</v>
      </c>
      <c r="O65" s="47">
        <f t="shared" si="8"/>
        <v>11.224449850404049</v>
      </c>
      <c r="P65" s="9"/>
    </row>
    <row r="66" spans="1:16" ht="15.75">
      <c r="A66" s="29" t="s">
        <v>54</v>
      </c>
      <c r="B66" s="30"/>
      <c r="C66" s="31"/>
      <c r="D66" s="32">
        <f t="shared" ref="D66:M66" si="12">SUM(D67:D70)</f>
        <v>92398</v>
      </c>
      <c r="E66" s="32">
        <f t="shared" si="12"/>
        <v>5245</v>
      </c>
      <c r="F66" s="32">
        <f t="shared" si="12"/>
        <v>0</v>
      </c>
      <c r="G66" s="32">
        <f t="shared" si="12"/>
        <v>0</v>
      </c>
      <c r="H66" s="32">
        <f t="shared" si="12"/>
        <v>0</v>
      </c>
      <c r="I66" s="32">
        <f t="shared" si="12"/>
        <v>0</v>
      </c>
      <c r="J66" s="32">
        <f t="shared" si="12"/>
        <v>0</v>
      </c>
      <c r="K66" s="32">
        <f t="shared" si="12"/>
        <v>0</v>
      </c>
      <c r="L66" s="32">
        <f t="shared" si="12"/>
        <v>0</v>
      </c>
      <c r="M66" s="32">
        <f t="shared" si="12"/>
        <v>0</v>
      </c>
      <c r="N66" s="32">
        <f t="shared" ref="N66:N72" si="13">SUM(D66:M66)</f>
        <v>97643</v>
      </c>
      <c r="O66" s="45">
        <f t="shared" si="8"/>
        <v>2.7302798982188294</v>
      </c>
      <c r="P66" s="10"/>
    </row>
    <row r="67" spans="1:16">
      <c r="A67" s="13"/>
      <c r="B67" s="39">
        <v>351.1</v>
      </c>
      <c r="C67" s="21" t="s">
        <v>73</v>
      </c>
      <c r="D67" s="46">
        <v>32098</v>
      </c>
      <c r="E67" s="46">
        <v>5245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3"/>
        <v>37343</v>
      </c>
      <c r="O67" s="47">
        <f t="shared" si="8"/>
        <v>1.0441797388362273</v>
      </c>
      <c r="P67" s="9"/>
    </row>
    <row r="68" spans="1:16">
      <c r="A68" s="13"/>
      <c r="B68" s="39">
        <v>351.3</v>
      </c>
      <c r="C68" s="21" t="s">
        <v>156</v>
      </c>
      <c r="D68" s="46">
        <v>4090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3"/>
        <v>4090</v>
      </c>
      <c r="O68" s="47">
        <f t="shared" si="8"/>
        <v>0.11436400749377848</v>
      </c>
      <c r="P68" s="9"/>
    </row>
    <row r="69" spans="1:16">
      <c r="A69" s="13"/>
      <c r="B69" s="39">
        <v>351.4</v>
      </c>
      <c r="C69" s="21" t="s">
        <v>151</v>
      </c>
      <c r="D69" s="46">
        <v>18764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3"/>
        <v>18764</v>
      </c>
      <c r="O69" s="47">
        <f t="shared" ref="O69:O85" si="14">(N69/O$87)</f>
        <v>0.52467634147023456</v>
      </c>
      <c r="P69" s="9"/>
    </row>
    <row r="70" spans="1:16">
      <c r="A70" s="13"/>
      <c r="B70" s="39">
        <v>359</v>
      </c>
      <c r="C70" s="21" t="s">
        <v>74</v>
      </c>
      <c r="D70" s="46">
        <v>37446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3"/>
        <v>37446</v>
      </c>
      <c r="O70" s="47">
        <f t="shared" si="14"/>
        <v>1.0470598104185891</v>
      </c>
      <c r="P70" s="9"/>
    </row>
    <row r="71" spans="1:16" ht="15.75">
      <c r="A71" s="29" t="s">
        <v>4</v>
      </c>
      <c r="B71" s="30"/>
      <c r="C71" s="31"/>
      <c r="D71" s="32">
        <f t="shared" ref="D71:M71" si="15">SUM(D72:D79)</f>
        <v>1001258</v>
      </c>
      <c r="E71" s="32">
        <f t="shared" si="15"/>
        <v>155574</v>
      </c>
      <c r="F71" s="32">
        <f t="shared" si="15"/>
        <v>0</v>
      </c>
      <c r="G71" s="32">
        <f t="shared" si="15"/>
        <v>0</v>
      </c>
      <c r="H71" s="32">
        <f t="shared" si="15"/>
        <v>0</v>
      </c>
      <c r="I71" s="32">
        <f t="shared" si="15"/>
        <v>2710313</v>
      </c>
      <c r="J71" s="32">
        <f t="shared" si="15"/>
        <v>177601</v>
      </c>
      <c r="K71" s="32">
        <f t="shared" si="15"/>
        <v>6649935</v>
      </c>
      <c r="L71" s="32">
        <f t="shared" si="15"/>
        <v>0</v>
      </c>
      <c r="M71" s="32">
        <f t="shared" si="15"/>
        <v>0</v>
      </c>
      <c r="N71" s="32">
        <f t="shared" si="13"/>
        <v>10694681</v>
      </c>
      <c r="O71" s="45">
        <f t="shared" si="14"/>
        <v>299.04317311187538</v>
      </c>
      <c r="P71" s="10"/>
    </row>
    <row r="72" spans="1:16">
      <c r="A72" s="12"/>
      <c r="B72" s="25">
        <v>361.1</v>
      </c>
      <c r="C72" s="20" t="s">
        <v>75</v>
      </c>
      <c r="D72" s="46">
        <v>386005</v>
      </c>
      <c r="E72" s="46">
        <v>31676</v>
      </c>
      <c r="F72" s="46">
        <v>0</v>
      </c>
      <c r="G72" s="46">
        <v>0</v>
      </c>
      <c r="H72" s="46">
        <v>0</v>
      </c>
      <c r="I72" s="46">
        <v>759137</v>
      </c>
      <c r="J72" s="46">
        <v>64677</v>
      </c>
      <c r="K72" s="46">
        <v>1464122</v>
      </c>
      <c r="L72" s="46">
        <v>0</v>
      </c>
      <c r="M72" s="46">
        <v>0</v>
      </c>
      <c r="N72" s="46">
        <f t="shared" si="13"/>
        <v>2705617</v>
      </c>
      <c r="O72" s="47">
        <f t="shared" si="14"/>
        <v>75.654083829656344</v>
      </c>
      <c r="P72" s="9"/>
    </row>
    <row r="73" spans="1:16">
      <c r="A73" s="12"/>
      <c r="B73" s="25">
        <v>361.3</v>
      </c>
      <c r="C73" s="20" t="s">
        <v>157</v>
      </c>
      <c r="D73" s="46">
        <v>0</v>
      </c>
      <c r="E73" s="46">
        <v>0</v>
      </c>
      <c r="F73" s="46">
        <v>0</v>
      </c>
      <c r="G73" s="46">
        <v>0</v>
      </c>
      <c r="H73" s="46">
        <v>0</v>
      </c>
      <c r="I73" s="46">
        <v>539706</v>
      </c>
      <c r="J73" s="46">
        <v>0</v>
      </c>
      <c r="K73" s="46">
        <v>0</v>
      </c>
      <c r="L73" s="46">
        <v>0</v>
      </c>
      <c r="M73" s="46">
        <v>0</v>
      </c>
      <c r="N73" s="46">
        <f t="shared" ref="N73:N79" si="16">SUM(D73:M73)</f>
        <v>539706</v>
      </c>
      <c r="O73" s="47">
        <f t="shared" si="14"/>
        <v>15.09118362553477</v>
      </c>
      <c r="P73" s="9"/>
    </row>
    <row r="74" spans="1:16">
      <c r="A74" s="12"/>
      <c r="B74" s="25">
        <v>361.4</v>
      </c>
      <c r="C74" s="20" t="s">
        <v>134</v>
      </c>
      <c r="D74" s="46">
        <v>0</v>
      </c>
      <c r="E74" s="46">
        <v>0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1102041</v>
      </c>
      <c r="L74" s="46">
        <v>0</v>
      </c>
      <c r="M74" s="46">
        <v>0</v>
      </c>
      <c r="N74" s="46">
        <f t="shared" si="16"/>
        <v>1102041</v>
      </c>
      <c r="O74" s="47">
        <f t="shared" si="14"/>
        <v>30.815116181528396</v>
      </c>
      <c r="P74" s="9"/>
    </row>
    <row r="75" spans="1:16">
      <c r="A75" s="12"/>
      <c r="B75" s="25">
        <v>362</v>
      </c>
      <c r="C75" s="20" t="s">
        <v>77</v>
      </c>
      <c r="D75" s="46">
        <v>0</v>
      </c>
      <c r="E75" s="46">
        <v>0</v>
      </c>
      <c r="F75" s="46">
        <v>0</v>
      </c>
      <c r="G75" s="46">
        <v>0</v>
      </c>
      <c r="H75" s="46">
        <v>0</v>
      </c>
      <c r="I75" s="46">
        <v>1200825</v>
      </c>
      <c r="J75" s="46">
        <v>0</v>
      </c>
      <c r="K75" s="46">
        <v>0</v>
      </c>
      <c r="L75" s="46">
        <v>0</v>
      </c>
      <c r="M75" s="46">
        <v>0</v>
      </c>
      <c r="N75" s="46">
        <f t="shared" si="16"/>
        <v>1200825</v>
      </c>
      <c r="O75" s="47">
        <f t="shared" si="14"/>
        <v>33.577300562033386</v>
      </c>
      <c r="P75" s="9"/>
    </row>
    <row r="76" spans="1:16">
      <c r="A76" s="12"/>
      <c r="B76" s="25">
        <v>364</v>
      </c>
      <c r="C76" s="20" t="s">
        <v>135</v>
      </c>
      <c r="D76" s="46">
        <v>90142</v>
      </c>
      <c r="E76" s="46">
        <v>0</v>
      </c>
      <c r="F76" s="46">
        <v>0</v>
      </c>
      <c r="G76" s="46">
        <v>0</v>
      </c>
      <c r="H76" s="46">
        <v>0</v>
      </c>
      <c r="I76" s="46">
        <v>74015</v>
      </c>
      <c r="J76" s="46">
        <v>0</v>
      </c>
      <c r="K76" s="46">
        <v>0</v>
      </c>
      <c r="L76" s="46">
        <v>0</v>
      </c>
      <c r="M76" s="46">
        <v>0</v>
      </c>
      <c r="N76" s="46">
        <f t="shared" si="16"/>
        <v>164157</v>
      </c>
      <c r="O76" s="47">
        <f t="shared" si="14"/>
        <v>4.5901350557839109</v>
      </c>
      <c r="P76" s="9"/>
    </row>
    <row r="77" spans="1:16">
      <c r="A77" s="12"/>
      <c r="B77" s="25">
        <v>366</v>
      </c>
      <c r="C77" s="20" t="s">
        <v>79</v>
      </c>
      <c r="D77" s="46">
        <v>37083</v>
      </c>
      <c r="E77" s="46">
        <v>103285</v>
      </c>
      <c r="F77" s="46">
        <v>0</v>
      </c>
      <c r="G77" s="46">
        <v>0</v>
      </c>
      <c r="H77" s="46">
        <v>0</v>
      </c>
      <c r="I77" s="46">
        <v>0</v>
      </c>
      <c r="J77" s="46">
        <v>0</v>
      </c>
      <c r="K77" s="46">
        <v>0</v>
      </c>
      <c r="L77" s="46">
        <v>0</v>
      </c>
      <c r="M77" s="46">
        <v>0</v>
      </c>
      <c r="N77" s="46">
        <f t="shared" si="16"/>
        <v>140368</v>
      </c>
      <c r="O77" s="47">
        <f t="shared" si="14"/>
        <v>3.9249503676984592</v>
      </c>
      <c r="P77" s="9"/>
    </row>
    <row r="78" spans="1:16">
      <c r="A78" s="12"/>
      <c r="B78" s="25">
        <v>368</v>
      </c>
      <c r="C78" s="20" t="s">
        <v>80</v>
      </c>
      <c r="D78" s="46">
        <v>0</v>
      </c>
      <c r="E78" s="46">
        <v>0</v>
      </c>
      <c r="F78" s="46">
        <v>0</v>
      </c>
      <c r="G78" s="46">
        <v>0</v>
      </c>
      <c r="H78" s="46">
        <v>0</v>
      </c>
      <c r="I78" s="46">
        <v>0</v>
      </c>
      <c r="J78" s="46">
        <v>0</v>
      </c>
      <c r="K78" s="46">
        <v>3799257</v>
      </c>
      <c r="L78" s="46">
        <v>0</v>
      </c>
      <c r="M78" s="46">
        <v>0</v>
      </c>
      <c r="N78" s="46">
        <f t="shared" si="16"/>
        <v>3799257</v>
      </c>
      <c r="O78" s="47">
        <f t="shared" si="14"/>
        <v>106.23429242513213</v>
      </c>
      <c r="P78" s="9"/>
    </row>
    <row r="79" spans="1:16">
      <c r="A79" s="12"/>
      <c r="B79" s="25">
        <v>369.9</v>
      </c>
      <c r="C79" s="20" t="s">
        <v>81</v>
      </c>
      <c r="D79" s="46">
        <v>488028</v>
      </c>
      <c r="E79" s="46">
        <v>20613</v>
      </c>
      <c r="F79" s="46">
        <v>0</v>
      </c>
      <c r="G79" s="46">
        <v>0</v>
      </c>
      <c r="H79" s="46">
        <v>0</v>
      </c>
      <c r="I79" s="46">
        <v>136630</v>
      </c>
      <c r="J79" s="46">
        <v>112924</v>
      </c>
      <c r="K79" s="46">
        <v>284515</v>
      </c>
      <c r="L79" s="46">
        <v>0</v>
      </c>
      <c r="M79" s="46">
        <v>0</v>
      </c>
      <c r="N79" s="46">
        <f t="shared" si="16"/>
        <v>1042710</v>
      </c>
      <c r="O79" s="47">
        <f t="shared" si="14"/>
        <v>29.156111064508011</v>
      </c>
      <c r="P79" s="9"/>
    </row>
    <row r="80" spans="1:16" ht="15.75">
      <c r="A80" s="29" t="s">
        <v>55</v>
      </c>
      <c r="B80" s="30"/>
      <c r="C80" s="31"/>
      <c r="D80" s="32">
        <f t="shared" ref="D80:M80" si="17">SUM(D81:D84)</f>
        <v>5714315</v>
      </c>
      <c r="E80" s="32">
        <f t="shared" si="17"/>
        <v>2093000</v>
      </c>
      <c r="F80" s="32">
        <f t="shared" si="17"/>
        <v>0</v>
      </c>
      <c r="G80" s="32">
        <f t="shared" si="17"/>
        <v>8907771</v>
      </c>
      <c r="H80" s="32">
        <f t="shared" si="17"/>
        <v>0</v>
      </c>
      <c r="I80" s="32">
        <f t="shared" si="17"/>
        <v>270494</v>
      </c>
      <c r="J80" s="32">
        <f t="shared" si="17"/>
        <v>0</v>
      </c>
      <c r="K80" s="32">
        <f t="shared" si="17"/>
        <v>0</v>
      </c>
      <c r="L80" s="32">
        <f t="shared" si="17"/>
        <v>0</v>
      </c>
      <c r="M80" s="32">
        <f t="shared" si="17"/>
        <v>0</v>
      </c>
      <c r="N80" s="32">
        <f t="shared" ref="N80:N85" si="18">SUM(D80:M80)</f>
        <v>16985580</v>
      </c>
      <c r="O80" s="45">
        <f t="shared" si="14"/>
        <v>474.94841036825767</v>
      </c>
      <c r="P80" s="9"/>
    </row>
    <row r="81" spans="1:119">
      <c r="A81" s="12"/>
      <c r="B81" s="25">
        <v>381</v>
      </c>
      <c r="C81" s="20" t="s">
        <v>82</v>
      </c>
      <c r="D81" s="46">
        <v>3082884</v>
      </c>
      <c r="E81" s="46">
        <v>550000</v>
      </c>
      <c r="F81" s="46">
        <v>0</v>
      </c>
      <c r="G81" s="46">
        <v>1355771</v>
      </c>
      <c r="H81" s="46">
        <v>0</v>
      </c>
      <c r="I81" s="46">
        <v>261708</v>
      </c>
      <c r="J81" s="46">
        <v>0</v>
      </c>
      <c r="K81" s="46">
        <v>0</v>
      </c>
      <c r="L81" s="46">
        <v>0</v>
      </c>
      <c r="M81" s="46">
        <v>0</v>
      </c>
      <c r="N81" s="46">
        <f t="shared" si="18"/>
        <v>5250363</v>
      </c>
      <c r="O81" s="47">
        <f t="shared" si="14"/>
        <v>146.80991527556412</v>
      </c>
      <c r="P81" s="9"/>
    </row>
    <row r="82" spans="1:119">
      <c r="A82" s="12"/>
      <c r="B82" s="25">
        <v>382</v>
      </c>
      <c r="C82" s="20" t="s">
        <v>158</v>
      </c>
      <c r="D82" s="46">
        <v>1756431</v>
      </c>
      <c r="E82" s="46">
        <v>0</v>
      </c>
      <c r="F82" s="46">
        <v>0</v>
      </c>
      <c r="G82" s="46">
        <v>0</v>
      </c>
      <c r="H82" s="46">
        <v>0</v>
      </c>
      <c r="I82" s="46">
        <v>0</v>
      </c>
      <c r="J82" s="46">
        <v>0</v>
      </c>
      <c r="K82" s="46">
        <v>0</v>
      </c>
      <c r="L82" s="46">
        <v>0</v>
      </c>
      <c r="M82" s="46">
        <v>0</v>
      </c>
      <c r="N82" s="46">
        <f t="shared" si="18"/>
        <v>1756431</v>
      </c>
      <c r="O82" s="47">
        <f t="shared" si="14"/>
        <v>49.113077761932722</v>
      </c>
      <c r="P82" s="9"/>
    </row>
    <row r="83" spans="1:119">
      <c r="A83" s="12"/>
      <c r="B83" s="25">
        <v>384</v>
      </c>
      <c r="C83" s="20" t="s">
        <v>104</v>
      </c>
      <c r="D83" s="46">
        <v>875000</v>
      </c>
      <c r="E83" s="46">
        <v>1543000</v>
      </c>
      <c r="F83" s="46">
        <v>0</v>
      </c>
      <c r="G83" s="46">
        <v>7552000</v>
      </c>
      <c r="H83" s="46">
        <v>0</v>
      </c>
      <c r="I83" s="46">
        <v>0</v>
      </c>
      <c r="J83" s="46">
        <v>0</v>
      </c>
      <c r="K83" s="46">
        <v>0</v>
      </c>
      <c r="L83" s="46">
        <v>0</v>
      </c>
      <c r="M83" s="46">
        <v>0</v>
      </c>
      <c r="N83" s="46">
        <f t="shared" si="18"/>
        <v>9970000</v>
      </c>
      <c r="O83" s="47">
        <f t="shared" si="14"/>
        <v>278.77974442859937</v>
      </c>
      <c r="P83" s="9"/>
    </row>
    <row r="84" spans="1:119" ht="15.75" thickBot="1">
      <c r="A84" s="12"/>
      <c r="B84" s="25">
        <v>389.4</v>
      </c>
      <c r="C84" s="20" t="s">
        <v>142</v>
      </c>
      <c r="D84" s="46">
        <v>0</v>
      </c>
      <c r="E84" s="46">
        <v>0</v>
      </c>
      <c r="F84" s="46">
        <v>0</v>
      </c>
      <c r="G84" s="46">
        <v>0</v>
      </c>
      <c r="H84" s="46">
        <v>0</v>
      </c>
      <c r="I84" s="46">
        <v>8786</v>
      </c>
      <c r="J84" s="46">
        <v>0</v>
      </c>
      <c r="K84" s="46">
        <v>0</v>
      </c>
      <c r="L84" s="46">
        <v>0</v>
      </c>
      <c r="M84" s="46">
        <v>0</v>
      </c>
      <c r="N84" s="46">
        <f t="shared" si="18"/>
        <v>8786</v>
      </c>
      <c r="O84" s="47">
        <f t="shared" si="14"/>
        <v>0.24567290216145177</v>
      </c>
      <c r="P84" s="9"/>
    </row>
    <row r="85" spans="1:119" ht="16.5" thickBot="1">
      <c r="A85" s="14" t="s">
        <v>71</v>
      </c>
      <c r="B85" s="23"/>
      <c r="C85" s="22"/>
      <c r="D85" s="15">
        <f t="shared" ref="D85:M85" si="19">SUM(D5,D17,D27,D47,D66,D71,D80)</f>
        <v>32786263</v>
      </c>
      <c r="E85" s="15">
        <f t="shared" si="19"/>
        <v>4667088</v>
      </c>
      <c r="F85" s="15">
        <f t="shared" si="19"/>
        <v>0</v>
      </c>
      <c r="G85" s="15">
        <f t="shared" si="19"/>
        <v>8907771</v>
      </c>
      <c r="H85" s="15">
        <f t="shared" si="19"/>
        <v>0</v>
      </c>
      <c r="I85" s="15">
        <f t="shared" si="19"/>
        <v>39586807</v>
      </c>
      <c r="J85" s="15">
        <f t="shared" si="19"/>
        <v>1687928</v>
      </c>
      <c r="K85" s="15">
        <f t="shared" si="19"/>
        <v>6649935</v>
      </c>
      <c r="L85" s="15">
        <f t="shared" si="19"/>
        <v>0</v>
      </c>
      <c r="M85" s="15">
        <f t="shared" si="19"/>
        <v>0</v>
      </c>
      <c r="N85" s="15">
        <f t="shared" si="18"/>
        <v>94285792</v>
      </c>
      <c r="O85" s="38">
        <f t="shared" si="14"/>
        <v>2636.4061180549729</v>
      </c>
      <c r="P85" s="6"/>
      <c r="Q85" s="2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5"/>
      <c r="BD85" s="5"/>
      <c r="BE85" s="5"/>
      <c r="BF85" s="5"/>
      <c r="BG85" s="5"/>
      <c r="BH85" s="5"/>
      <c r="BI85" s="5"/>
      <c r="BJ85" s="5"/>
      <c r="BK85" s="5"/>
      <c r="BL85" s="5"/>
      <c r="BM85" s="5"/>
      <c r="BN85" s="5"/>
      <c r="BO85" s="5"/>
      <c r="BP85" s="5"/>
      <c r="BQ85" s="5"/>
      <c r="BR85" s="5"/>
      <c r="BS85" s="5"/>
      <c r="BT85" s="5"/>
      <c r="BU85" s="5"/>
      <c r="BV85" s="5"/>
      <c r="BW85" s="5"/>
      <c r="BX85" s="5"/>
      <c r="BY85" s="5"/>
      <c r="BZ85" s="5"/>
      <c r="CA85" s="5"/>
      <c r="CB85" s="5"/>
      <c r="CC85" s="5"/>
      <c r="CD85" s="5"/>
      <c r="CE85" s="5"/>
      <c r="CF85" s="5"/>
      <c r="CG85" s="5"/>
      <c r="CH85" s="5"/>
      <c r="CI85" s="5"/>
      <c r="CJ85" s="5"/>
      <c r="CK85" s="5"/>
      <c r="CL85" s="5"/>
      <c r="CM85" s="5"/>
      <c r="CN85" s="5"/>
      <c r="CO85" s="5"/>
      <c r="CP85" s="5"/>
      <c r="CQ85" s="5"/>
      <c r="CR85" s="5"/>
      <c r="CS85" s="5"/>
      <c r="CT85" s="5"/>
      <c r="CU85" s="5"/>
      <c r="CV85" s="5"/>
      <c r="CW85" s="5"/>
      <c r="CX85" s="5"/>
      <c r="CY85" s="5"/>
      <c r="CZ85" s="5"/>
      <c r="DA85" s="5"/>
      <c r="DB85" s="5"/>
      <c r="DC85" s="5"/>
      <c r="DD85" s="5"/>
      <c r="DE85" s="5"/>
      <c r="DF85" s="5"/>
      <c r="DG85" s="5"/>
      <c r="DH85" s="5"/>
      <c r="DI85" s="5"/>
      <c r="DJ85" s="5"/>
      <c r="DK85" s="5"/>
      <c r="DL85" s="5"/>
      <c r="DM85" s="5"/>
      <c r="DN85" s="5"/>
      <c r="DO85" s="5"/>
    </row>
    <row r="86" spans="1:119">
      <c r="A86" s="16"/>
      <c r="B86" s="18"/>
      <c r="C86" s="18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9"/>
    </row>
    <row r="87" spans="1:119">
      <c r="A87" s="40"/>
      <c r="B87" s="41"/>
      <c r="C87" s="41"/>
      <c r="D87" s="42"/>
      <c r="E87" s="42"/>
      <c r="F87" s="42"/>
      <c r="G87" s="42"/>
      <c r="H87" s="42"/>
      <c r="I87" s="42"/>
      <c r="J87" s="42"/>
      <c r="K87" s="42"/>
      <c r="L87" s="48" t="s">
        <v>162</v>
      </c>
      <c r="M87" s="48"/>
      <c r="N87" s="48"/>
      <c r="O87" s="43">
        <v>35763</v>
      </c>
    </row>
    <row r="88" spans="1:119">
      <c r="A88" s="49"/>
      <c r="B88" s="50"/>
      <c r="C88" s="50"/>
      <c r="D88" s="50"/>
      <c r="E88" s="50"/>
      <c r="F88" s="50"/>
      <c r="G88" s="50"/>
      <c r="H88" s="50"/>
      <c r="I88" s="50"/>
      <c r="J88" s="50"/>
      <c r="K88" s="50"/>
      <c r="L88" s="50"/>
      <c r="M88" s="50"/>
      <c r="N88" s="50"/>
      <c r="O88" s="51"/>
    </row>
    <row r="89" spans="1:119" ht="15.75" customHeight="1" thickBot="1">
      <c r="A89" s="52" t="s">
        <v>100</v>
      </c>
      <c r="B89" s="53"/>
      <c r="C89" s="53"/>
      <c r="D89" s="53"/>
      <c r="E89" s="53"/>
      <c r="F89" s="53"/>
      <c r="G89" s="53"/>
      <c r="H89" s="53"/>
      <c r="I89" s="53"/>
      <c r="J89" s="53"/>
      <c r="K89" s="53"/>
      <c r="L89" s="53"/>
      <c r="M89" s="53"/>
      <c r="N89" s="53"/>
      <c r="O89" s="54"/>
    </row>
  </sheetData>
  <mergeCells count="10">
    <mergeCell ref="L87:N87"/>
    <mergeCell ref="A88:O88"/>
    <mergeCell ref="A89:O8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8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94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153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84</v>
      </c>
      <c r="B3" s="62"/>
      <c r="C3" s="63"/>
      <c r="D3" s="67" t="s">
        <v>49</v>
      </c>
      <c r="E3" s="68"/>
      <c r="F3" s="68"/>
      <c r="G3" s="68"/>
      <c r="H3" s="69"/>
      <c r="I3" s="67" t="s">
        <v>50</v>
      </c>
      <c r="J3" s="69"/>
      <c r="K3" s="67" t="s">
        <v>52</v>
      </c>
      <c r="L3" s="69"/>
      <c r="M3" s="36"/>
      <c r="N3" s="37"/>
      <c r="O3" s="70" t="s">
        <v>89</v>
      </c>
      <c r="P3" s="11"/>
      <c r="Q3"/>
    </row>
    <row r="4" spans="1:133" ht="32.25" customHeight="1" thickBot="1">
      <c r="A4" s="64"/>
      <c r="B4" s="65"/>
      <c r="C4" s="66"/>
      <c r="D4" s="34" t="s">
        <v>5</v>
      </c>
      <c r="E4" s="34" t="s">
        <v>85</v>
      </c>
      <c r="F4" s="34" t="s">
        <v>86</v>
      </c>
      <c r="G4" s="34" t="s">
        <v>87</v>
      </c>
      <c r="H4" s="34" t="s">
        <v>6</v>
      </c>
      <c r="I4" s="34" t="s">
        <v>7</v>
      </c>
      <c r="J4" s="35" t="s">
        <v>88</v>
      </c>
      <c r="K4" s="35" t="s">
        <v>8</v>
      </c>
      <c r="L4" s="35" t="s">
        <v>9</v>
      </c>
      <c r="M4" s="35" t="s">
        <v>10</v>
      </c>
      <c r="N4" s="35" t="s">
        <v>51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SUM(D6:D16)</f>
        <v>17050405</v>
      </c>
      <c r="E5" s="27">
        <f t="shared" si="0"/>
        <v>269850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17320255</v>
      </c>
      <c r="O5" s="33">
        <f t="shared" ref="O5:O36" si="1">(N5/O$87)</f>
        <v>507.836011259016</v>
      </c>
      <c r="P5" s="6"/>
    </row>
    <row r="6" spans="1:133">
      <c r="A6" s="12"/>
      <c r="B6" s="25">
        <v>311</v>
      </c>
      <c r="C6" s="20" t="s">
        <v>3</v>
      </c>
      <c r="D6" s="46">
        <v>11075476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11075476</v>
      </c>
      <c r="O6" s="47">
        <f t="shared" si="1"/>
        <v>324.73687914150003</v>
      </c>
      <c r="P6" s="9"/>
    </row>
    <row r="7" spans="1:133">
      <c r="A7" s="12"/>
      <c r="B7" s="25">
        <v>312.10000000000002</v>
      </c>
      <c r="C7" s="20" t="s">
        <v>11</v>
      </c>
      <c r="D7" s="46">
        <v>361757</v>
      </c>
      <c r="E7" s="46">
        <v>269850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6" si="2">SUM(D7:M7)</f>
        <v>631607</v>
      </c>
      <c r="O7" s="47">
        <f t="shared" si="1"/>
        <v>18.518940948806662</v>
      </c>
      <c r="P7" s="9"/>
    </row>
    <row r="8" spans="1:133">
      <c r="A8" s="12"/>
      <c r="B8" s="25">
        <v>312.51</v>
      </c>
      <c r="C8" s="20" t="s">
        <v>91</v>
      </c>
      <c r="D8" s="46">
        <v>182754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>SUM(D8:M8)</f>
        <v>182754</v>
      </c>
      <c r="O8" s="47">
        <f t="shared" si="1"/>
        <v>5.3584120096170764</v>
      </c>
      <c r="P8" s="9"/>
    </row>
    <row r="9" spans="1:133">
      <c r="A9" s="12"/>
      <c r="B9" s="25">
        <v>312.52</v>
      </c>
      <c r="C9" s="20" t="s">
        <v>122</v>
      </c>
      <c r="D9" s="46">
        <v>252492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>SUM(D9:M9)</f>
        <v>252492</v>
      </c>
      <c r="O9" s="47">
        <f t="shared" si="1"/>
        <v>7.4031548701108312</v>
      </c>
      <c r="P9" s="9"/>
    </row>
    <row r="10" spans="1:133">
      <c r="A10" s="12"/>
      <c r="B10" s="25">
        <v>314.10000000000002</v>
      </c>
      <c r="C10" s="20" t="s">
        <v>12</v>
      </c>
      <c r="D10" s="46">
        <v>3031104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3031104</v>
      </c>
      <c r="O10" s="47">
        <f t="shared" si="1"/>
        <v>88.873042866357821</v>
      </c>
      <c r="P10" s="9"/>
    </row>
    <row r="11" spans="1:133">
      <c r="A11" s="12"/>
      <c r="B11" s="25">
        <v>314.3</v>
      </c>
      <c r="C11" s="20" t="s">
        <v>13</v>
      </c>
      <c r="D11" s="46">
        <v>681615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681615</v>
      </c>
      <c r="O11" s="47">
        <f t="shared" si="1"/>
        <v>19.985193221134111</v>
      </c>
      <c r="P11" s="9"/>
    </row>
    <row r="12" spans="1:133">
      <c r="A12" s="12"/>
      <c r="B12" s="25">
        <v>314.39999999999998</v>
      </c>
      <c r="C12" s="20" t="s">
        <v>14</v>
      </c>
      <c r="D12" s="46">
        <v>183284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183284</v>
      </c>
      <c r="O12" s="47">
        <f t="shared" si="1"/>
        <v>5.3739517973377122</v>
      </c>
      <c r="P12" s="9"/>
    </row>
    <row r="13" spans="1:133">
      <c r="A13" s="12"/>
      <c r="B13" s="25">
        <v>314.8</v>
      </c>
      <c r="C13" s="20" t="s">
        <v>15</v>
      </c>
      <c r="D13" s="46">
        <v>58658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58658</v>
      </c>
      <c r="O13" s="47">
        <f t="shared" si="1"/>
        <v>1.7198733360698997</v>
      </c>
      <c r="P13" s="9"/>
    </row>
    <row r="14" spans="1:133">
      <c r="A14" s="12"/>
      <c r="B14" s="25">
        <v>315</v>
      </c>
      <c r="C14" s="20" t="s">
        <v>123</v>
      </c>
      <c r="D14" s="46">
        <v>966449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966449</v>
      </c>
      <c r="O14" s="47">
        <f t="shared" si="1"/>
        <v>28.336626986453997</v>
      </c>
      <c r="P14" s="9"/>
    </row>
    <row r="15" spans="1:133">
      <c r="A15" s="12"/>
      <c r="B15" s="25">
        <v>316</v>
      </c>
      <c r="C15" s="20" t="s">
        <v>124</v>
      </c>
      <c r="D15" s="46">
        <v>255543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255543</v>
      </c>
      <c r="O15" s="47">
        <f t="shared" si="1"/>
        <v>7.4926112707441508</v>
      </c>
      <c r="P15" s="9"/>
    </row>
    <row r="16" spans="1:133">
      <c r="A16" s="12"/>
      <c r="B16" s="25">
        <v>319</v>
      </c>
      <c r="C16" s="20" t="s">
        <v>154</v>
      </c>
      <c r="D16" s="46">
        <v>1273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2"/>
        <v>1273</v>
      </c>
      <c r="O16" s="47">
        <f t="shared" si="1"/>
        <v>3.7324810883715476E-2</v>
      </c>
      <c r="P16" s="9"/>
    </row>
    <row r="17" spans="1:16" ht="15.75">
      <c r="A17" s="29" t="s">
        <v>18</v>
      </c>
      <c r="B17" s="30"/>
      <c r="C17" s="31"/>
      <c r="D17" s="32">
        <f t="shared" ref="D17:M17" si="3">SUM(D18:D26)</f>
        <v>3196468</v>
      </c>
      <c r="E17" s="32">
        <f t="shared" si="3"/>
        <v>1115106</v>
      </c>
      <c r="F17" s="32">
        <f t="shared" si="3"/>
        <v>0</v>
      </c>
      <c r="G17" s="32">
        <f t="shared" si="3"/>
        <v>0</v>
      </c>
      <c r="H17" s="32">
        <f t="shared" si="3"/>
        <v>0</v>
      </c>
      <c r="I17" s="32">
        <f t="shared" si="3"/>
        <v>6532036</v>
      </c>
      <c r="J17" s="32">
        <f t="shared" si="3"/>
        <v>0</v>
      </c>
      <c r="K17" s="32">
        <f t="shared" si="3"/>
        <v>0</v>
      </c>
      <c r="L17" s="32">
        <f t="shared" si="3"/>
        <v>0</v>
      </c>
      <c r="M17" s="32">
        <f t="shared" si="3"/>
        <v>0</v>
      </c>
      <c r="N17" s="44">
        <f>SUM(D17:M17)</f>
        <v>10843610</v>
      </c>
      <c r="O17" s="45">
        <f t="shared" si="1"/>
        <v>317.93848589690964</v>
      </c>
      <c r="P17" s="10"/>
    </row>
    <row r="18" spans="1:16">
      <c r="A18" s="12"/>
      <c r="B18" s="25">
        <v>322</v>
      </c>
      <c r="C18" s="20" t="s">
        <v>0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1752204</v>
      </c>
      <c r="J18" s="46">
        <v>0</v>
      </c>
      <c r="K18" s="46">
        <v>0</v>
      </c>
      <c r="L18" s="46">
        <v>0</v>
      </c>
      <c r="M18" s="46">
        <v>0</v>
      </c>
      <c r="N18" s="46">
        <f>SUM(D18:M18)</f>
        <v>1752204</v>
      </c>
      <c r="O18" s="47">
        <f t="shared" si="1"/>
        <v>51.37524189292207</v>
      </c>
      <c r="P18" s="9"/>
    </row>
    <row r="19" spans="1:16">
      <c r="A19" s="12"/>
      <c r="B19" s="25">
        <v>323.10000000000002</v>
      </c>
      <c r="C19" s="20" t="s">
        <v>19</v>
      </c>
      <c r="D19" s="46">
        <v>2624285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ref="N19:N25" si="4">SUM(D19:M19)</f>
        <v>2624285</v>
      </c>
      <c r="O19" s="47">
        <f t="shared" si="1"/>
        <v>76.944965695185601</v>
      </c>
      <c r="P19" s="9"/>
    </row>
    <row r="20" spans="1:16">
      <c r="A20" s="12"/>
      <c r="B20" s="25">
        <v>323.39999999999998</v>
      </c>
      <c r="C20" s="20" t="s">
        <v>20</v>
      </c>
      <c r="D20" s="46">
        <v>108430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108430</v>
      </c>
      <c r="O20" s="47">
        <f t="shared" si="1"/>
        <v>3.1792060048085382</v>
      </c>
      <c r="P20" s="9"/>
    </row>
    <row r="21" spans="1:16">
      <c r="A21" s="12"/>
      <c r="B21" s="25">
        <v>323.7</v>
      </c>
      <c r="C21" s="20" t="s">
        <v>21</v>
      </c>
      <c r="D21" s="46">
        <v>416832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416832</v>
      </c>
      <c r="O21" s="47">
        <f t="shared" si="1"/>
        <v>12.221661877675482</v>
      </c>
      <c r="P21" s="9"/>
    </row>
    <row r="22" spans="1:16">
      <c r="A22" s="12"/>
      <c r="B22" s="25">
        <v>324.11</v>
      </c>
      <c r="C22" s="20" t="s">
        <v>22</v>
      </c>
      <c r="D22" s="46">
        <v>0</v>
      </c>
      <c r="E22" s="46">
        <v>122012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122012</v>
      </c>
      <c r="O22" s="47">
        <f t="shared" si="1"/>
        <v>3.5774350554154695</v>
      </c>
      <c r="P22" s="9"/>
    </row>
    <row r="23" spans="1:16">
      <c r="A23" s="12"/>
      <c r="B23" s="25">
        <v>324.20999999999998</v>
      </c>
      <c r="C23" s="20" t="s">
        <v>23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4776970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4776970</v>
      </c>
      <c r="O23" s="47">
        <f t="shared" si="1"/>
        <v>140.06245235442444</v>
      </c>
      <c r="P23" s="9"/>
    </row>
    <row r="24" spans="1:16">
      <c r="A24" s="12"/>
      <c r="B24" s="25">
        <v>324.61</v>
      </c>
      <c r="C24" s="20" t="s">
        <v>24</v>
      </c>
      <c r="D24" s="46">
        <v>0</v>
      </c>
      <c r="E24" s="46">
        <v>833723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833723</v>
      </c>
      <c r="O24" s="47">
        <f t="shared" si="1"/>
        <v>24.445053656248167</v>
      </c>
      <c r="P24" s="9"/>
    </row>
    <row r="25" spans="1:16">
      <c r="A25" s="12"/>
      <c r="B25" s="25">
        <v>324.70999999999998</v>
      </c>
      <c r="C25" s="20" t="s">
        <v>25</v>
      </c>
      <c r="D25" s="46">
        <v>0</v>
      </c>
      <c r="E25" s="46">
        <v>159371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159371</v>
      </c>
      <c r="O25" s="47">
        <f t="shared" si="1"/>
        <v>4.6728141675951447</v>
      </c>
      <c r="P25" s="9"/>
    </row>
    <row r="26" spans="1:16">
      <c r="A26" s="12"/>
      <c r="B26" s="25">
        <v>329</v>
      </c>
      <c r="C26" s="20" t="s">
        <v>26</v>
      </c>
      <c r="D26" s="46">
        <v>46921</v>
      </c>
      <c r="E26" s="46">
        <v>0</v>
      </c>
      <c r="F26" s="46">
        <v>0</v>
      </c>
      <c r="G26" s="46">
        <v>0</v>
      </c>
      <c r="H26" s="46">
        <v>0</v>
      </c>
      <c r="I26" s="46">
        <v>2862</v>
      </c>
      <c r="J26" s="46">
        <v>0</v>
      </c>
      <c r="K26" s="46">
        <v>0</v>
      </c>
      <c r="L26" s="46">
        <v>0</v>
      </c>
      <c r="M26" s="46">
        <v>0</v>
      </c>
      <c r="N26" s="46">
        <f t="shared" ref="N26:N32" si="5">SUM(D26:M26)</f>
        <v>49783</v>
      </c>
      <c r="O26" s="47">
        <f t="shared" si="1"/>
        <v>1.459655192634727</v>
      </c>
      <c r="P26" s="9"/>
    </row>
    <row r="27" spans="1:16" ht="15.75">
      <c r="A27" s="29" t="s">
        <v>28</v>
      </c>
      <c r="B27" s="30"/>
      <c r="C27" s="31"/>
      <c r="D27" s="32">
        <f t="shared" ref="D27:M27" si="6">SUM(D28:D45)</f>
        <v>7038102</v>
      </c>
      <c r="E27" s="32">
        <f t="shared" si="6"/>
        <v>621959</v>
      </c>
      <c r="F27" s="32">
        <f t="shared" si="6"/>
        <v>0</v>
      </c>
      <c r="G27" s="32">
        <f t="shared" si="6"/>
        <v>0</v>
      </c>
      <c r="H27" s="32">
        <f t="shared" si="6"/>
        <v>0</v>
      </c>
      <c r="I27" s="32">
        <f t="shared" si="6"/>
        <v>2706799</v>
      </c>
      <c r="J27" s="32">
        <f t="shared" si="6"/>
        <v>0</v>
      </c>
      <c r="K27" s="32">
        <f t="shared" si="6"/>
        <v>0</v>
      </c>
      <c r="L27" s="32">
        <f t="shared" si="6"/>
        <v>0</v>
      </c>
      <c r="M27" s="32">
        <f t="shared" si="6"/>
        <v>0</v>
      </c>
      <c r="N27" s="44">
        <f t="shared" si="5"/>
        <v>10366860</v>
      </c>
      <c r="O27" s="45">
        <f t="shared" si="1"/>
        <v>303.96000703688503</v>
      </c>
      <c r="P27" s="10"/>
    </row>
    <row r="28" spans="1:16">
      <c r="A28" s="12"/>
      <c r="B28" s="25">
        <v>331.1</v>
      </c>
      <c r="C28" s="20" t="s">
        <v>97</v>
      </c>
      <c r="D28" s="46">
        <v>45981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5"/>
        <v>45981</v>
      </c>
      <c r="O28" s="47">
        <f t="shared" si="1"/>
        <v>1.3481792060048086</v>
      </c>
      <c r="P28" s="9"/>
    </row>
    <row r="29" spans="1:16">
      <c r="A29" s="12"/>
      <c r="B29" s="25">
        <v>331.2</v>
      </c>
      <c r="C29" s="20" t="s">
        <v>27</v>
      </c>
      <c r="D29" s="46">
        <v>142846</v>
      </c>
      <c r="E29" s="46">
        <v>79791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5"/>
        <v>222637</v>
      </c>
      <c r="O29" s="47">
        <f t="shared" si="1"/>
        <v>6.5277956957720047</v>
      </c>
      <c r="P29" s="9"/>
    </row>
    <row r="30" spans="1:16">
      <c r="A30" s="12"/>
      <c r="B30" s="25">
        <v>331.39</v>
      </c>
      <c r="C30" s="20" t="s">
        <v>32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2074</v>
      </c>
      <c r="J30" s="46">
        <v>0</v>
      </c>
      <c r="K30" s="46">
        <v>0</v>
      </c>
      <c r="L30" s="46">
        <v>0</v>
      </c>
      <c r="M30" s="46">
        <v>0</v>
      </c>
      <c r="N30" s="46">
        <f t="shared" si="5"/>
        <v>2074</v>
      </c>
      <c r="O30" s="47">
        <f t="shared" si="1"/>
        <v>6.0810414589808244E-2</v>
      </c>
      <c r="P30" s="9"/>
    </row>
    <row r="31" spans="1:16">
      <c r="A31" s="12"/>
      <c r="B31" s="25">
        <v>331.5</v>
      </c>
      <c r="C31" s="20" t="s">
        <v>29</v>
      </c>
      <c r="D31" s="46">
        <v>1393093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5"/>
        <v>1393093</v>
      </c>
      <c r="O31" s="47">
        <f t="shared" si="1"/>
        <v>40.845980179440566</v>
      </c>
      <c r="P31" s="9"/>
    </row>
    <row r="32" spans="1:16">
      <c r="A32" s="12"/>
      <c r="B32" s="25">
        <v>334.31</v>
      </c>
      <c r="C32" s="20" t="s">
        <v>34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217804</v>
      </c>
      <c r="J32" s="46">
        <v>0</v>
      </c>
      <c r="K32" s="46">
        <v>0</v>
      </c>
      <c r="L32" s="46">
        <v>0</v>
      </c>
      <c r="M32" s="46">
        <v>0</v>
      </c>
      <c r="N32" s="46">
        <f t="shared" si="5"/>
        <v>217804</v>
      </c>
      <c r="O32" s="47">
        <f t="shared" si="1"/>
        <v>6.3860904239723215</v>
      </c>
      <c r="P32" s="9"/>
    </row>
    <row r="33" spans="1:16">
      <c r="A33" s="12"/>
      <c r="B33" s="25">
        <v>334.41</v>
      </c>
      <c r="C33" s="20" t="s">
        <v>35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2269117</v>
      </c>
      <c r="J33" s="46">
        <v>0</v>
      </c>
      <c r="K33" s="46">
        <v>0</v>
      </c>
      <c r="L33" s="46">
        <v>0</v>
      </c>
      <c r="M33" s="46">
        <v>0</v>
      </c>
      <c r="N33" s="46">
        <f t="shared" ref="N33:N40" si="7">SUM(D33:M33)</f>
        <v>2269117</v>
      </c>
      <c r="O33" s="47">
        <f t="shared" si="1"/>
        <v>66.531314138274794</v>
      </c>
      <c r="P33" s="9"/>
    </row>
    <row r="34" spans="1:16">
      <c r="A34" s="12"/>
      <c r="B34" s="25">
        <v>334.5</v>
      </c>
      <c r="C34" s="20" t="s">
        <v>36</v>
      </c>
      <c r="D34" s="46">
        <v>95512</v>
      </c>
      <c r="E34" s="46">
        <v>82318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177830</v>
      </c>
      <c r="O34" s="47">
        <f t="shared" si="1"/>
        <v>5.2140385855861142</v>
      </c>
      <c r="P34" s="9"/>
    </row>
    <row r="35" spans="1:16">
      <c r="A35" s="12"/>
      <c r="B35" s="25">
        <v>335.12</v>
      </c>
      <c r="C35" s="20" t="s">
        <v>126</v>
      </c>
      <c r="D35" s="46">
        <v>1123325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1123325</v>
      </c>
      <c r="O35" s="47">
        <f t="shared" si="1"/>
        <v>32.936286870345391</v>
      </c>
      <c r="P35" s="9"/>
    </row>
    <row r="36" spans="1:16">
      <c r="A36" s="12"/>
      <c r="B36" s="25">
        <v>335.14</v>
      </c>
      <c r="C36" s="20" t="s">
        <v>127</v>
      </c>
      <c r="D36" s="46">
        <v>18691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18691</v>
      </c>
      <c r="O36" s="47">
        <f t="shared" si="1"/>
        <v>0.54802674016302122</v>
      </c>
      <c r="P36" s="9"/>
    </row>
    <row r="37" spans="1:16">
      <c r="A37" s="12"/>
      <c r="B37" s="25">
        <v>335.15</v>
      </c>
      <c r="C37" s="20" t="s">
        <v>128</v>
      </c>
      <c r="D37" s="46">
        <v>29326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29326</v>
      </c>
      <c r="O37" s="47">
        <f t="shared" ref="O37:O68" si="8">(N37/O$87)</f>
        <v>0.85984870697238025</v>
      </c>
      <c r="P37" s="9"/>
    </row>
    <row r="38" spans="1:16">
      <c r="A38" s="12"/>
      <c r="B38" s="25">
        <v>335.18</v>
      </c>
      <c r="C38" s="20" t="s">
        <v>129</v>
      </c>
      <c r="D38" s="46">
        <v>1856487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1856487</v>
      </c>
      <c r="O38" s="47">
        <f t="shared" si="8"/>
        <v>54.432856388905179</v>
      </c>
      <c r="P38" s="9"/>
    </row>
    <row r="39" spans="1:16">
      <c r="A39" s="12"/>
      <c r="B39" s="25">
        <v>335.21</v>
      </c>
      <c r="C39" s="20" t="s">
        <v>42</v>
      </c>
      <c r="D39" s="46">
        <v>18701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18701</v>
      </c>
      <c r="O39" s="47">
        <f t="shared" si="8"/>
        <v>0.54831994370491999</v>
      </c>
      <c r="P39" s="9"/>
    </row>
    <row r="40" spans="1:16">
      <c r="A40" s="12"/>
      <c r="B40" s="25">
        <v>335.49</v>
      </c>
      <c r="C40" s="20" t="s">
        <v>148</v>
      </c>
      <c r="D40" s="46">
        <v>24497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7"/>
        <v>24497</v>
      </c>
      <c r="O40" s="47">
        <f t="shared" si="8"/>
        <v>0.71826071658945645</v>
      </c>
      <c r="P40" s="9"/>
    </row>
    <row r="41" spans="1:16">
      <c r="A41" s="12"/>
      <c r="B41" s="25">
        <v>337.2</v>
      </c>
      <c r="C41" s="20" t="s">
        <v>115</v>
      </c>
      <c r="D41" s="46">
        <v>0</v>
      </c>
      <c r="E41" s="46">
        <v>1086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ref="N41:N46" si="9">SUM(D41:M41)</f>
        <v>1086</v>
      </c>
      <c r="O41" s="47">
        <f t="shared" si="8"/>
        <v>3.1841904650208176E-2</v>
      </c>
      <c r="P41" s="9"/>
    </row>
    <row r="42" spans="1:16">
      <c r="A42" s="12"/>
      <c r="B42" s="25">
        <v>337.3</v>
      </c>
      <c r="C42" s="20" t="s">
        <v>44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217804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217804</v>
      </c>
      <c r="O42" s="47">
        <f t="shared" si="8"/>
        <v>6.3860904239723215</v>
      </c>
      <c r="P42" s="9"/>
    </row>
    <row r="43" spans="1:16">
      <c r="A43" s="12"/>
      <c r="B43" s="25">
        <v>337.5</v>
      </c>
      <c r="C43" s="20" t="s">
        <v>149</v>
      </c>
      <c r="D43" s="46">
        <v>0</v>
      </c>
      <c r="E43" s="46">
        <v>458764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458764</v>
      </c>
      <c r="O43" s="47">
        <f t="shared" si="8"/>
        <v>13.451122969565473</v>
      </c>
      <c r="P43" s="9"/>
    </row>
    <row r="44" spans="1:16">
      <c r="A44" s="12"/>
      <c r="B44" s="25">
        <v>338</v>
      </c>
      <c r="C44" s="20" t="s">
        <v>47</v>
      </c>
      <c r="D44" s="46">
        <v>28504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28504</v>
      </c>
      <c r="O44" s="47">
        <f t="shared" si="8"/>
        <v>0.83574737582830005</v>
      </c>
      <c r="P44" s="9"/>
    </row>
    <row r="45" spans="1:16">
      <c r="A45" s="12"/>
      <c r="B45" s="25">
        <v>339</v>
      </c>
      <c r="C45" s="20" t="s">
        <v>48</v>
      </c>
      <c r="D45" s="46">
        <v>2261139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2261139</v>
      </c>
      <c r="O45" s="47">
        <f t="shared" si="8"/>
        <v>66.297396352547935</v>
      </c>
      <c r="P45" s="9"/>
    </row>
    <row r="46" spans="1:16" ht="15.75">
      <c r="A46" s="29" t="s">
        <v>53</v>
      </c>
      <c r="B46" s="30"/>
      <c r="C46" s="31"/>
      <c r="D46" s="32">
        <f t="shared" ref="D46:M46" si="10">SUM(D47:D65)</f>
        <v>824539</v>
      </c>
      <c r="E46" s="32">
        <f t="shared" si="10"/>
        <v>55138</v>
      </c>
      <c r="F46" s="32">
        <f t="shared" si="10"/>
        <v>0</v>
      </c>
      <c r="G46" s="32">
        <f t="shared" si="10"/>
        <v>0</v>
      </c>
      <c r="H46" s="32">
        <f t="shared" si="10"/>
        <v>0</v>
      </c>
      <c r="I46" s="32">
        <f t="shared" si="10"/>
        <v>27960982</v>
      </c>
      <c r="J46" s="32">
        <f t="shared" si="10"/>
        <v>1337851</v>
      </c>
      <c r="K46" s="32">
        <f t="shared" si="10"/>
        <v>0</v>
      </c>
      <c r="L46" s="32">
        <f t="shared" si="10"/>
        <v>0</v>
      </c>
      <c r="M46" s="32">
        <f t="shared" si="10"/>
        <v>0</v>
      </c>
      <c r="N46" s="32">
        <f t="shared" si="9"/>
        <v>30178510</v>
      </c>
      <c r="O46" s="45">
        <f t="shared" si="8"/>
        <v>884.84460212279362</v>
      </c>
      <c r="P46" s="10"/>
    </row>
    <row r="47" spans="1:16">
      <c r="A47" s="12"/>
      <c r="B47" s="25">
        <v>341.2</v>
      </c>
      <c r="C47" s="20" t="s">
        <v>131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1337851</v>
      </c>
      <c r="K47" s="46">
        <v>0</v>
      </c>
      <c r="L47" s="46">
        <v>0</v>
      </c>
      <c r="M47" s="46">
        <v>0</v>
      </c>
      <c r="N47" s="46">
        <f t="shared" ref="N47:N65" si="11">SUM(D47:M47)</f>
        <v>1337851</v>
      </c>
      <c r="O47" s="47">
        <f t="shared" si="8"/>
        <v>39.226265173283295</v>
      </c>
      <c r="P47" s="9"/>
    </row>
    <row r="48" spans="1:16">
      <c r="A48" s="12"/>
      <c r="B48" s="25">
        <v>341.3</v>
      </c>
      <c r="C48" s="20" t="s">
        <v>155</v>
      </c>
      <c r="D48" s="46">
        <v>103244</v>
      </c>
      <c r="E48" s="46">
        <v>0</v>
      </c>
      <c r="F48" s="46">
        <v>0</v>
      </c>
      <c r="G48" s="46">
        <v>0</v>
      </c>
      <c r="H48" s="46">
        <v>0</v>
      </c>
      <c r="I48" s="46">
        <v>277561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1"/>
        <v>380805</v>
      </c>
      <c r="O48" s="47">
        <f t="shared" si="8"/>
        <v>11.165337477276726</v>
      </c>
      <c r="P48" s="9"/>
    </row>
    <row r="49" spans="1:16">
      <c r="A49" s="12"/>
      <c r="B49" s="25">
        <v>341.9</v>
      </c>
      <c r="C49" s="20" t="s">
        <v>132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63170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1"/>
        <v>63170</v>
      </c>
      <c r="O49" s="47">
        <f t="shared" si="8"/>
        <v>1.8521667741746319</v>
      </c>
      <c r="P49" s="9"/>
    </row>
    <row r="50" spans="1:16">
      <c r="A50" s="12"/>
      <c r="B50" s="25">
        <v>342.1</v>
      </c>
      <c r="C50" s="20" t="s">
        <v>58</v>
      </c>
      <c r="D50" s="46">
        <v>111778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1"/>
        <v>111778</v>
      </c>
      <c r="O50" s="47">
        <f t="shared" si="8"/>
        <v>3.2773705506362516</v>
      </c>
      <c r="P50" s="9"/>
    </row>
    <row r="51" spans="1:16">
      <c r="A51" s="12"/>
      <c r="B51" s="25">
        <v>342.2</v>
      </c>
      <c r="C51" s="20" t="s">
        <v>59</v>
      </c>
      <c r="D51" s="46">
        <v>43390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1"/>
        <v>43390</v>
      </c>
      <c r="O51" s="47">
        <f t="shared" si="8"/>
        <v>1.2722101682988332</v>
      </c>
      <c r="P51" s="9"/>
    </row>
    <row r="52" spans="1:16">
      <c r="A52" s="12"/>
      <c r="B52" s="25">
        <v>342.9</v>
      </c>
      <c r="C52" s="20" t="s">
        <v>60</v>
      </c>
      <c r="D52" s="46">
        <v>17113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1"/>
        <v>17113</v>
      </c>
      <c r="O52" s="47">
        <f t="shared" si="8"/>
        <v>0.50175922125139272</v>
      </c>
      <c r="P52" s="9"/>
    </row>
    <row r="53" spans="1:16">
      <c r="A53" s="12"/>
      <c r="B53" s="25">
        <v>343.3</v>
      </c>
      <c r="C53" s="20" t="s">
        <v>61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11680299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1"/>
        <v>11680299</v>
      </c>
      <c r="O53" s="47">
        <f t="shared" si="8"/>
        <v>342.470503723685</v>
      </c>
      <c r="P53" s="9"/>
    </row>
    <row r="54" spans="1:16">
      <c r="A54" s="12"/>
      <c r="B54" s="25">
        <v>343.4</v>
      </c>
      <c r="C54" s="20" t="s">
        <v>62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3804356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1"/>
        <v>3804356</v>
      </c>
      <c r="O54" s="47">
        <f t="shared" si="8"/>
        <v>111.54506538438984</v>
      </c>
      <c r="P54" s="9"/>
    </row>
    <row r="55" spans="1:16">
      <c r="A55" s="12"/>
      <c r="B55" s="25">
        <v>343.5</v>
      </c>
      <c r="C55" s="20" t="s">
        <v>63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11030552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1"/>
        <v>11030552</v>
      </c>
      <c r="O55" s="47">
        <f t="shared" si="8"/>
        <v>323.4196915498739</v>
      </c>
      <c r="P55" s="9"/>
    </row>
    <row r="56" spans="1:16">
      <c r="A56" s="12"/>
      <c r="B56" s="25">
        <v>343.6</v>
      </c>
      <c r="C56" s="20" t="s">
        <v>145</v>
      </c>
      <c r="D56" s="46">
        <v>2680</v>
      </c>
      <c r="E56" s="46">
        <v>0</v>
      </c>
      <c r="F56" s="46">
        <v>0</v>
      </c>
      <c r="G56" s="46">
        <v>0</v>
      </c>
      <c r="H56" s="46">
        <v>0</v>
      </c>
      <c r="I56" s="46">
        <v>25252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1"/>
        <v>27932</v>
      </c>
      <c r="O56" s="47">
        <f t="shared" si="8"/>
        <v>0.81897613323168938</v>
      </c>
      <c r="P56" s="9"/>
    </row>
    <row r="57" spans="1:16">
      <c r="A57" s="12"/>
      <c r="B57" s="25">
        <v>343.7</v>
      </c>
      <c r="C57" s="20" t="s">
        <v>64</v>
      </c>
      <c r="D57" s="46">
        <v>119760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1"/>
        <v>119760</v>
      </c>
      <c r="O57" s="47">
        <f t="shared" si="8"/>
        <v>3.5114056177798627</v>
      </c>
      <c r="P57" s="9"/>
    </row>
    <row r="58" spans="1:16">
      <c r="A58" s="12"/>
      <c r="B58" s="25">
        <v>343.9</v>
      </c>
      <c r="C58" s="20" t="s">
        <v>65</v>
      </c>
      <c r="D58" s="46">
        <v>0</v>
      </c>
      <c r="E58" s="46">
        <v>0</v>
      </c>
      <c r="F58" s="46">
        <v>0</v>
      </c>
      <c r="G58" s="46">
        <v>0</v>
      </c>
      <c r="H58" s="46">
        <v>0</v>
      </c>
      <c r="I58" s="46">
        <v>272349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1"/>
        <v>272349</v>
      </c>
      <c r="O58" s="47">
        <f t="shared" si="8"/>
        <v>7.9853691432592502</v>
      </c>
      <c r="P58" s="9"/>
    </row>
    <row r="59" spans="1:16">
      <c r="A59" s="12"/>
      <c r="B59" s="25">
        <v>344.1</v>
      </c>
      <c r="C59" s="20" t="s">
        <v>133</v>
      </c>
      <c r="D59" s="46">
        <v>0</v>
      </c>
      <c r="E59" s="46">
        <v>0</v>
      </c>
      <c r="F59" s="46">
        <v>0</v>
      </c>
      <c r="G59" s="46">
        <v>0</v>
      </c>
      <c r="H59" s="46">
        <v>0</v>
      </c>
      <c r="I59" s="46">
        <v>300941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1"/>
        <v>300941</v>
      </c>
      <c r="O59" s="47">
        <f t="shared" si="8"/>
        <v>8.8236967102562591</v>
      </c>
      <c r="P59" s="9"/>
    </row>
    <row r="60" spans="1:16">
      <c r="A60" s="12"/>
      <c r="B60" s="25">
        <v>345.9</v>
      </c>
      <c r="C60" s="20" t="s">
        <v>67</v>
      </c>
      <c r="D60" s="46">
        <v>0</v>
      </c>
      <c r="E60" s="46">
        <v>55138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1"/>
        <v>55138</v>
      </c>
      <c r="O60" s="47">
        <f t="shared" si="8"/>
        <v>1.616665689321527</v>
      </c>
      <c r="P60" s="9"/>
    </row>
    <row r="61" spans="1:16">
      <c r="A61" s="12"/>
      <c r="B61" s="25">
        <v>347.2</v>
      </c>
      <c r="C61" s="20" t="s">
        <v>68</v>
      </c>
      <c r="D61" s="46">
        <v>47908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1"/>
        <v>47908</v>
      </c>
      <c r="O61" s="47">
        <f t="shared" si="8"/>
        <v>1.4046795285287046</v>
      </c>
      <c r="P61" s="9"/>
    </row>
    <row r="62" spans="1:16">
      <c r="A62" s="12"/>
      <c r="B62" s="25">
        <v>347.4</v>
      </c>
      <c r="C62" s="20" t="s">
        <v>69</v>
      </c>
      <c r="D62" s="46">
        <v>91652</v>
      </c>
      <c r="E62" s="46">
        <v>0</v>
      </c>
      <c r="F62" s="46">
        <v>0</v>
      </c>
      <c r="G62" s="46">
        <v>0</v>
      </c>
      <c r="H62" s="46">
        <v>0</v>
      </c>
      <c r="I62" s="46">
        <v>90349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1"/>
        <v>182001</v>
      </c>
      <c r="O62" s="47">
        <f t="shared" si="8"/>
        <v>5.3363337829120976</v>
      </c>
      <c r="P62" s="9"/>
    </row>
    <row r="63" spans="1:16">
      <c r="A63" s="12"/>
      <c r="B63" s="25">
        <v>347.5</v>
      </c>
      <c r="C63" s="20" t="s">
        <v>70</v>
      </c>
      <c r="D63" s="46">
        <v>286755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1"/>
        <v>286755</v>
      </c>
      <c r="O63" s="47">
        <f t="shared" si="8"/>
        <v>8.4077581657186418</v>
      </c>
      <c r="P63" s="9"/>
    </row>
    <row r="64" spans="1:16">
      <c r="A64" s="12"/>
      <c r="B64" s="25">
        <v>347.9</v>
      </c>
      <c r="C64" s="20" t="s">
        <v>103</v>
      </c>
      <c r="D64" s="46">
        <v>259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1"/>
        <v>259</v>
      </c>
      <c r="O64" s="47">
        <f t="shared" si="8"/>
        <v>7.593971735178561E-3</v>
      </c>
      <c r="P64" s="9"/>
    </row>
    <row r="65" spans="1:16">
      <c r="A65" s="12"/>
      <c r="B65" s="25">
        <v>349</v>
      </c>
      <c r="C65" s="20" t="s">
        <v>1</v>
      </c>
      <c r="D65" s="46">
        <v>0</v>
      </c>
      <c r="E65" s="46">
        <v>0</v>
      </c>
      <c r="F65" s="46">
        <v>0</v>
      </c>
      <c r="G65" s="46">
        <v>0</v>
      </c>
      <c r="H65" s="46">
        <v>0</v>
      </c>
      <c r="I65" s="46">
        <v>416153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1"/>
        <v>416153</v>
      </c>
      <c r="O65" s="47">
        <f t="shared" si="8"/>
        <v>12.201753357180555</v>
      </c>
      <c r="P65" s="9"/>
    </row>
    <row r="66" spans="1:16" ht="15.75">
      <c r="A66" s="29" t="s">
        <v>54</v>
      </c>
      <c r="B66" s="30"/>
      <c r="C66" s="31"/>
      <c r="D66" s="32">
        <f t="shared" ref="D66:M66" si="12">SUM(D67:D70)</f>
        <v>98796</v>
      </c>
      <c r="E66" s="32">
        <f t="shared" si="12"/>
        <v>13862</v>
      </c>
      <c r="F66" s="32">
        <f t="shared" si="12"/>
        <v>0</v>
      </c>
      <c r="G66" s="32">
        <f t="shared" si="12"/>
        <v>0</v>
      </c>
      <c r="H66" s="32">
        <f t="shared" si="12"/>
        <v>0</v>
      </c>
      <c r="I66" s="32">
        <f t="shared" si="12"/>
        <v>0</v>
      </c>
      <c r="J66" s="32">
        <f t="shared" si="12"/>
        <v>0</v>
      </c>
      <c r="K66" s="32">
        <f t="shared" si="12"/>
        <v>0</v>
      </c>
      <c r="L66" s="32">
        <f t="shared" si="12"/>
        <v>0</v>
      </c>
      <c r="M66" s="32">
        <f t="shared" si="12"/>
        <v>0</v>
      </c>
      <c r="N66" s="32">
        <f t="shared" ref="N66:N72" si="13">SUM(D66:M66)</f>
        <v>112658</v>
      </c>
      <c r="O66" s="45">
        <f t="shared" si="8"/>
        <v>3.3031724623233449</v>
      </c>
      <c r="P66" s="10"/>
    </row>
    <row r="67" spans="1:16">
      <c r="A67" s="13"/>
      <c r="B67" s="39">
        <v>351.1</v>
      </c>
      <c r="C67" s="21" t="s">
        <v>73</v>
      </c>
      <c r="D67" s="46">
        <v>33047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3"/>
        <v>33047</v>
      </c>
      <c r="O67" s="47">
        <f t="shared" si="8"/>
        <v>0.96894974491291852</v>
      </c>
      <c r="P67" s="9"/>
    </row>
    <row r="68" spans="1:16">
      <c r="A68" s="13"/>
      <c r="B68" s="39">
        <v>351.3</v>
      </c>
      <c r="C68" s="21" t="s">
        <v>156</v>
      </c>
      <c r="D68" s="46">
        <v>4409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3"/>
        <v>4409</v>
      </c>
      <c r="O68" s="47">
        <f t="shared" si="8"/>
        <v>0.12927344162317481</v>
      </c>
      <c r="P68" s="9"/>
    </row>
    <row r="69" spans="1:16">
      <c r="A69" s="13"/>
      <c r="B69" s="39">
        <v>351.4</v>
      </c>
      <c r="C69" s="21" t="s">
        <v>151</v>
      </c>
      <c r="D69" s="46">
        <v>20641</v>
      </c>
      <c r="E69" s="46">
        <v>13862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3"/>
        <v>34503</v>
      </c>
      <c r="O69" s="47">
        <f t="shared" ref="O69:O85" si="14">(N69/O$87)</f>
        <v>1.0116401806133819</v>
      </c>
      <c r="P69" s="9"/>
    </row>
    <row r="70" spans="1:16">
      <c r="A70" s="13"/>
      <c r="B70" s="39">
        <v>359</v>
      </c>
      <c r="C70" s="21" t="s">
        <v>74</v>
      </c>
      <c r="D70" s="46">
        <v>40699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3"/>
        <v>40699</v>
      </c>
      <c r="O70" s="47">
        <f t="shared" si="14"/>
        <v>1.1933090951738696</v>
      </c>
      <c r="P70" s="9"/>
    </row>
    <row r="71" spans="1:16" ht="15.75">
      <c r="A71" s="29" t="s">
        <v>4</v>
      </c>
      <c r="B71" s="30"/>
      <c r="C71" s="31"/>
      <c r="D71" s="32">
        <f t="shared" ref="D71:M71" si="15">SUM(D72:D79)</f>
        <v>809231</v>
      </c>
      <c r="E71" s="32">
        <f t="shared" si="15"/>
        <v>142847</v>
      </c>
      <c r="F71" s="32">
        <f t="shared" si="15"/>
        <v>0</v>
      </c>
      <c r="G71" s="32">
        <f t="shared" si="15"/>
        <v>0</v>
      </c>
      <c r="H71" s="32">
        <f t="shared" si="15"/>
        <v>0</v>
      </c>
      <c r="I71" s="32">
        <f t="shared" si="15"/>
        <v>1519843</v>
      </c>
      <c r="J71" s="32">
        <f t="shared" si="15"/>
        <v>141367</v>
      </c>
      <c r="K71" s="32">
        <f t="shared" si="15"/>
        <v>10056206</v>
      </c>
      <c r="L71" s="32">
        <f t="shared" si="15"/>
        <v>0</v>
      </c>
      <c r="M71" s="32">
        <f t="shared" si="15"/>
        <v>0</v>
      </c>
      <c r="N71" s="32">
        <f t="shared" si="13"/>
        <v>12669494</v>
      </c>
      <c r="O71" s="45">
        <f t="shared" si="14"/>
        <v>371.47405148654195</v>
      </c>
      <c r="P71" s="10"/>
    </row>
    <row r="72" spans="1:16">
      <c r="A72" s="12"/>
      <c r="B72" s="25">
        <v>361.1</v>
      </c>
      <c r="C72" s="20" t="s">
        <v>75</v>
      </c>
      <c r="D72" s="46">
        <v>156901</v>
      </c>
      <c r="E72" s="46">
        <v>11509</v>
      </c>
      <c r="F72" s="46">
        <v>0</v>
      </c>
      <c r="G72" s="46">
        <v>0</v>
      </c>
      <c r="H72" s="46">
        <v>0</v>
      </c>
      <c r="I72" s="46">
        <v>468979</v>
      </c>
      <c r="J72" s="46">
        <v>23941</v>
      </c>
      <c r="K72" s="46">
        <v>1394119</v>
      </c>
      <c r="L72" s="46">
        <v>0</v>
      </c>
      <c r="M72" s="46">
        <v>0</v>
      </c>
      <c r="N72" s="46">
        <f t="shared" si="13"/>
        <v>2055449</v>
      </c>
      <c r="O72" s="47">
        <f t="shared" si="14"/>
        <v>60.266492699231804</v>
      </c>
      <c r="P72" s="9"/>
    </row>
    <row r="73" spans="1:16">
      <c r="A73" s="12"/>
      <c r="B73" s="25">
        <v>361.3</v>
      </c>
      <c r="C73" s="20" t="s">
        <v>157</v>
      </c>
      <c r="D73" s="46">
        <v>-54150</v>
      </c>
      <c r="E73" s="46">
        <v>-1370</v>
      </c>
      <c r="F73" s="46">
        <v>0</v>
      </c>
      <c r="G73" s="46">
        <v>0</v>
      </c>
      <c r="H73" s="46">
        <v>0</v>
      </c>
      <c r="I73" s="46">
        <v>-296153</v>
      </c>
      <c r="J73" s="46">
        <v>-13361</v>
      </c>
      <c r="K73" s="46">
        <v>0</v>
      </c>
      <c r="L73" s="46">
        <v>0</v>
      </c>
      <c r="M73" s="46">
        <v>0</v>
      </c>
      <c r="N73" s="46">
        <f t="shared" ref="N73:N79" si="16">SUM(D73:M73)</f>
        <v>-365034</v>
      </c>
      <c r="O73" s="47">
        <f t="shared" si="14"/>
        <v>-10.70292617134815</v>
      </c>
      <c r="P73" s="9"/>
    </row>
    <row r="74" spans="1:16">
      <c r="A74" s="12"/>
      <c r="B74" s="25">
        <v>361.4</v>
      </c>
      <c r="C74" s="20" t="s">
        <v>134</v>
      </c>
      <c r="D74" s="46">
        <v>0</v>
      </c>
      <c r="E74" s="46">
        <v>0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4959809</v>
      </c>
      <c r="L74" s="46">
        <v>0</v>
      </c>
      <c r="M74" s="46">
        <v>0</v>
      </c>
      <c r="N74" s="46">
        <f t="shared" si="16"/>
        <v>4959809</v>
      </c>
      <c r="O74" s="47">
        <f t="shared" si="14"/>
        <v>145.42335659414766</v>
      </c>
      <c r="P74" s="9"/>
    </row>
    <row r="75" spans="1:16">
      <c r="A75" s="12"/>
      <c r="B75" s="25">
        <v>362</v>
      </c>
      <c r="C75" s="20" t="s">
        <v>77</v>
      </c>
      <c r="D75" s="46">
        <v>0</v>
      </c>
      <c r="E75" s="46">
        <v>0</v>
      </c>
      <c r="F75" s="46">
        <v>0</v>
      </c>
      <c r="G75" s="46">
        <v>0</v>
      </c>
      <c r="H75" s="46">
        <v>0</v>
      </c>
      <c r="I75" s="46">
        <v>1160601</v>
      </c>
      <c r="J75" s="46">
        <v>0</v>
      </c>
      <c r="K75" s="46">
        <v>0</v>
      </c>
      <c r="L75" s="46">
        <v>0</v>
      </c>
      <c r="M75" s="46">
        <v>0</v>
      </c>
      <c r="N75" s="46">
        <f t="shared" si="16"/>
        <v>1160601</v>
      </c>
      <c r="O75" s="47">
        <f t="shared" si="14"/>
        <v>34.029232393127309</v>
      </c>
      <c r="P75" s="9"/>
    </row>
    <row r="76" spans="1:16">
      <c r="A76" s="12"/>
      <c r="B76" s="25">
        <v>364</v>
      </c>
      <c r="C76" s="20" t="s">
        <v>135</v>
      </c>
      <c r="D76" s="46">
        <v>160813</v>
      </c>
      <c r="E76" s="46">
        <v>550</v>
      </c>
      <c r="F76" s="46">
        <v>0</v>
      </c>
      <c r="G76" s="46">
        <v>0</v>
      </c>
      <c r="H76" s="46">
        <v>0</v>
      </c>
      <c r="I76" s="46">
        <v>64369</v>
      </c>
      <c r="J76" s="46">
        <v>0</v>
      </c>
      <c r="K76" s="46">
        <v>0</v>
      </c>
      <c r="L76" s="46">
        <v>0</v>
      </c>
      <c r="M76" s="46">
        <v>0</v>
      </c>
      <c r="N76" s="46">
        <f t="shared" si="16"/>
        <v>225732</v>
      </c>
      <c r="O76" s="47">
        <f t="shared" si="14"/>
        <v>6.618542191989679</v>
      </c>
      <c r="P76" s="9"/>
    </row>
    <row r="77" spans="1:16">
      <c r="A77" s="12"/>
      <c r="B77" s="25">
        <v>366</v>
      </c>
      <c r="C77" s="20" t="s">
        <v>79</v>
      </c>
      <c r="D77" s="46">
        <v>28654</v>
      </c>
      <c r="E77" s="46">
        <v>121100</v>
      </c>
      <c r="F77" s="46">
        <v>0</v>
      </c>
      <c r="G77" s="46">
        <v>0</v>
      </c>
      <c r="H77" s="46">
        <v>0</v>
      </c>
      <c r="I77" s="46">
        <v>0</v>
      </c>
      <c r="J77" s="46">
        <v>0</v>
      </c>
      <c r="K77" s="46">
        <v>0</v>
      </c>
      <c r="L77" s="46">
        <v>0</v>
      </c>
      <c r="M77" s="46">
        <v>0</v>
      </c>
      <c r="N77" s="46">
        <f t="shared" si="16"/>
        <v>149754</v>
      </c>
      <c r="O77" s="47">
        <f t="shared" si="14"/>
        <v>4.3908403213510816</v>
      </c>
      <c r="P77" s="9"/>
    </row>
    <row r="78" spans="1:16">
      <c r="A78" s="12"/>
      <c r="B78" s="25">
        <v>368</v>
      </c>
      <c r="C78" s="20" t="s">
        <v>80</v>
      </c>
      <c r="D78" s="46">
        <v>0</v>
      </c>
      <c r="E78" s="46">
        <v>0</v>
      </c>
      <c r="F78" s="46">
        <v>0</v>
      </c>
      <c r="G78" s="46">
        <v>0</v>
      </c>
      <c r="H78" s="46">
        <v>0</v>
      </c>
      <c r="I78" s="46">
        <v>0</v>
      </c>
      <c r="J78" s="46">
        <v>0</v>
      </c>
      <c r="K78" s="46">
        <v>3541069</v>
      </c>
      <c r="L78" s="46">
        <v>0</v>
      </c>
      <c r="M78" s="46">
        <v>0</v>
      </c>
      <c r="N78" s="46">
        <f t="shared" si="16"/>
        <v>3541069</v>
      </c>
      <c r="O78" s="47">
        <f t="shared" si="14"/>
        <v>103.82539729079927</v>
      </c>
      <c r="P78" s="9"/>
    </row>
    <row r="79" spans="1:16">
      <c r="A79" s="12"/>
      <c r="B79" s="25">
        <v>369.9</v>
      </c>
      <c r="C79" s="20" t="s">
        <v>81</v>
      </c>
      <c r="D79" s="46">
        <v>517013</v>
      </c>
      <c r="E79" s="46">
        <v>11058</v>
      </c>
      <c r="F79" s="46">
        <v>0</v>
      </c>
      <c r="G79" s="46">
        <v>0</v>
      </c>
      <c r="H79" s="46">
        <v>0</v>
      </c>
      <c r="I79" s="46">
        <v>122047</v>
      </c>
      <c r="J79" s="46">
        <v>130787</v>
      </c>
      <c r="K79" s="46">
        <v>161209</v>
      </c>
      <c r="L79" s="46">
        <v>0</v>
      </c>
      <c r="M79" s="46">
        <v>0</v>
      </c>
      <c r="N79" s="46">
        <f t="shared" si="16"/>
        <v>942114</v>
      </c>
      <c r="O79" s="47">
        <f t="shared" si="14"/>
        <v>27.6231161672433</v>
      </c>
      <c r="P79" s="9"/>
    </row>
    <row r="80" spans="1:16" ht="15.75">
      <c r="A80" s="29" t="s">
        <v>55</v>
      </c>
      <c r="B80" s="30"/>
      <c r="C80" s="31"/>
      <c r="D80" s="32">
        <f t="shared" ref="D80:M80" si="17">SUM(D81:D84)</f>
        <v>6893458</v>
      </c>
      <c r="E80" s="32">
        <f t="shared" si="17"/>
        <v>580000</v>
      </c>
      <c r="F80" s="32">
        <f t="shared" si="17"/>
        <v>0</v>
      </c>
      <c r="G80" s="32">
        <f t="shared" si="17"/>
        <v>3337472</v>
      </c>
      <c r="H80" s="32">
        <f t="shared" si="17"/>
        <v>0</v>
      </c>
      <c r="I80" s="32">
        <f t="shared" si="17"/>
        <v>168770</v>
      </c>
      <c r="J80" s="32">
        <f t="shared" si="17"/>
        <v>0</v>
      </c>
      <c r="K80" s="32">
        <f t="shared" si="17"/>
        <v>0</v>
      </c>
      <c r="L80" s="32">
        <f t="shared" si="17"/>
        <v>0</v>
      </c>
      <c r="M80" s="32">
        <f t="shared" si="17"/>
        <v>0</v>
      </c>
      <c r="N80" s="32">
        <f t="shared" ref="N80:N85" si="18">SUM(D80:M80)</f>
        <v>10979700</v>
      </c>
      <c r="O80" s="45">
        <f t="shared" si="14"/>
        <v>321.92869289861022</v>
      </c>
      <c r="P80" s="9"/>
    </row>
    <row r="81" spans="1:119">
      <c r="A81" s="12"/>
      <c r="B81" s="25">
        <v>381</v>
      </c>
      <c r="C81" s="20" t="s">
        <v>82</v>
      </c>
      <c r="D81" s="46">
        <v>252066</v>
      </c>
      <c r="E81" s="46">
        <v>580000</v>
      </c>
      <c r="F81" s="46">
        <v>0</v>
      </c>
      <c r="G81" s="46">
        <v>3337472</v>
      </c>
      <c r="H81" s="46">
        <v>0</v>
      </c>
      <c r="I81" s="46">
        <v>0</v>
      </c>
      <c r="J81" s="46">
        <v>0</v>
      </c>
      <c r="K81" s="46">
        <v>0</v>
      </c>
      <c r="L81" s="46">
        <v>0</v>
      </c>
      <c r="M81" s="46">
        <v>0</v>
      </c>
      <c r="N81" s="46">
        <f t="shared" si="18"/>
        <v>4169538</v>
      </c>
      <c r="O81" s="47">
        <f t="shared" si="14"/>
        <v>122.25233096815809</v>
      </c>
      <c r="P81" s="9"/>
    </row>
    <row r="82" spans="1:119">
      <c r="A82" s="12"/>
      <c r="B82" s="25">
        <v>382</v>
      </c>
      <c r="C82" s="20" t="s">
        <v>158</v>
      </c>
      <c r="D82" s="46">
        <v>1663192</v>
      </c>
      <c r="E82" s="46">
        <v>0</v>
      </c>
      <c r="F82" s="46">
        <v>0</v>
      </c>
      <c r="G82" s="46">
        <v>0</v>
      </c>
      <c r="H82" s="46">
        <v>0</v>
      </c>
      <c r="I82" s="46">
        <v>116893</v>
      </c>
      <c r="J82" s="46">
        <v>0</v>
      </c>
      <c r="K82" s="46">
        <v>0</v>
      </c>
      <c r="L82" s="46">
        <v>0</v>
      </c>
      <c r="M82" s="46">
        <v>0</v>
      </c>
      <c r="N82" s="46">
        <f t="shared" si="18"/>
        <v>1780085</v>
      </c>
      <c r="O82" s="47">
        <f t="shared" si="14"/>
        <v>52.192722688090072</v>
      </c>
      <c r="P82" s="9"/>
    </row>
    <row r="83" spans="1:119">
      <c r="A83" s="12"/>
      <c r="B83" s="25">
        <v>384</v>
      </c>
      <c r="C83" s="20" t="s">
        <v>104</v>
      </c>
      <c r="D83" s="46">
        <v>4978200</v>
      </c>
      <c r="E83" s="46">
        <v>0</v>
      </c>
      <c r="F83" s="46">
        <v>0</v>
      </c>
      <c r="G83" s="46">
        <v>0</v>
      </c>
      <c r="H83" s="46">
        <v>0</v>
      </c>
      <c r="I83" s="46">
        <v>0</v>
      </c>
      <c r="J83" s="46">
        <v>0</v>
      </c>
      <c r="K83" s="46">
        <v>0</v>
      </c>
      <c r="L83" s="46">
        <v>0</v>
      </c>
      <c r="M83" s="46">
        <v>0</v>
      </c>
      <c r="N83" s="46">
        <f t="shared" si="18"/>
        <v>4978200</v>
      </c>
      <c r="O83" s="47">
        <f t="shared" si="14"/>
        <v>145.96258722805371</v>
      </c>
      <c r="P83" s="9"/>
    </row>
    <row r="84" spans="1:119" ht="15.75" thickBot="1">
      <c r="A84" s="12"/>
      <c r="B84" s="25">
        <v>389.4</v>
      </c>
      <c r="C84" s="20" t="s">
        <v>142</v>
      </c>
      <c r="D84" s="46">
        <v>0</v>
      </c>
      <c r="E84" s="46">
        <v>0</v>
      </c>
      <c r="F84" s="46">
        <v>0</v>
      </c>
      <c r="G84" s="46">
        <v>0</v>
      </c>
      <c r="H84" s="46">
        <v>0</v>
      </c>
      <c r="I84" s="46">
        <v>51877</v>
      </c>
      <c r="J84" s="46">
        <v>0</v>
      </c>
      <c r="K84" s="46">
        <v>0</v>
      </c>
      <c r="L84" s="46">
        <v>0</v>
      </c>
      <c r="M84" s="46">
        <v>0</v>
      </c>
      <c r="N84" s="46">
        <f t="shared" si="18"/>
        <v>51877</v>
      </c>
      <c r="O84" s="47">
        <f t="shared" si="14"/>
        <v>1.5210520143083328</v>
      </c>
      <c r="P84" s="9"/>
    </row>
    <row r="85" spans="1:119" ht="16.5" thickBot="1">
      <c r="A85" s="14" t="s">
        <v>71</v>
      </c>
      <c r="B85" s="23"/>
      <c r="C85" s="22"/>
      <c r="D85" s="15">
        <f t="shared" ref="D85:M85" si="19">SUM(D5,D17,D27,D46,D66,D71,D80)</f>
        <v>35910999</v>
      </c>
      <c r="E85" s="15">
        <f t="shared" si="19"/>
        <v>2798762</v>
      </c>
      <c r="F85" s="15">
        <f t="shared" si="19"/>
        <v>0</v>
      </c>
      <c r="G85" s="15">
        <f t="shared" si="19"/>
        <v>3337472</v>
      </c>
      <c r="H85" s="15">
        <f t="shared" si="19"/>
        <v>0</v>
      </c>
      <c r="I85" s="15">
        <f t="shared" si="19"/>
        <v>38888430</v>
      </c>
      <c r="J85" s="15">
        <f t="shared" si="19"/>
        <v>1479218</v>
      </c>
      <c r="K85" s="15">
        <f t="shared" si="19"/>
        <v>10056206</v>
      </c>
      <c r="L85" s="15">
        <f t="shared" si="19"/>
        <v>0</v>
      </c>
      <c r="M85" s="15">
        <f t="shared" si="19"/>
        <v>0</v>
      </c>
      <c r="N85" s="15">
        <f t="shared" si="18"/>
        <v>92471087</v>
      </c>
      <c r="O85" s="38">
        <f t="shared" si="14"/>
        <v>2711.2850231630796</v>
      </c>
      <c r="P85" s="6"/>
      <c r="Q85" s="2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5"/>
      <c r="BD85" s="5"/>
      <c r="BE85" s="5"/>
      <c r="BF85" s="5"/>
      <c r="BG85" s="5"/>
      <c r="BH85" s="5"/>
      <c r="BI85" s="5"/>
      <c r="BJ85" s="5"/>
      <c r="BK85" s="5"/>
      <c r="BL85" s="5"/>
      <c r="BM85" s="5"/>
      <c r="BN85" s="5"/>
      <c r="BO85" s="5"/>
      <c r="BP85" s="5"/>
      <c r="BQ85" s="5"/>
      <c r="BR85" s="5"/>
      <c r="BS85" s="5"/>
      <c r="BT85" s="5"/>
      <c r="BU85" s="5"/>
      <c r="BV85" s="5"/>
      <c r="BW85" s="5"/>
      <c r="BX85" s="5"/>
      <c r="BY85" s="5"/>
      <c r="BZ85" s="5"/>
      <c r="CA85" s="5"/>
      <c r="CB85" s="5"/>
      <c r="CC85" s="5"/>
      <c r="CD85" s="5"/>
      <c r="CE85" s="5"/>
      <c r="CF85" s="5"/>
      <c r="CG85" s="5"/>
      <c r="CH85" s="5"/>
      <c r="CI85" s="5"/>
      <c r="CJ85" s="5"/>
      <c r="CK85" s="5"/>
      <c r="CL85" s="5"/>
      <c r="CM85" s="5"/>
      <c r="CN85" s="5"/>
      <c r="CO85" s="5"/>
      <c r="CP85" s="5"/>
      <c r="CQ85" s="5"/>
      <c r="CR85" s="5"/>
      <c r="CS85" s="5"/>
      <c r="CT85" s="5"/>
      <c r="CU85" s="5"/>
      <c r="CV85" s="5"/>
      <c r="CW85" s="5"/>
      <c r="CX85" s="5"/>
      <c r="CY85" s="5"/>
      <c r="CZ85" s="5"/>
      <c r="DA85" s="5"/>
      <c r="DB85" s="5"/>
      <c r="DC85" s="5"/>
      <c r="DD85" s="5"/>
      <c r="DE85" s="5"/>
      <c r="DF85" s="5"/>
      <c r="DG85" s="5"/>
      <c r="DH85" s="5"/>
      <c r="DI85" s="5"/>
      <c r="DJ85" s="5"/>
      <c r="DK85" s="5"/>
      <c r="DL85" s="5"/>
      <c r="DM85" s="5"/>
      <c r="DN85" s="5"/>
      <c r="DO85" s="5"/>
    </row>
    <row r="86" spans="1:119">
      <c r="A86" s="16"/>
      <c r="B86" s="18"/>
      <c r="C86" s="18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9"/>
    </row>
    <row r="87" spans="1:119">
      <c r="A87" s="40"/>
      <c r="B87" s="41"/>
      <c r="C87" s="41"/>
      <c r="D87" s="42"/>
      <c r="E87" s="42"/>
      <c r="F87" s="42"/>
      <c r="G87" s="42"/>
      <c r="H87" s="42"/>
      <c r="I87" s="42"/>
      <c r="J87" s="42"/>
      <c r="K87" s="42"/>
      <c r="L87" s="48" t="s">
        <v>159</v>
      </c>
      <c r="M87" s="48"/>
      <c r="N87" s="48"/>
      <c r="O87" s="43">
        <v>34106</v>
      </c>
    </row>
    <row r="88" spans="1:119">
      <c r="A88" s="49"/>
      <c r="B88" s="50"/>
      <c r="C88" s="50"/>
      <c r="D88" s="50"/>
      <c r="E88" s="50"/>
      <c r="F88" s="50"/>
      <c r="G88" s="50"/>
      <c r="H88" s="50"/>
      <c r="I88" s="50"/>
      <c r="J88" s="50"/>
      <c r="K88" s="50"/>
      <c r="L88" s="50"/>
      <c r="M88" s="50"/>
      <c r="N88" s="50"/>
      <c r="O88" s="51"/>
    </row>
    <row r="89" spans="1:119" ht="15.75" customHeight="1" thickBot="1">
      <c r="A89" s="52" t="s">
        <v>100</v>
      </c>
      <c r="B89" s="53"/>
      <c r="C89" s="53"/>
      <c r="D89" s="53"/>
      <c r="E89" s="53"/>
      <c r="F89" s="53"/>
      <c r="G89" s="53"/>
      <c r="H89" s="53"/>
      <c r="I89" s="53"/>
      <c r="J89" s="53"/>
      <c r="K89" s="53"/>
      <c r="L89" s="53"/>
      <c r="M89" s="53"/>
      <c r="N89" s="53"/>
      <c r="O89" s="54"/>
    </row>
  </sheetData>
  <mergeCells count="10">
    <mergeCell ref="L87:N87"/>
    <mergeCell ref="A88:O88"/>
    <mergeCell ref="A89:O8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8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94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147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84</v>
      </c>
      <c r="B3" s="62"/>
      <c r="C3" s="63"/>
      <c r="D3" s="67" t="s">
        <v>49</v>
      </c>
      <c r="E3" s="68"/>
      <c r="F3" s="68"/>
      <c r="G3" s="68"/>
      <c r="H3" s="69"/>
      <c r="I3" s="67" t="s">
        <v>50</v>
      </c>
      <c r="J3" s="69"/>
      <c r="K3" s="67" t="s">
        <v>52</v>
      </c>
      <c r="L3" s="69"/>
      <c r="M3" s="36"/>
      <c r="N3" s="37"/>
      <c r="O3" s="70" t="s">
        <v>89</v>
      </c>
      <c r="P3" s="11"/>
      <c r="Q3"/>
    </row>
    <row r="4" spans="1:133" ht="32.25" customHeight="1" thickBot="1">
      <c r="A4" s="64"/>
      <c r="B4" s="65"/>
      <c r="C4" s="66"/>
      <c r="D4" s="34" t="s">
        <v>5</v>
      </c>
      <c r="E4" s="34" t="s">
        <v>85</v>
      </c>
      <c r="F4" s="34" t="s">
        <v>86</v>
      </c>
      <c r="G4" s="34" t="s">
        <v>87</v>
      </c>
      <c r="H4" s="34" t="s">
        <v>6</v>
      </c>
      <c r="I4" s="34" t="s">
        <v>7</v>
      </c>
      <c r="J4" s="35" t="s">
        <v>88</v>
      </c>
      <c r="K4" s="35" t="s">
        <v>8</v>
      </c>
      <c r="L4" s="35" t="s">
        <v>9</v>
      </c>
      <c r="M4" s="35" t="s">
        <v>10</v>
      </c>
      <c r="N4" s="35" t="s">
        <v>51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SUM(D6:D15)</f>
        <v>15471269</v>
      </c>
      <c r="E5" s="27">
        <f t="shared" si="0"/>
        <v>265617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15736886</v>
      </c>
      <c r="O5" s="33">
        <f t="shared" ref="O5:O36" si="1">(N5/O$82)</f>
        <v>480.14907704042713</v>
      </c>
      <c r="P5" s="6"/>
    </row>
    <row r="6" spans="1:133">
      <c r="A6" s="12"/>
      <c r="B6" s="25">
        <v>311</v>
      </c>
      <c r="C6" s="20" t="s">
        <v>3</v>
      </c>
      <c r="D6" s="46">
        <v>9785128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9785128</v>
      </c>
      <c r="O6" s="47">
        <f t="shared" si="1"/>
        <v>298.55463005339436</v>
      </c>
      <c r="P6" s="9"/>
    </row>
    <row r="7" spans="1:133">
      <c r="A7" s="12"/>
      <c r="B7" s="25">
        <v>312.10000000000002</v>
      </c>
      <c r="C7" s="20" t="s">
        <v>11</v>
      </c>
      <c r="D7" s="46">
        <v>351605</v>
      </c>
      <c r="E7" s="46">
        <v>265617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5" si="2">SUM(D7:M7)</f>
        <v>617222</v>
      </c>
      <c r="O7" s="47">
        <f t="shared" si="1"/>
        <v>18.832097635392831</v>
      </c>
      <c r="P7" s="9"/>
    </row>
    <row r="8" spans="1:133">
      <c r="A8" s="12"/>
      <c r="B8" s="25">
        <v>312.51</v>
      </c>
      <c r="C8" s="20" t="s">
        <v>91</v>
      </c>
      <c r="D8" s="46">
        <v>170857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>SUM(D8:M8)</f>
        <v>170857</v>
      </c>
      <c r="O8" s="47">
        <f t="shared" si="1"/>
        <v>5.2130282227307401</v>
      </c>
      <c r="P8" s="9"/>
    </row>
    <row r="9" spans="1:133">
      <c r="A9" s="12"/>
      <c r="B9" s="25">
        <v>312.52</v>
      </c>
      <c r="C9" s="20" t="s">
        <v>122</v>
      </c>
      <c r="D9" s="46">
        <v>217535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>SUM(D9:M9)</f>
        <v>217535</v>
      </c>
      <c r="O9" s="47">
        <f t="shared" si="1"/>
        <v>6.6372234935163998</v>
      </c>
      <c r="P9" s="9"/>
    </row>
    <row r="10" spans="1:133">
      <c r="A10" s="12"/>
      <c r="B10" s="25">
        <v>314.10000000000002</v>
      </c>
      <c r="C10" s="20" t="s">
        <v>12</v>
      </c>
      <c r="D10" s="46">
        <v>2888536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2888536</v>
      </c>
      <c r="O10" s="47">
        <f t="shared" si="1"/>
        <v>88.132295957284512</v>
      </c>
      <c r="P10" s="9"/>
    </row>
    <row r="11" spans="1:133">
      <c r="A11" s="12"/>
      <c r="B11" s="25">
        <v>314.3</v>
      </c>
      <c r="C11" s="20" t="s">
        <v>13</v>
      </c>
      <c r="D11" s="46">
        <v>656992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656992</v>
      </c>
      <c r="O11" s="47">
        <f t="shared" si="1"/>
        <v>20.045522501906941</v>
      </c>
      <c r="P11" s="9"/>
    </row>
    <row r="12" spans="1:133">
      <c r="A12" s="12"/>
      <c r="B12" s="25">
        <v>314.39999999999998</v>
      </c>
      <c r="C12" s="20" t="s">
        <v>14</v>
      </c>
      <c r="D12" s="46">
        <v>171944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171944</v>
      </c>
      <c r="O12" s="47">
        <f t="shared" si="1"/>
        <v>5.246193745232647</v>
      </c>
      <c r="P12" s="9"/>
    </row>
    <row r="13" spans="1:133">
      <c r="A13" s="12"/>
      <c r="B13" s="25">
        <v>314.8</v>
      </c>
      <c r="C13" s="20" t="s">
        <v>15</v>
      </c>
      <c r="D13" s="46">
        <v>54458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54458</v>
      </c>
      <c r="O13" s="47">
        <f t="shared" si="1"/>
        <v>1.6615713196033561</v>
      </c>
      <c r="P13" s="9"/>
    </row>
    <row r="14" spans="1:133">
      <c r="A14" s="12"/>
      <c r="B14" s="25">
        <v>315</v>
      </c>
      <c r="C14" s="20" t="s">
        <v>123</v>
      </c>
      <c r="D14" s="46">
        <v>914719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914719</v>
      </c>
      <c r="O14" s="47">
        <f t="shared" si="1"/>
        <v>27.909046529366897</v>
      </c>
      <c r="P14" s="9"/>
    </row>
    <row r="15" spans="1:133">
      <c r="A15" s="12"/>
      <c r="B15" s="25">
        <v>316</v>
      </c>
      <c r="C15" s="20" t="s">
        <v>124</v>
      </c>
      <c r="D15" s="46">
        <v>259495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259495</v>
      </c>
      <c r="O15" s="47">
        <f t="shared" si="1"/>
        <v>7.9174675819984746</v>
      </c>
      <c r="P15" s="9"/>
    </row>
    <row r="16" spans="1:133" ht="15.75">
      <c r="A16" s="29" t="s">
        <v>18</v>
      </c>
      <c r="B16" s="30"/>
      <c r="C16" s="31"/>
      <c r="D16" s="32">
        <f t="shared" ref="D16:M16" si="3">SUM(D17:D25)</f>
        <v>2851020</v>
      </c>
      <c r="E16" s="32">
        <f t="shared" si="3"/>
        <v>747459</v>
      </c>
      <c r="F16" s="32">
        <f t="shared" si="3"/>
        <v>0</v>
      </c>
      <c r="G16" s="32">
        <f t="shared" si="3"/>
        <v>0</v>
      </c>
      <c r="H16" s="32">
        <f t="shared" si="3"/>
        <v>0</v>
      </c>
      <c r="I16" s="32">
        <f t="shared" si="3"/>
        <v>5125207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44">
        <f>SUM(D16:M16)</f>
        <v>8723686</v>
      </c>
      <c r="O16" s="45">
        <f t="shared" si="1"/>
        <v>266.16890922959573</v>
      </c>
      <c r="P16" s="10"/>
    </row>
    <row r="17" spans="1:16">
      <c r="A17" s="12"/>
      <c r="B17" s="25">
        <v>322</v>
      </c>
      <c r="C17" s="20" t="s">
        <v>0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1554772</v>
      </c>
      <c r="J17" s="46">
        <v>0</v>
      </c>
      <c r="K17" s="46">
        <v>0</v>
      </c>
      <c r="L17" s="46">
        <v>0</v>
      </c>
      <c r="M17" s="46">
        <v>0</v>
      </c>
      <c r="N17" s="46">
        <f>SUM(D17:M17)</f>
        <v>1554772</v>
      </c>
      <c r="O17" s="47">
        <f t="shared" si="1"/>
        <v>47.437742181540806</v>
      </c>
      <c r="P17" s="9"/>
    </row>
    <row r="18" spans="1:16">
      <c r="A18" s="12"/>
      <c r="B18" s="25">
        <v>323.10000000000002</v>
      </c>
      <c r="C18" s="20" t="s">
        <v>19</v>
      </c>
      <c r="D18" s="46">
        <v>2397953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ref="N18:N24" si="4">SUM(D18:M18)</f>
        <v>2397953</v>
      </c>
      <c r="O18" s="47">
        <f t="shared" si="1"/>
        <v>73.164088482074746</v>
      </c>
      <c r="P18" s="9"/>
    </row>
    <row r="19" spans="1:16">
      <c r="A19" s="12"/>
      <c r="B19" s="25">
        <v>323.39999999999998</v>
      </c>
      <c r="C19" s="20" t="s">
        <v>20</v>
      </c>
      <c r="D19" s="46">
        <v>106001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106001</v>
      </c>
      <c r="O19" s="47">
        <f t="shared" si="1"/>
        <v>3.2342028985507247</v>
      </c>
      <c r="P19" s="9"/>
    </row>
    <row r="20" spans="1:16">
      <c r="A20" s="12"/>
      <c r="B20" s="25">
        <v>323.7</v>
      </c>
      <c r="C20" s="20" t="s">
        <v>21</v>
      </c>
      <c r="D20" s="46">
        <v>315909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315909</v>
      </c>
      <c r="O20" s="47">
        <f t="shared" si="1"/>
        <v>9.6387185354691081</v>
      </c>
      <c r="P20" s="9"/>
    </row>
    <row r="21" spans="1:16">
      <c r="A21" s="12"/>
      <c r="B21" s="25">
        <v>324.11</v>
      </c>
      <c r="C21" s="20" t="s">
        <v>22</v>
      </c>
      <c r="D21" s="46">
        <v>0</v>
      </c>
      <c r="E21" s="46">
        <v>85049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85049</v>
      </c>
      <c r="O21" s="47">
        <f t="shared" si="1"/>
        <v>2.5949351639969489</v>
      </c>
      <c r="P21" s="9"/>
    </row>
    <row r="22" spans="1:16">
      <c r="A22" s="12"/>
      <c r="B22" s="25">
        <v>324.20999999999998</v>
      </c>
      <c r="C22" s="20" t="s">
        <v>23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3570435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3570435</v>
      </c>
      <c r="O22" s="47">
        <f t="shared" si="1"/>
        <v>108.93775743707094</v>
      </c>
      <c r="P22" s="9"/>
    </row>
    <row r="23" spans="1:16">
      <c r="A23" s="12"/>
      <c r="B23" s="25">
        <v>324.61</v>
      </c>
      <c r="C23" s="20" t="s">
        <v>24</v>
      </c>
      <c r="D23" s="46">
        <v>0</v>
      </c>
      <c r="E23" s="46">
        <v>520205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520205</v>
      </c>
      <c r="O23" s="47">
        <f t="shared" si="1"/>
        <v>15.872006102212051</v>
      </c>
      <c r="P23" s="9"/>
    </row>
    <row r="24" spans="1:16">
      <c r="A24" s="12"/>
      <c r="B24" s="25">
        <v>324.70999999999998</v>
      </c>
      <c r="C24" s="20" t="s">
        <v>25</v>
      </c>
      <c r="D24" s="46">
        <v>0</v>
      </c>
      <c r="E24" s="46">
        <v>142205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142205</v>
      </c>
      <c r="O24" s="47">
        <f t="shared" si="1"/>
        <v>4.3388253241800152</v>
      </c>
      <c r="P24" s="9"/>
    </row>
    <row r="25" spans="1:16">
      <c r="A25" s="12"/>
      <c r="B25" s="25">
        <v>329</v>
      </c>
      <c r="C25" s="20" t="s">
        <v>26</v>
      </c>
      <c r="D25" s="46">
        <v>31157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ref="N25:N32" si="5">SUM(D25:M25)</f>
        <v>31157</v>
      </c>
      <c r="O25" s="47">
        <f t="shared" si="1"/>
        <v>0.95063310450038141</v>
      </c>
      <c r="P25" s="9"/>
    </row>
    <row r="26" spans="1:16" ht="15.75">
      <c r="A26" s="29" t="s">
        <v>28</v>
      </c>
      <c r="B26" s="30"/>
      <c r="C26" s="31"/>
      <c r="D26" s="32">
        <f t="shared" ref="D26:M26" si="6">SUM(D27:D46)</f>
        <v>4307054</v>
      </c>
      <c r="E26" s="32">
        <f t="shared" si="6"/>
        <v>949422</v>
      </c>
      <c r="F26" s="32">
        <f t="shared" si="6"/>
        <v>0</v>
      </c>
      <c r="G26" s="32">
        <f t="shared" si="6"/>
        <v>0</v>
      </c>
      <c r="H26" s="32">
        <f t="shared" si="6"/>
        <v>0</v>
      </c>
      <c r="I26" s="32">
        <f t="shared" si="6"/>
        <v>862455</v>
      </c>
      <c r="J26" s="32">
        <f t="shared" si="6"/>
        <v>0</v>
      </c>
      <c r="K26" s="32">
        <f t="shared" si="6"/>
        <v>0</v>
      </c>
      <c r="L26" s="32">
        <f t="shared" si="6"/>
        <v>0</v>
      </c>
      <c r="M26" s="32">
        <f t="shared" si="6"/>
        <v>0</v>
      </c>
      <c r="N26" s="44">
        <f t="shared" si="5"/>
        <v>6118931</v>
      </c>
      <c r="O26" s="45">
        <f t="shared" si="1"/>
        <v>186.69507246376813</v>
      </c>
      <c r="P26" s="10"/>
    </row>
    <row r="27" spans="1:16">
      <c r="A27" s="12"/>
      <c r="B27" s="25">
        <v>331.1</v>
      </c>
      <c r="C27" s="20" t="s">
        <v>97</v>
      </c>
      <c r="D27" s="46">
        <v>44852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5"/>
        <v>44852</v>
      </c>
      <c r="O27" s="47">
        <f t="shared" si="1"/>
        <v>1.3684820747520976</v>
      </c>
      <c r="P27" s="9"/>
    </row>
    <row r="28" spans="1:16">
      <c r="A28" s="12"/>
      <c r="B28" s="25">
        <v>331.2</v>
      </c>
      <c r="C28" s="20" t="s">
        <v>27</v>
      </c>
      <c r="D28" s="46">
        <v>36968</v>
      </c>
      <c r="E28" s="46">
        <v>379720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5"/>
        <v>416688</v>
      </c>
      <c r="O28" s="47">
        <f t="shared" si="1"/>
        <v>12.713592677345538</v>
      </c>
      <c r="P28" s="9"/>
    </row>
    <row r="29" spans="1:16">
      <c r="A29" s="12"/>
      <c r="B29" s="25">
        <v>331.39</v>
      </c>
      <c r="C29" s="20" t="s">
        <v>32</v>
      </c>
      <c r="D29" s="46">
        <v>0</v>
      </c>
      <c r="E29" s="46">
        <v>92771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5"/>
        <v>92771</v>
      </c>
      <c r="O29" s="47">
        <f t="shared" si="1"/>
        <v>2.8305415713196034</v>
      </c>
      <c r="P29" s="9"/>
    </row>
    <row r="30" spans="1:16">
      <c r="A30" s="12"/>
      <c r="B30" s="25">
        <v>331.41</v>
      </c>
      <c r="C30" s="20" t="s">
        <v>33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3830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5"/>
        <v>3830</v>
      </c>
      <c r="O30" s="47">
        <f t="shared" si="1"/>
        <v>0.11685736079328757</v>
      </c>
      <c r="P30" s="9"/>
    </row>
    <row r="31" spans="1:16">
      <c r="A31" s="12"/>
      <c r="B31" s="25">
        <v>331.5</v>
      </c>
      <c r="C31" s="20" t="s">
        <v>29</v>
      </c>
      <c r="D31" s="46">
        <v>1030663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5"/>
        <v>1030663</v>
      </c>
      <c r="O31" s="47">
        <f t="shared" si="1"/>
        <v>31.446620900076276</v>
      </c>
      <c r="P31" s="9"/>
    </row>
    <row r="32" spans="1:16">
      <c r="A32" s="12"/>
      <c r="B32" s="25">
        <v>334.31</v>
      </c>
      <c r="C32" s="20" t="s">
        <v>34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763820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5"/>
        <v>763820</v>
      </c>
      <c r="O32" s="47">
        <f t="shared" si="1"/>
        <v>23.304958047292143</v>
      </c>
      <c r="P32" s="9"/>
    </row>
    <row r="33" spans="1:16">
      <c r="A33" s="12"/>
      <c r="B33" s="25">
        <v>334.41</v>
      </c>
      <c r="C33" s="20" t="s">
        <v>35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94805</v>
      </c>
      <c r="J33" s="46">
        <v>0</v>
      </c>
      <c r="K33" s="46">
        <v>0</v>
      </c>
      <c r="L33" s="46">
        <v>0</v>
      </c>
      <c r="M33" s="46">
        <v>0</v>
      </c>
      <c r="N33" s="46">
        <f t="shared" ref="N33:N40" si="7">SUM(D33:M33)</f>
        <v>94805</v>
      </c>
      <c r="O33" s="47">
        <f t="shared" si="1"/>
        <v>2.8926010678871092</v>
      </c>
      <c r="P33" s="9"/>
    </row>
    <row r="34" spans="1:16">
      <c r="A34" s="12"/>
      <c r="B34" s="25">
        <v>334.5</v>
      </c>
      <c r="C34" s="20" t="s">
        <v>36</v>
      </c>
      <c r="D34" s="46">
        <v>110499</v>
      </c>
      <c r="E34" s="46">
        <v>5339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115838</v>
      </c>
      <c r="O34" s="47">
        <f t="shared" si="1"/>
        <v>3.5343401983218916</v>
      </c>
      <c r="P34" s="9"/>
    </row>
    <row r="35" spans="1:16">
      <c r="A35" s="12"/>
      <c r="B35" s="25">
        <v>335.12</v>
      </c>
      <c r="C35" s="20" t="s">
        <v>126</v>
      </c>
      <c r="D35" s="46">
        <v>1042851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1042851</v>
      </c>
      <c r="O35" s="47">
        <f t="shared" si="1"/>
        <v>31.818489702517162</v>
      </c>
      <c r="P35" s="9"/>
    </row>
    <row r="36" spans="1:16">
      <c r="A36" s="12"/>
      <c r="B36" s="25">
        <v>335.14</v>
      </c>
      <c r="C36" s="20" t="s">
        <v>127</v>
      </c>
      <c r="D36" s="46">
        <v>18762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18762</v>
      </c>
      <c r="O36" s="47">
        <f t="shared" si="1"/>
        <v>0.57244851258581231</v>
      </c>
      <c r="P36" s="9"/>
    </row>
    <row r="37" spans="1:16">
      <c r="A37" s="12"/>
      <c r="B37" s="25">
        <v>335.15</v>
      </c>
      <c r="C37" s="20" t="s">
        <v>128</v>
      </c>
      <c r="D37" s="46">
        <v>27729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27729</v>
      </c>
      <c r="O37" s="47">
        <f t="shared" ref="O37:O68" si="8">(N37/O$82)</f>
        <v>0.84604118993135013</v>
      </c>
      <c r="P37" s="9"/>
    </row>
    <row r="38" spans="1:16">
      <c r="A38" s="12"/>
      <c r="B38" s="25">
        <v>335.18</v>
      </c>
      <c r="C38" s="20" t="s">
        <v>129</v>
      </c>
      <c r="D38" s="46">
        <v>1706385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1706385</v>
      </c>
      <c r="O38" s="47">
        <f t="shared" si="8"/>
        <v>52.063615560640734</v>
      </c>
      <c r="P38" s="9"/>
    </row>
    <row r="39" spans="1:16">
      <c r="A39" s="12"/>
      <c r="B39" s="25">
        <v>335.21</v>
      </c>
      <c r="C39" s="20" t="s">
        <v>42</v>
      </c>
      <c r="D39" s="46">
        <v>11420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11420</v>
      </c>
      <c r="O39" s="47">
        <f t="shared" si="8"/>
        <v>0.34843630816170862</v>
      </c>
      <c r="P39" s="9"/>
    </row>
    <row r="40" spans="1:16">
      <c r="A40" s="12"/>
      <c r="B40" s="25">
        <v>335.49</v>
      </c>
      <c r="C40" s="20" t="s">
        <v>148</v>
      </c>
      <c r="D40" s="46">
        <v>23768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7"/>
        <v>23768</v>
      </c>
      <c r="O40" s="47">
        <f t="shared" si="8"/>
        <v>0.72518688024408851</v>
      </c>
      <c r="P40" s="9"/>
    </row>
    <row r="41" spans="1:16">
      <c r="A41" s="12"/>
      <c r="B41" s="25">
        <v>337.2</v>
      </c>
      <c r="C41" s="20" t="s">
        <v>115</v>
      </c>
      <c r="D41" s="46">
        <v>0</v>
      </c>
      <c r="E41" s="46">
        <v>1889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ref="N41:N48" si="9">SUM(D41:M41)</f>
        <v>1889</v>
      </c>
      <c r="O41" s="47">
        <f t="shared" si="8"/>
        <v>5.7635392829900836E-2</v>
      </c>
      <c r="P41" s="9"/>
    </row>
    <row r="42" spans="1:16">
      <c r="A42" s="12"/>
      <c r="B42" s="25">
        <v>337.3</v>
      </c>
      <c r="C42" s="20" t="s">
        <v>44</v>
      </c>
      <c r="D42" s="46">
        <v>0</v>
      </c>
      <c r="E42" s="46">
        <v>110612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110612</v>
      </c>
      <c r="O42" s="47">
        <f t="shared" si="8"/>
        <v>3.3748893974065597</v>
      </c>
      <c r="P42" s="9"/>
    </row>
    <row r="43" spans="1:16">
      <c r="A43" s="12"/>
      <c r="B43" s="25">
        <v>337.5</v>
      </c>
      <c r="C43" s="20" t="s">
        <v>149</v>
      </c>
      <c r="D43" s="46">
        <v>0</v>
      </c>
      <c r="E43" s="46">
        <v>359091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359091</v>
      </c>
      <c r="O43" s="47">
        <f t="shared" si="8"/>
        <v>10.9562471395881</v>
      </c>
      <c r="P43" s="9"/>
    </row>
    <row r="44" spans="1:16">
      <c r="A44" s="12"/>
      <c r="B44" s="25">
        <v>337.9</v>
      </c>
      <c r="C44" s="20" t="s">
        <v>150</v>
      </c>
      <c r="D44" s="46">
        <v>140835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140835</v>
      </c>
      <c r="O44" s="47">
        <f t="shared" si="8"/>
        <v>4.2970251716247141</v>
      </c>
      <c r="P44" s="9"/>
    </row>
    <row r="45" spans="1:16">
      <c r="A45" s="12"/>
      <c r="B45" s="25">
        <v>338</v>
      </c>
      <c r="C45" s="20" t="s">
        <v>47</v>
      </c>
      <c r="D45" s="46">
        <v>27997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27997</v>
      </c>
      <c r="O45" s="47">
        <f t="shared" si="8"/>
        <v>0.85421815408085433</v>
      </c>
      <c r="P45" s="9"/>
    </row>
    <row r="46" spans="1:16">
      <c r="A46" s="12"/>
      <c r="B46" s="25">
        <v>339</v>
      </c>
      <c r="C46" s="20" t="s">
        <v>48</v>
      </c>
      <c r="D46" s="46">
        <v>84325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84325</v>
      </c>
      <c r="O46" s="47">
        <f t="shared" si="8"/>
        <v>2.5728451563691839</v>
      </c>
      <c r="P46" s="9"/>
    </row>
    <row r="47" spans="1:16" ht="15.75">
      <c r="A47" s="29" t="s">
        <v>53</v>
      </c>
      <c r="B47" s="30"/>
      <c r="C47" s="31"/>
      <c r="D47" s="32">
        <f t="shared" ref="D47:M47" si="10">SUM(D48:D65)</f>
        <v>2506027</v>
      </c>
      <c r="E47" s="32">
        <f t="shared" si="10"/>
        <v>53171</v>
      </c>
      <c r="F47" s="32">
        <f t="shared" si="10"/>
        <v>0</v>
      </c>
      <c r="G47" s="32">
        <f t="shared" si="10"/>
        <v>0</v>
      </c>
      <c r="H47" s="32">
        <f t="shared" si="10"/>
        <v>0</v>
      </c>
      <c r="I47" s="32">
        <f t="shared" si="10"/>
        <v>26064074</v>
      </c>
      <c r="J47" s="32">
        <f t="shared" si="10"/>
        <v>1276751</v>
      </c>
      <c r="K47" s="32">
        <f t="shared" si="10"/>
        <v>0</v>
      </c>
      <c r="L47" s="32">
        <f t="shared" si="10"/>
        <v>0</v>
      </c>
      <c r="M47" s="32">
        <f t="shared" si="10"/>
        <v>0</v>
      </c>
      <c r="N47" s="32">
        <f t="shared" si="9"/>
        <v>29900023</v>
      </c>
      <c r="O47" s="45">
        <f t="shared" si="8"/>
        <v>912.28140350877197</v>
      </c>
      <c r="P47" s="10"/>
    </row>
    <row r="48" spans="1:16">
      <c r="A48" s="12"/>
      <c r="B48" s="25">
        <v>341.1</v>
      </c>
      <c r="C48" s="20" t="s">
        <v>130</v>
      </c>
      <c r="D48" s="46">
        <v>81678</v>
      </c>
      <c r="E48" s="46">
        <v>0</v>
      </c>
      <c r="F48" s="46">
        <v>0</v>
      </c>
      <c r="G48" s="46">
        <v>0</v>
      </c>
      <c r="H48" s="46">
        <v>0</v>
      </c>
      <c r="I48" s="46">
        <v>232710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314388</v>
      </c>
      <c r="O48" s="47">
        <f t="shared" si="8"/>
        <v>9.5923112128146446</v>
      </c>
      <c r="P48" s="9"/>
    </row>
    <row r="49" spans="1:16">
      <c r="A49" s="12"/>
      <c r="B49" s="25">
        <v>341.2</v>
      </c>
      <c r="C49" s="20" t="s">
        <v>131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1276751</v>
      </c>
      <c r="K49" s="46">
        <v>0</v>
      </c>
      <c r="L49" s="46">
        <v>0</v>
      </c>
      <c r="M49" s="46">
        <v>0</v>
      </c>
      <c r="N49" s="46">
        <f t="shared" ref="N49:N65" si="11">SUM(D49:M49)</f>
        <v>1276751</v>
      </c>
      <c r="O49" s="47">
        <f t="shared" si="8"/>
        <v>38.955026697177729</v>
      </c>
      <c r="P49" s="9"/>
    </row>
    <row r="50" spans="1:16">
      <c r="A50" s="12"/>
      <c r="B50" s="25">
        <v>341.9</v>
      </c>
      <c r="C50" s="20" t="s">
        <v>132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36330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1"/>
        <v>36330</v>
      </c>
      <c r="O50" s="47">
        <f t="shared" si="8"/>
        <v>1.108466819221968</v>
      </c>
      <c r="P50" s="9"/>
    </row>
    <row r="51" spans="1:16">
      <c r="A51" s="12"/>
      <c r="B51" s="25">
        <v>342.1</v>
      </c>
      <c r="C51" s="20" t="s">
        <v>58</v>
      </c>
      <c r="D51" s="46">
        <v>51670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1"/>
        <v>51670</v>
      </c>
      <c r="O51" s="47">
        <f t="shared" si="8"/>
        <v>1.5765064836003051</v>
      </c>
      <c r="P51" s="9"/>
    </row>
    <row r="52" spans="1:16">
      <c r="A52" s="12"/>
      <c r="B52" s="25">
        <v>342.2</v>
      </c>
      <c r="C52" s="20" t="s">
        <v>59</v>
      </c>
      <c r="D52" s="46">
        <v>27086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1"/>
        <v>27086</v>
      </c>
      <c r="O52" s="47">
        <f t="shared" si="8"/>
        <v>0.82642257818459186</v>
      </c>
      <c r="P52" s="9"/>
    </row>
    <row r="53" spans="1:16">
      <c r="A53" s="12"/>
      <c r="B53" s="25">
        <v>342.9</v>
      </c>
      <c r="C53" s="20" t="s">
        <v>60</v>
      </c>
      <c r="D53" s="46">
        <v>15660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1"/>
        <v>15660</v>
      </c>
      <c r="O53" s="47">
        <f t="shared" si="8"/>
        <v>0.47780320366132722</v>
      </c>
      <c r="P53" s="9"/>
    </row>
    <row r="54" spans="1:16">
      <c r="A54" s="12"/>
      <c r="B54" s="25">
        <v>343.3</v>
      </c>
      <c r="C54" s="20" t="s">
        <v>61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11194984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1"/>
        <v>11194984</v>
      </c>
      <c r="O54" s="47">
        <f t="shared" si="8"/>
        <v>341.57083142639209</v>
      </c>
      <c r="P54" s="9"/>
    </row>
    <row r="55" spans="1:16">
      <c r="A55" s="12"/>
      <c r="B55" s="25">
        <v>343.4</v>
      </c>
      <c r="C55" s="20" t="s">
        <v>62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2821303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1"/>
        <v>2821303</v>
      </c>
      <c r="O55" s="47">
        <f t="shared" si="8"/>
        <v>86.080945842868033</v>
      </c>
      <c r="P55" s="9"/>
    </row>
    <row r="56" spans="1:16">
      <c r="A56" s="12"/>
      <c r="B56" s="25">
        <v>343.5</v>
      </c>
      <c r="C56" s="20" t="s">
        <v>63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10704602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1"/>
        <v>10704602</v>
      </c>
      <c r="O56" s="47">
        <f t="shared" si="8"/>
        <v>326.60875667429445</v>
      </c>
      <c r="P56" s="9"/>
    </row>
    <row r="57" spans="1:16">
      <c r="A57" s="12"/>
      <c r="B57" s="25">
        <v>343.6</v>
      </c>
      <c r="C57" s="20" t="s">
        <v>145</v>
      </c>
      <c r="D57" s="46">
        <v>0</v>
      </c>
      <c r="E57" s="46">
        <v>0</v>
      </c>
      <c r="F57" s="46">
        <v>0</v>
      </c>
      <c r="G57" s="46">
        <v>0</v>
      </c>
      <c r="H57" s="46">
        <v>0</v>
      </c>
      <c r="I57" s="46">
        <v>24607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1"/>
        <v>24607</v>
      </c>
      <c r="O57" s="47">
        <f t="shared" si="8"/>
        <v>0.75078565980167811</v>
      </c>
      <c r="P57" s="9"/>
    </row>
    <row r="58" spans="1:16">
      <c r="A58" s="12"/>
      <c r="B58" s="25">
        <v>343.7</v>
      </c>
      <c r="C58" s="20" t="s">
        <v>64</v>
      </c>
      <c r="D58" s="46">
        <v>356895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1"/>
        <v>356895</v>
      </c>
      <c r="O58" s="47">
        <f t="shared" si="8"/>
        <v>10.889244851258582</v>
      </c>
      <c r="P58" s="9"/>
    </row>
    <row r="59" spans="1:16">
      <c r="A59" s="12"/>
      <c r="B59" s="25">
        <v>343.9</v>
      </c>
      <c r="C59" s="20" t="s">
        <v>65</v>
      </c>
      <c r="D59" s="46">
        <v>2150</v>
      </c>
      <c r="E59" s="46">
        <v>0</v>
      </c>
      <c r="F59" s="46">
        <v>0</v>
      </c>
      <c r="G59" s="46">
        <v>0</v>
      </c>
      <c r="H59" s="46">
        <v>0</v>
      </c>
      <c r="I59" s="46">
        <v>208900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1"/>
        <v>211050</v>
      </c>
      <c r="O59" s="47">
        <f t="shared" si="8"/>
        <v>6.4393592677345541</v>
      </c>
      <c r="P59" s="9"/>
    </row>
    <row r="60" spans="1:16">
      <c r="A60" s="12"/>
      <c r="B60" s="25">
        <v>344.1</v>
      </c>
      <c r="C60" s="20" t="s">
        <v>133</v>
      </c>
      <c r="D60" s="46">
        <v>0</v>
      </c>
      <c r="E60" s="46">
        <v>0</v>
      </c>
      <c r="F60" s="46">
        <v>0</v>
      </c>
      <c r="G60" s="46">
        <v>0</v>
      </c>
      <c r="H60" s="46">
        <v>0</v>
      </c>
      <c r="I60" s="46">
        <v>299435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1"/>
        <v>299435</v>
      </c>
      <c r="O60" s="47">
        <f t="shared" si="8"/>
        <v>9.1360793287566739</v>
      </c>
      <c r="P60" s="9"/>
    </row>
    <row r="61" spans="1:16">
      <c r="A61" s="12"/>
      <c r="B61" s="25">
        <v>345.9</v>
      </c>
      <c r="C61" s="20" t="s">
        <v>67</v>
      </c>
      <c r="D61" s="46">
        <v>0</v>
      </c>
      <c r="E61" s="46">
        <v>53171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1"/>
        <v>53171</v>
      </c>
      <c r="O61" s="47">
        <f t="shared" si="8"/>
        <v>1.6223035850495804</v>
      </c>
      <c r="P61" s="9"/>
    </row>
    <row r="62" spans="1:16">
      <c r="A62" s="12"/>
      <c r="B62" s="25">
        <v>347.2</v>
      </c>
      <c r="C62" s="20" t="s">
        <v>68</v>
      </c>
      <c r="D62" s="46">
        <v>64503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1"/>
        <v>64503</v>
      </c>
      <c r="O62" s="47">
        <f t="shared" si="8"/>
        <v>1.9680549199084669</v>
      </c>
      <c r="P62" s="9"/>
    </row>
    <row r="63" spans="1:16">
      <c r="A63" s="12"/>
      <c r="B63" s="25">
        <v>347.4</v>
      </c>
      <c r="C63" s="20" t="s">
        <v>69</v>
      </c>
      <c r="D63" s="46">
        <v>88370</v>
      </c>
      <c r="E63" s="46">
        <v>0</v>
      </c>
      <c r="F63" s="46">
        <v>0</v>
      </c>
      <c r="G63" s="46">
        <v>0</v>
      </c>
      <c r="H63" s="46">
        <v>0</v>
      </c>
      <c r="I63" s="46">
        <v>125682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1"/>
        <v>214052</v>
      </c>
      <c r="O63" s="47">
        <f t="shared" si="8"/>
        <v>6.5309534706331043</v>
      </c>
      <c r="P63" s="9"/>
    </row>
    <row r="64" spans="1:16">
      <c r="A64" s="12"/>
      <c r="B64" s="25">
        <v>347.5</v>
      </c>
      <c r="C64" s="20" t="s">
        <v>70</v>
      </c>
      <c r="D64" s="46">
        <v>300506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1"/>
        <v>300506</v>
      </c>
      <c r="O64" s="47">
        <f t="shared" si="8"/>
        <v>9.168756674294432</v>
      </c>
      <c r="P64" s="9"/>
    </row>
    <row r="65" spans="1:119">
      <c r="A65" s="12"/>
      <c r="B65" s="25">
        <v>349</v>
      </c>
      <c r="C65" s="20" t="s">
        <v>1</v>
      </c>
      <c r="D65" s="46">
        <v>1517509</v>
      </c>
      <c r="E65" s="46">
        <v>0</v>
      </c>
      <c r="F65" s="46">
        <v>0</v>
      </c>
      <c r="G65" s="46">
        <v>0</v>
      </c>
      <c r="H65" s="46">
        <v>0</v>
      </c>
      <c r="I65" s="46">
        <v>415521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1"/>
        <v>1933030</v>
      </c>
      <c r="O65" s="47">
        <f t="shared" si="8"/>
        <v>58.978794813119755</v>
      </c>
      <c r="P65" s="9"/>
    </row>
    <row r="66" spans="1:119" ht="15.75">
      <c r="A66" s="29" t="s">
        <v>54</v>
      </c>
      <c r="B66" s="30"/>
      <c r="C66" s="31"/>
      <c r="D66" s="32">
        <f t="shared" ref="D66:M66" si="12">SUM(D67:D69)</f>
        <v>113737</v>
      </c>
      <c r="E66" s="32">
        <f t="shared" si="12"/>
        <v>6909</v>
      </c>
      <c r="F66" s="32">
        <f t="shared" si="12"/>
        <v>0</v>
      </c>
      <c r="G66" s="32">
        <f t="shared" si="12"/>
        <v>0</v>
      </c>
      <c r="H66" s="32">
        <f t="shared" si="12"/>
        <v>0</v>
      </c>
      <c r="I66" s="32">
        <f t="shared" si="12"/>
        <v>0</v>
      </c>
      <c r="J66" s="32">
        <f t="shared" si="12"/>
        <v>0</v>
      </c>
      <c r="K66" s="32">
        <f t="shared" si="12"/>
        <v>0</v>
      </c>
      <c r="L66" s="32">
        <f t="shared" si="12"/>
        <v>0</v>
      </c>
      <c r="M66" s="32">
        <f t="shared" si="12"/>
        <v>0</v>
      </c>
      <c r="N66" s="32">
        <f t="shared" ref="N66:N71" si="13">SUM(D66:M66)</f>
        <v>120646</v>
      </c>
      <c r="O66" s="45">
        <f t="shared" si="8"/>
        <v>3.6810373760488178</v>
      </c>
      <c r="P66" s="10"/>
    </row>
    <row r="67" spans="1:119">
      <c r="A67" s="13"/>
      <c r="B67" s="39">
        <v>351.1</v>
      </c>
      <c r="C67" s="21" t="s">
        <v>73</v>
      </c>
      <c r="D67" s="46">
        <v>62165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3"/>
        <v>62165</v>
      </c>
      <c r="O67" s="47">
        <f t="shared" si="8"/>
        <v>1.8967200610221204</v>
      </c>
      <c r="P67" s="9"/>
    </row>
    <row r="68" spans="1:119">
      <c r="A68" s="13"/>
      <c r="B68" s="39">
        <v>351.4</v>
      </c>
      <c r="C68" s="21" t="s">
        <v>151</v>
      </c>
      <c r="D68" s="46">
        <v>0</v>
      </c>
      <c r="E68" s="46">
        <v>6909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3"/>
        <v>6909</v>
      </c>
      <c r="O68" s="47">
        <f t="shared" si="8"/>
        <v>0.21080091533180778</v>
      </c>
      <c r="P68" s="9"/>
    </row>
    <row r="69" spans="1:119">
      <c r="A69" s="13"/>
      <c r="B69" s="39">
        <v>359</v>
      </c>
      <c r="C69" s="21" t="s">
        <v>74</v>
      </c>
      <c r="D69" s="46">
        <v>51572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3"/>
        <v>51572</v>
      </c>
      <c r="O69" s="47">
        <f t="shared" ref="O69:O80" si="14">(N69/O$82)</f>
        <v>1.5735163996948893</v>
      </c>
      <c r="P69" s="9"/>
    </row>
    <row r="70" spans="1:119" ht="15.75">
      <c r="A70" s="29" t="s">
        <v>4</v>
      </c>
      <c r="B70" s="30"/>
      <c r="C70" s="31"/>
      <c r="D70" s="32">
        <f t="shared" ref="D70:M70" si="15">SUM(D71:D77)</f>
        <v>1236982</v>
      </c>
      <c r="E70" s="32">
        <f t="shared" si="15"/>
        <v>18742</v>
      </c>
      <c r="F70" s="32">
        <f t="shared" si="15"/>
        <v>0</v>
      </c>
      <c r="G70" s="32">
        <f t="shared" si="15"/>
        <v>0</v>
      </c>
      <c r="H70" s="32">
        <f t="shared" si="15"/>
        <v>0</v>
      </c>
      <c r="I70" s="32">
        <f t="shared" si="15"/>
        <v>1518717</v>
      </c>
      <c r="J70" s="32">
        <f t="shared" si="15"/>
        <v>117318</v>
      </c>
      <c r="K70" s="32">
        <f t="shared" si="15"/>
        <v>11214259</v>
      </c>
      <c r="L70" s="32">
        <f t="shared" si="15"/>
        <v>0</v>
      </c>
      <c r="M70" s="32">
        <f t="shared" si="15"/>
        <v>0</v>
      </c>
      <c r="N70" s="32">
        <f t="shared" si="13"/>
        <v>14106018</v>
      </c>
      <c r="O70" s="45">
        <f t="shared" si="14"/>
        <v>430.38956521739129</v>
      </c>
      <c r="P70" s="10"/>
    </row>
    <row r="71" spans="1:119">
      <c r="A71" s="12"/>
      <c r="B71" s="25">
        <v>361.1</v>
      </c>
      <c r="C71" s="20" t="s">
        <v>75</v>
      </c>
      <c r="D71" s="46">
        <v>33393</v>
      </c>
      <c r="E71" s="46">
        <v>4144</v>
      </c>
      <c r="F71" s="46">
        <v>0</v>
      </c>
      <c r="G71" s="46">
        <v>0</v>
      </c>
      <c r="H71" s="46">
        <v>0</v>
      </c>
      <c r="I71" s="46">
        <v>149939</v>
      </c>
      <c r="J71" s="46">
        <v>9978</v>
      </c>
      <c r="K71" s="46">
        <v>1458168</v>
      </c>
      <c r="L71" s="46">
        <v>0</v>
      </c>
      <c r="M71" s="46">
        <v>0</v>
      </c>
      <c r="N71" s="46">
        <f t="shared" si="13"/>
        <v>1655622</v>
      </c>
      <c r="O71" s="47">
        <f t="shared" si="14"/>
        <v>50.514782608695654</v>
      </c>
      <c r="P71" s="9"/>
    </row>
    <row r="72" spans="1:119">
      <c r="A72" s="12"/>
      <c r="B72" s="25">
        <v>361.4</v>
      </c>
      <c r="C72" s="20" t="s">
        <v>134</v>
      </c>
      <c r="D72" s="46">
        <v>0</v>
      </c>
      <c r="E72" s="46">
        <v>0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6362029</v>
      </c>
      <c r="L72" s="46">
        <v>0</v>
      </c>
      <c r="M72" s="46">
        <v>0</v>
      </c>
      <c r="N72" s="46">
        <f t="shared" ref="N72:N77" si="16">SUM(D72:M72)</f>
        <v>6362029</v>
      </c>
      <c r="O72" s="47">
        <f t="shared" si="14"/>
        <v>194.11225019069411</v>
      </c>
      <c r="P72" s="9"/>
    </row>
    <row r="73" spans="1:119">
      <c r="A73" s="12"/>
      <c r="B73" s="25">
        <v>362</v>
      </c>
      <c r="C73" s="20" t="s">
        <v>77</v>
      </c>
      <c r="D73" s="46">
        <v>0</v>
      </c>
      <c r="E73" s="46">
        <v>0</v>
      </c>
      <c r="F73" s="46">
        <v>0</v>
      </c>
      <c r="G73" s="46">
        <v>0</v>
      </c>
      <c r="H73" s="46">
        <v>0</v>
      </c>
      <c r="I73" s="46">
        <v>1025158</v>
      </c>
      <c r="J73" s="46">
        <v>0</v>
      </c>
      <c r="K73" s="46">
        <v>0</v>
      </c>
      <c r="L73" s="46">
        <v>0</v>
      </c>
      <c r="M73" s="46">
        <v>0</v>
      </c>
      <c r="N73" s="46">
        <f t="shared" si="16"/>
        <v>1025158</v>
      </c>
      <c r="O73" s="47">
        <f t="shared" si="14"/>
        <v>31.278657513348588</v>
      </c>
      <c r="P73" s="9"/>
    </row>
    <row r="74" spans="1:119">
      <c r="A74" s="12"/>
      <c r="B74" s="25">
        <v>364</v>
      </c>
      <c r="C74" s="20" t="s">
        <v>135</v>
      </c>
      <c r="D74" s="46">
        <v>77789</v>
      </c>
      <c r="E74" s="46">
        <v>0</v>
      </c>
      <c r="F74" s="46">
        <v>0</v>
      </c>
      <c r="G74" s="46">
        <v>0</v>
      </c>
      <c r="H74" s="46">
        <v>0</v>
      </c>
      <c r="I74" s="46">
        <v>6606</v>
      </c>
      <c r="J74" s="46">
        <v>0</v>
      </c>
      <c r="K74" s="46">
        <v>0</v>
      </c>
      <c r="L74" s="46">
        <v>0</v>
      </c>
      <c r="M74" s="46">
        <v>0</v>
      </c>
      <c r="N74" s="46">
        <f t="shared" si="16"/>
        <v>84395</v>
      </c>
      <c r="O74" s="47">
        <f t="shared" si="14"/>
        <v>2.5749809305873379</v>
      </c>
      <c r="P74" s="9"/>
    </row>
    <row r="75" spans="1:119">
      <c r="A75" s="12"/>
      <c r="B75" s="25">
        <v>366</v>
      </c>
      <c r="C75" s="20" t="s">
        <v>79</v>
      </c>
      <c r="D75" s="46">
        <v>35059</v>
      </c>
      <c r="E75" s="46">
        <v>1000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0</v>
      </c>
      <c r="L75" s="46">
        <v>0</v>
      </c>
      <c r="M75" s="46">
        <v>0</v>
      </c>
      <c r="N75" s="46">
        <f t="shared" si="16"/>
        <v>36059</v>
      </c>
      <c r="O75" s="47">
        <f t="shared" si="14"/>
        <v>1.1001983218916858</v>
      </c>
      <c r="P75" s="9"/>
    </row>
    <row r="76" spans="1:119">
      <c r="A76" s="12"/>
      <c r="B76" s="25">
        <v>368</v>
      </c>
      <c r="C76" s="20" t="s">
        <v>80</v>
      </c>
      <c r="D76" s="46">
        <v>0</v>
      </c>
      <c r="E76" s="46">
        <v>0</v>
      </c>
      <c r="F76" s="46">
        <v>0</v>
      </c>
      <c r="G76" s="46">
        <v>0</v>
      </c>
      <c r="H76" s="46">
        <v>0</v>
      </c>
      <c r="I76" s="46">
        <v>0</v>
      </c>
      <c r="J76" s="46">
        <v>0</v>
      </c>
      <c r="K76" s="46">
        <v>3371475</v>
      </c>
      <c r="L76" s="46">
        <v>0</v>
      </c>
      <c r="M76" s="46">
        <v>0</v>
      </c>
      <c r="N76" s="46">
        <f t="shared" si="16"/>
        <v>3371475</v>
      </c>
      <c r="O76" s="47">
        <f t="shared" si="14"/>
        <v>102.86727688787185</v>
      </c>
      <c r="P76" s="9"/>
    </row>
    <row r="77" spans="1:119">
      <c r="A77" s="12"/>
      <c r="B77" s="25">
        <v>369.9</v>
      </c>
      <c r="C77" s="20" t="s">
        <v>81</v>
      </c>
      <c r="D77" s="46">
        <v>1090741</v>
      </c>
      <c r="E77" s="46">
        <v>13598</v>
      </c>
      <c r="F77" s="46">
        <v>0</v>
      </c>
      <c r="G77" s="46">
        <v>0</v>
      </c>
      <c r="H77" s="46">
        <v>0</v>
      </c>
      <c r="I77" s="46">
        <v>337014</v>
      </c>
      <c r="J77" s="46">
        <v>107340</v>
      </c>
      <c r="K77" s="46">
        <v>22587</v>
      </c>
      <c r="L77" s="46">
        <v>0</v>
      </c>
      <c r="M77" s="46">
        <v>0</v>
      </c>
      <c r="N77" s="46">
        <f t="shared" si="16"/>
        <v>1571280</v>
      </c>
      <c r="O77" s="47">
        <f t="shared" si="14"/>
        <v>47.941418764302057</v>
      </c>
      <c r="P77" s="9"/>
    </row>
    <row r="78" spans="1:119" ht="15.75">
      <c r="A78" s="29" t="s">
        <v>55</v>
      </c>
      <c r="B78" s="30"/>
      <c r="C78" s="31"/>
      <c r="D78" s="32">
        <f t="shared" ref="D78:M78" si="17">SUM(D79:D79)</f>
        <v>2302719</v>
      </c>
      <c r="E78" s="32">
        <f t="shared" si="17"/>
        <v>182605</v>
      </c>
      <c r="F78" s="32">
        <f t="shared" si="17"/>
        <v>0</v>
      </c>
      <c r="G78" s="32">
        <f t="shared" si="17"/>
        <v>972461</v>
      </c>
      <c r="H78" s="32">
        <f t="shared" si="17"/>
        <v>0</v>
      </c>
      <c r="I78" s="32">
        <f t="shared" si="17"/>
        <v>90858</v>
      </c>
      <c r="J78" s="32">
        <f t="shared" si="17"/>
        <v>0</v>
      </c>
      <c r="K78" s="32">
        <f t="shared" si="17"/>
        <v>0</v>
      </c>
      <c r="L78" s="32">
        <f t="shared" si="17"/>
        <v>0</v>
      </c>
      <c r="M78" s="32">
        <f t="shared" si="17"/>
        <v>0</v>
      </c>
      <c r="N78" s="32">
        <f>SUM(D78:M78)</f>
        <v>3548643</v>
      </c>
      <c r="O78" s="45">
        <f t="shared" si="14"/>
        <v>108.27286041189932</v>
      </c>
      <c r="P78" s="9"/>
    </row>
    <row r="79" spans="1:119" ht="15.75" thickBot="1">
      <c r="A79" s="12"/>
      <c r="B79" s="25">
        <v>381</v>
      </c>
      <c r="C79" s="20" t="s">
        <v>82</v>
      </c>
      <c r="D79" s="46">
        <v>2302719</v>
      </c>
      <c r="E79" s="46">
        <v>182605</v>
      </c>
      <c r="F79" s="46">
        <v>0</v>
      </c>
      <c r="G79" s="46">
        <v>972461</v>
      </c>
      <c r="H79" s="46">
        <v>0</v>
      </c>
      <c r="I79" s="46">
        <v>90858</v>
      </c>
      <c r="J79" s="46">
        <v>0</v>
      </c>
      <c r="K79" s="46">
        <v>0</v>
      </c>
      <c r="L79" s="46">
        <v>0</v>
      </c>
      <c r="M79" s="46">
        <v>0</v>
      </c>
      <c r="N79" s="46">
        <f>SUM(D79:M79)</f>
        <v>3548643</v>
      </c>
      <c r="O79" s="47">
        <f t="shared" si="14"/>
        <v>108.27286041189932</v>
      </c>
      <c r="P79" s="9"/>
    </row>
    <row r="80" spans="1:119" ht="16.5" thickBot="1">
      <c r="A80" s="14" t="s">
        <v>71</v>
      </c>
      <c r="B80" s="23"/>
      <c r="C80" s="22"/>
      <c r="D80" s="15">
        <f t="shared" ref="D80:M80" si="18">SUM(D5,D16,D26,D47,D66,D70,D78)</f>
        <v>28788808</v>
      </c>
      <c r="E80" s="15">
        <f t="shared" si="18"/>
        <v>2223925</v>
      </c>
      <c r="F80" s="15">
        <f t="shared" si="18"/>
        <v>0</v>
      </c>
      <c r="G80" s="15">
        <f t="shared" si="18"/>
        <v>972461</v>
      </c>
      <c r="H80" s="15">
        <f t="shared" si="18"/>
        <v>0</v>
      </c>
      <c r="I80" s="15">
        <f t="shared" si="18"/>
        <v>33661311</v>
      </c>
      <c r="J80" s="15">
        <f t="shared" si="18"/>
        <v>1394069</v>
      </c>
      <c r="K80" s="15">
        <f t="shared" si="18"/>
        <v>11214259</v>
      </c>
      <c r="L80" s="15">
        <f t="shared" si="18"/>
        <v>0</v>
      </c>
      <c r="M80" s="15">
        <f t="shared" si="18"/>
        <v>0</v>
      </c>
      <c r="N80" s="15">
        <f>SUM(D80:M80)</f>
        <v>78254833</v>
      </c>
      <c r="O80" s="38">
        <f t="shared" si="14"/>
        <v>2387.6379252479023</v>
      </c>
      <c r="P80" s="6"/>
      <c r="Q80" s="2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  <c r="BB80" s="5"/>
      <c r="BC80" s="5"/>
      <c r="BD80" s="5"/>
      <c r="BE80" s="5"/>
      <c r="BF80" s="5"/>
      <c r="BG80" s="5"/>
      <c r="BH80" s="5"/>
      <c r="BI80" s="5"/>
      <c r="BJ80" s="5"/>
      <c r="BK80" s="5"/>
      <c r="BL80" s="5"/>
      <c r="BM80" s="5"/>
      <c r="BN80" s="5"/>
      <c r="BO80" s="5"/>
      <c r="BP80" s="5"/>
      <c r="BQ80" s="5"/>
      <c r="BR80" s="5"/>
      <c r="BS80" s="5"/>
      <c r="BT80" s="5"/>
      <c r="BU80" s="5"/>
      <c r="BV80" s="5"/>
      <c r="BW80" s="5"/>
      <c r="BX80" s="5"/>
      <c r="BY80" s="5"/>
      <c r="BZ80" s="5"/>
      <c r="CA80" s="5"/>
      <c r="CB80" s="5"/>
      <c r="CC80" s="5"/>
      <c r="CD80" s="5"/>
      <c r="CE80" s="5"/>
      <c r="CF80" s="5"/>
      <c r="CG80" s="5"/>
      <c r="CH80" s="5"/>
      <c r="CI80" s="5"/>
      <c r="CJ80" s="5"/>
      <c r="CK80" s="5"/>
      <c r="CL80" s="5"/>
      <c r="CM80" s="5"/>
      <c r="CN80" s="5"/>
      <c r="CO80" s="5"/>
      <c r="CP80" s="5"/>
      <c r="CQ80" s="5"/>
      <c r="CR80" s="5"/>
      <c r="CS80" s="5"/>
      <c r="CT80" s="5"/>
      <c r="CU80" s="5"/>
      <c r="CV80" s="5"/>
      <c r="CW80" s="5"/>
      <c r="CX80" s="5"/>
      <c r="CY80" s="5"/>
      <c r="CZ80" s="5"/>
      <c r="DA80" s="5"/>
      <c r="DB80" s="5"/>
      <c r="DC80" s="5"/>
      <c r="DD80" s="5"/>
      <c r="DE80" s="5"/>
      <c r="DF80" s="5"/>
      <c r="DG80" s="5"/>
      <c r="DH80" s="5"/>
      <c r="DI80" s="5"/>
      <c r="DJ80" s="5"/>
      <c r="DK80" s="5"/>
      <c r="DL80" s="5"/>
      <c r="DM80" s="5"/>
      <c r="DN80" s="5"/>
      <c r="DO80" s="5"/>
    </row>
    <row r="81" spans="1:15">
      <c r="A81" s="16"/>
      <c r="B81" s="18"/>
      <c r="C81" s="18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9"/>
    </row>
    <row r="82" spans="1:15">
      <c r="A82" s="40"/>
      <c r="B82" s="41"/>
      <c r="C82" s="41"/>
      <c r="D82" s="42"/>
      <c r="E82" s="42"/>
      <c r="F82" s="42"/>
      <c r="G82" s="42"/>
      <c r="H82" s="42"/>
      <c r="I82" s="42"/>
      <c r="J82" s="42"/>
      <c r="K82" s="42"/>
      <c r="L82" s="48" t="s">
        <v>152</v>
      </c>
      <c r="M82" s="48"/>
      <c r="N82" s="48"/>
      <c r="O82" s="43">
        <v>32775</v>
      </c>
    </row>
    <row r="83" spans="1:15">
      <c r="A83" s="49"/>
      <c r="B83" s="50"/>
      <c r="C83" s="50"/>
      <c r="D83" s="50"/>
      <c r="E83" s="50"/>
      <c r="F83" s="50"/>
      <c r="G83" s="50"/>
      <c r="H83" s="50"/>
      <c r="I83" s="50"/>
      <c r="J83" s="50"/>
      <c r="K83" s="50"/>
      <c r="L83" s="50"/>
      <c r="M83" s="50"/>
      <c r="N83" s="50"/>
      <c r="O83" s="51"/>
    </row>
    <row r="84" spans="1:15" ht="15.75" customHeight="1" thickBot="1">
      <c r="A84" s="52" t="s">
        <v>100</v>
      </c>
      <c r="B84" s="53"/>
      <c r="C84" s="53"/>
      <c r="D84" s="53"/>
      <c r="E84" s="53"/>
      <c r="F84" s="53"/>
      <c r="G84" s="53"/>
      <c r="H84" s="53"/>
      <c r="I84" s="53"/>
      <c r="J84" s="53"/>
      <c r="K84" s="53"/>
      <c r="L84" s="53"/>
      <c r="M84" s="53"/>
      <c r="N84" s="53"/>
      <c r="O84" s="54"/>
    </row>
  </sheetData>
  <mergeCells count="10">
    <mergeCell ref="L82:N82"/>
    <mergeCell ref="A83:O83"/>
    <mergeCell ref="A84:O8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94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144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84</v>
      </c>
      <c r="B3" s="62"/>
      <c r="C3" s="63"/>
      <c r="D3" s="67" t="s">
        <v>49</v>
      </c>
      <c r="E3" s="68"/>
      <c r="F3" s="68"/>
      <c r="G3" s="68"/>
      <c r="H3" s="69"/>
      <c r="I3" s="67" t="s">
        <v>50</v>
      </c>
      <c r="J3" s="69"/>
      <c r="K3" s="67" t="s">
        <v>52</v>
      </c>
      <c r="L3" s="69"/>
      <c r="M3" s="36"/>
      <c r="N3" s="37"/>
      <c r="O3" s="70" t="s">
        <v>89</v>
      </c>
      <c r="P3" s="11"/>
      <c r="Q3"/>
    </row>
    <row r="4" spans="1:133" ht="32.25" customHeight="1" thickBot="1">
      <c r="A4" s="64"/>
      <c r="B4" s="65"/>
      <c r="C4" s="66"/>
      <c r="D4" s="34" t="s">
        <v>5</v>
      </c>
      <c r="E4" s="34" t="s">
        <v>85</v>
      </c>
      <c r="F4" s="34" t="s">
        <v>86</v>
      </c>
      <c r="G4" s="34" t="s">
        <v>87</v>
      </c>
      <c r="H4" s="34" t="s">
        <v>6</v>
      </c>
      <c r="I4" s="34" t="s">
        <v>7</v>
      </c>
      <c r="J4" s="35" t="s">
        <v>88</v>
      </c>
      <c r="K4" s="35" t="s">
        <v>8</v>
      </c>
      <c r="L4" s="35" t="s">
        <v>9</v>
      </c>
      <c r="M4" s="35" t="s">
        <v>10</v>
      </c>
      <c r="N4" s="35" t="s">
        <v>51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SUM(D6:D15)</f>
        <v>14776612</v>
      </c>
      <c r="E5" s="27">
        <f t="shared" si="0"/>
        <v>472047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15248659</v>
      </c>
      <c r="O5" s="33">
        <f t="shared" ref="O5:O36" si="1">(N5/O$77)</f>
        <v>479.63824232511325</v>
      </c>
      <c r="P5" s="6"/>
    </row>
    <row r="6" spans="1:133">
      <c r="A6" s="12"/>
      <c r="B6" s="25">
        <v>311</v>
      </c>
      <c r="C6" s="20" t="s">
        <v>3</v>
      </c>
      <c r="D6" s="46">
        <v>9116609</v>
      </c>
      <c r="E6" s="46">
        <v>221780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9338389</v>
      </c>
      <c r="O6" s="47">
        <f t="shared" si="1"/>
        <v>293.7339267740312</v>
      </c>
      <c r="P6" s="9"/>
    </row>
    <row r="7" spans="1:133">
      <c r="A7" s="12"/>
      <c r="B7" s="25">
        <v>312.10000000000002</v>
      </c>
      <c r="C7" s="20" t="s">
        <v>11</v>
      </c>
      <c r="D7" s="46">
        <v>336732</v>
      </c>
      <c r="E7" s="46">
        <v>250267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5" si="2">SUM(D7:M7)</f>
        <v>586999</v>
      </c>
      <c r="O7" s="47">
        <f t="shared" si="1"/>
        <v>18.463733014594865</v>
      </c>
      <c r="P7" s="9"/>
    </row>
    <row r="8" spans="1:133">
      <c r="A8" s="12"/>
      <c r="B8" s="25">
        <v>312.51</v>
      </c>
      <c r="C8" s="20" t="s">
        <v>91</v>
      </c>
      <c r="D8" s="46">
        <v>186330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>SUM(D8:M8)</f>
        <v>186330</v>
      </c>
      <c r="O8" s="47">
        <f t="shared" si="1"/>
        <v>5.8609084046300959</v>
      </c>
      <c r="P8" s="9"/>
    </row>
    <row r="9" spans="1:133">
      <c r="A9" s="12"/>
      <c r="B9" s="25">
        <v>312.52</v>
      </c>
      <c r="C9" s="20" t="s">
        <v>122</v>
      </c>
      <c r="D9" s="46">
        <v>212226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>SUM(D9:M9)</f>
        <v>212226</v>
      </c>
      <c r="O9" s="47">
        <f t="shared" si="1"/>
        <v>6.6754529441368895</v>
      </c>
      <c r="P9" s="9"/>
    </row>
    <row r="10" spans="1:133">
      <c r="A10" s="12"/>
      <c r="B10" s="25">
        <v>314.10000000000002</v>
      </c>
      <c r="C10" s="20" t="s">
        <v>12</v>
      </c>
      <c r="D10" s="46">
        <v>2876547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2876547</v>
      </c>
      <c r="O10" s="47">
        <f t="shared" si="1"/>
        <v>90.480215148465021</v>
      </c>
      <c r="P10" s="9"/>
    </row>
    <row r="11" spans="1:133">
      <c r="A11" s="12"/>
      <c r="B11" s="25">
        <v>314.3</v>
      </c>
      <c r="C11" s="20" t="s">
        <v>13</v>
      </c>
      <c r="D11" s="46">
        <v>614452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614452</v>
      </c>
      <c r="O11" s="47">
        <f t="shared" si="1"/>
        <v>19.327252138902868</v>
      </c>
      <c r="P11" s="9"/>
    </row>
    <row r="12" spans="1:133">
      <c r="A12" s="12"/>
      <c r="B12" s="25">
        <v>314.39999999999998</v>
      </c>
      <c r="C12" s="20" t="s">
        <v>14</v>
      </c>
      <c r="D12" s="46">
        <v>162804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162804</v>
      </c>
      <c r="O12" s="47">
        <f t="shared" si="1"/>
        <v>5.1209109209864119</v>
      </c>
      <c r="P12" s="9"/>
    </row>
    <row r="13" spans="1:133">
      <c r="A13" s="12"/>
      <c r="B13" s="25">
        <v>314.8</v>
      </c>
      <c r="C13" s="20" t="s">
        <v>15</v>
      </c>
      <c r="D13" s="46">
        <v>56079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56079</v>
      </c>
      <c r="O13" s="47">
        <f t="shared" si="1"/>
        <v>1.763934323100151</v>
      </c>
      <c r="P13" s="9"/>
    </row>
    <row r="14" spans="1:133">
      <c r="A14" s="12"/>
      <c r="B14" s="25">
        <v>315</v>
      </c>
      <c r="C14" s="20" t="s">
        <v>123</v>
      </c>
      <c r="D14" s="46">
        <v>953405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953405</v>
      </c>
      <c r="O14" s="47">
        <f t="shared" si="1"/>
        <v>29.988833668847509</v>
      </c>
      <c r="P14" s="9"/>
    </row>
    <row r="15" spans="1:133">
      <c r="A15" s="12"/>
      <c r="B15" s="25">
        <v>316</v>
      </c>
      <c r="C15" s="20" t="s">
        <v>124</v>
      </c>
      <c r="D15" s="46">
        <v>261428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261428</v>
      </c>
      <c r="O15" s="47">
        <f t="shared" si="1"/>
        <v>8.2230749874182187</v>
      </c>
      <c r="P15" s="9"/>
    </row>
    <row r="16" spans="1:133" ht="15.75">
      <c r="A16" s="29" t="s">
        <v>18</v>
      </c>
      <c r="B16" s="30"/>
      <c r="C16" s="31"/>
      <c r="D16" s="32">
        <f t="shared" ref="D16:M16" si="3">SUM(D17:D25)</f>
        <v>2840449</v>
      </c>
      <c r="E16" s="32">
        <f t="shared" si="3"/>
        <v>772430</v>
      </c>
      <c r="F16" s="32">
        <f t="shared" si="3"/>
        <v>0</v>
      </c>
      <c r="G16" s="32">
        <f t="shared" si="3"/>
        <v>0</v>
      </c>
      <c r="H16" s="32">
        <f t="shared" si="3"/>
        <v>0</v>
      </c>
      <c r="I16" s="32">
        <f t="shared" si="3"/>
        <v>5404413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44">
        <f>SUM(D16:M16)</f>
        <v>9017292</v>
      </c>
      <c r="O16" s="45">
        <f t="shared" si="1"/>
        <v>283.63399597382988</v>
      </c>
      <c r="P16" s="10"/>
    </row>
    <row r="17" spans="1:16">
      <c r="A17" s="12"/>
      <c r="B17" s="25">
        <v>322</v>
      </c>
      <c r="C17" s="20" t="s">
        <v>0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1676024</v>
      </c>
      <c r="J17" s="46">
        <v>0</v>
      </c>
      <c r="K17" s="46">
        <v>0</v>
      </c>
      <c r="L17" s="46">
        <v>0</v>
      </c>
      <c r="M17" s="46">
        <v>0</v>
      </c>
      <c r="N17" s="46">
        <f>SUM(D17:M17)</f>
        <v>1676024</v>
      </c>
      <c r="O17" s="47">
        <f t="shared" si="1"/>
        <v>52.718419728233521</v>
      </c>
      <c r="P17" s="9"/>
    </row>
    <row r="18" spans="1:16">
      <c r="A18" s="12"/>
      <c r="B18" s="25">
        <v>323.10000000000002</v>
      </c>
      <c r="C18" s="20" t="s">
        <v>19</v>
      </c>
      <c r="D18" s="46">
        <v>2414938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ref="N18:N24" si="4">SUM(D18:M18)</f>
        <v>2414938</v>
      </c>
      <c r="O18" s="47">
        <f t="shared" si="1"/>
        <v>75.960556114745842</v>
      </c>
      <c r="P18" s="9"/>
    </row>
    <row r="19" spans="1:16">
      <c r="A19" s="12"/>
      <c r="B19" s="25">
        <v>323.39999999999998</v>
      </c>
      <c r="C19" s="20" t="s">
        <v>20</v>
      </c>
      <c r="D19" s="46">
        <v>84906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84906</v>
      </c>
      <c r="O19" s="47">
        <f t="shared" si="1"/>
        <v>2.6706718671363867</v>
      </c>
      <c r="P19" s="9"/>
    </row>
    <row r="20" spans="1:16">
      <c r="A20" s="12"/>
      <c r="B20" s="25">
        <v>323.7</v>
      </c>
      <c r="C20" s="20" t="s">
        <v>21</v>
      </c>
      <c r="D20" s="46">
        <v>290683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290683</v>
      </c>
      <c r="O20" s="47">
        <f t="shared" si="1"/>
        <v>9.1432750377453456</v>
      </c>
      <c r="P20" s="9"/>
    </row>
    <row r="21" spans="1:16">
      <c r="A21" s="12"/>
      <c r="B21" s="25">
        <v>324.11</v>
      </c>
      <c r="C21" s="20" t="s">
        <v>22</v>
      </c>
      <c r="D21" s="46">
        <v>0</v>
      </c>
      <c r="E21" s="46">
        <v>88158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88158</v>
      </c>
      <c r="O21" s="47">
        <f t="shared" si="1"/>
        <v>2.7729617513839959</v>
      </c>
      <c r="P21" s="9"/>
    </row>
    <row r="22" spans="1:16">
      <c r="A22" s="12"/>
      <c r="B22" s="25">
        <v>324.20999999999998</v>
      </c>
      <c r="C22" s="20" t="s">
        <v>23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3724434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3724434</v>
      </c>
      <c r="O22" s="47">
        <f t="shared" si="1"/>
        <v>117.15003774534475</v>
      </c>
      <c r="P22" s="9"/>
    </row>
    <row r="23" spans="1:16">
      <c r="A23" s="12"/>
      <c r="B23" s="25">
        <v>324.61</v>
      </c>
      <c r="C23" s="20" t="s">
        <v>24</v>
      </c>
      <c r="D23" s="46">
        <v>0</v>
      </c>
      <c r="E23" s="46">
        <v>553588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553588</v>
      </c>
      <c r="O23" s="47">
        <f t="shared" si="1"/>
        <v>17.412808253648716</v>
      </c>
      <c r="P23" s="9"/>
    </row>
    <row r="24" spans="1:16">
      <c r="A24" s="12"/>
      <c r="B24" s="25">
        <v>324.70999999999998</v>
      </c>
      <c r="C24" s="20" t="s">
        <v>25</v>
      </c>
      <c r="D24" s="46">
        <v>0</v>
      </c>
      <c r="E24" s="46">
        <v>130684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130684</v>
      </c>
      <c r="O24" s="47">
        <f t="shared" si="1"/>
        <v>4.1105938600905887</v>
      </c>
      <c r="P24" s="9"/>
    </row>
    <row r="25" spans="1:16">
      <c r="A25" s="12"/>
      <c r="B25" s="25">
        <v>329</v>
      </c>
      <c r="C25" s="20" t="s">
        <v>26</v>
      </c>
      <c r="D25" s="46">
        <v>49922</v>
      </c>
      <c r="E25" s="46">
        <v>0</v>
      </c>
      <c r="F25" s="46">
        <v>0</v>
      </c>
      <c r="G25" s="46">
        <v>0</v>
      </c>
      <c r="H25" s="46">
        <v>0</v>
      </c>
      <c r="I25" s="46">
        <v>3955</v>
      </c>
      <c r="J25" s="46">
        <v>0</v>
      </c>
      <c r="K25" s="46">
        <v>0</v>
      </c>
      <c r="L25" s="46">
        <v>0</v>
      </c>
      <c r="M25" s="46">
        <v>0</v>
      </c>
      <c r="N25" s="46">
        <f t="shared" ref="N25:N32" si="5">SUM(D25:M25)</f>
        <v>53877</v>
      </c>
      <c r="O25" s="47">
        <f t="shared" si="1"/>
        <v>1.6946716155007548</v>
      </c>
      <c r="P25" s="9"/>
    </row>
    <row r="26" spans="1:16" ht="15.75">
      <c r="A26" s="29" t="s">
        <v>28</v>
      </c>
      <c r="B26" s="30"/>
      <c r="C26" s="31"/>
      <c r="D26" s="32">
        <f t="shared" ref="D26:M26" si="6">SUM(D27:D42)</f>
        <v>2833265</v>
      </c>
      <c r="E26" s="32">
        <f t="shared" si="6"/>
        <v>778185</v>
      </c>
      <c r="F26" s="32">
        <f t="shared" si="6"/>
        <v>0</v>
      </c>
      <c r="G26" s="32">
        <f t="shared" si="6"/>
        <v>0</v>
      </c>
      <c r="H26" s="32">
        <f t="shared" si="6"/>
        <v>0</v>
      </c>
      <c r="I26" s="32">
        <f t="shared" si="6"/>
        <v>2834678</v>
      </c>
      <c r="J26" s="32">
        <f t="shared" si="6"/>
        <v>0</v>
      </c>
      <c r="K26" s="32">
        <f t="shared" si="6"/>
        <v>0</v>
      </c>
      <c r="L26" s="32">
        <f t="shared" si="6"/>
        <v>0</v>
      </c>
      <c r="M26" s="32">
        <f t="shared" si="6"/>
        <v>0</v>
      </c>
      <c r="N26" s="44">
        <f t="shared" si="5"/>
        <v>6446128</v>
      </c>
      <c r="O26" s="45">
        <f t="shared" si="1"/>
        <v>202.75943633618522</v>
      </c>
      <c r="P26" s="10"/>
    </row>
    <row r="27" spans="1:16">
      <c r="A27" s="12"/>
      <c r="B27" s="25">
        <v>331.1</v>
      </c>
      <c r="C27" s="20" t="s">
        <v>97</v>
      </c>
      <c r="D27" s="46">
        <v>32700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5"/>
        <v>32700</v>
      </c>
      <c r="O27" s="47">
        <f t="shared" si="1"/>
        <v>1.0285606441872168</v>
      </c>
      <c r="P27" s="9"/>
    </row>
    <row r="28" spans="1:16">
      <c r="A28" s="12"/>
      <c r="B28" s="25">
        <v>331.2</v>
      </c>
      <c r="C28" s="20" t="s">
        <v>27</v>
      </c>
      <c r="D28" s="46">
        <v>71507</v>
      </c>
      <c r="E28" s="46">
        <v>145678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5"/>
        <v>217185</v>
      </c>
      <c r="O28" s="47">
        <f t="shared" si="1"/>
        <v>6.831435581278309</v>
      </c>
      <c r="P28" s="9"/>
    </row>
    <row r="29" spans="1:16">
      <c r="A29" s="12"/>
      <c r="B29" s="25">
        <v>331.39</v>
      </c>
      <c r="C29" s="20" t="s">
        <v>32</v>
      </c>
      <c r="D29" s="46">
        <v>0</v>
      </c>
      <c r="E29" s="46">
        <v>207022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5"/>
        <v>207022</v>
      </c>
      <c r="O29" s="47">
        <f t="shared" si="1"/>
        <v>6.5117639657775541</v>
      </c>
      <c r="P29" s="9"/>
    </row>
    <row r="30" spans="1:16">
      <c r="A30" s="12"/>
      <c r="B30" s="25">
        <v>331.41</v>
      </c>
      <c r="C30" s="20" t="s">
        <v>33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78055</v>
      </c>
      <c r="J30" s="46">
        <v>0</v>
      </c>
      <c r="K30" s="46">
        <v>0</v>
      </c>
      <c r="L30" s="46">
        <v>0</v>
      </c>
      <c r="M30" s="46">
        <v>0</v>
      </c>
      <c r="N30" s="46">
        <f t="shared" si="5"/>
        <v>78055</v>
      </c>
      <c r="O30" s="47">
        <f t="shared" si="1"/>
        <v>2.455177403120282</v>
      </c>
      <c r="P30" s="9"/>
    </row>
    <row r="31" spans="1:16">
      <c r="A31" s="12"/>
      <c r="B31" s="25">
        <v>331.42</v>
      </c>
      <c r="C31" s="20" t="s">
        <v>107</v>
      </c>
      <c r="D31" s="46">
        <v>0</v>
      </c>
      <c r="E31" s="46">
        <v>46372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5"/>
        <v>46372</v>
      </c>
      <c r="O31" s="47">
        <f t="shared" si="1"/>
        <v>1.4586059386009058</v>
      </c>
      <c r="P31" s="9"/>
    </row>
    <row r="32" spans="1:16">
      <c r="A32" s="12"/>
      <c r="B32" s="25">
        <v>334.31</v>
      </c>
      <c r="C32" s="20" t="s">
        <v>34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2228817</v>
      </c>
      <c r="J32" s="46">
        <v>0</v>
      </c>
      <c r="K32" s="46">
        <v>0</v>
      </c>
      <c r="L32" s="46">
        <v>0</v>
      </c>
      <c r="M32" s="46">
        <v>0</v>
      </c>
      <c r="N32" s="46">
        <f t="shared" si="5"/>
        <v>2228817</v>
      </c>
      <c r="O32" s="47">
        <f t="shared" si="1"/>
        <v>70.106221690991447</v>
      </c>
      <c r="P32" s="9"/>
    </row>
    <row r="33" spans="1:16">
      <c r="A33" s="12"/>
      <c r="B33" s="25">
        <v>334.41</v>
      </c>
      <c r="C33" s="20" t="s">
        <v>35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527806</v>
      </c>
      <c r="J33" s="46">
        <v>0</v>
      </c>
      <c r="K33" s="46">
        <v>0</v>
      </c>
      <c r="L33" s="46">
        <v>0</v>
      </c>
      <c r="M33" s="46">
        <v>0</v>
      </c>
      <c r="N33" s="46">
        <f t="shared" ref="N33:N39" si="7">SUM(D33:M33)</f>
        <v>527806</v>
      </c>
      <c r="O33" s="47">
        <f t="shared" si="1"/>
        <v>16.601849521892301</v>
      </c>
      <c r="P33" s="9"/>
    </row>
    <row r="34" spans="1:16">
      <c r="A34" s="12"/>
      <c r="B34" s="25">
        <v>335.12</v>
      </c>
      <c r="C34" s="20" t="s">
        <v>126</v>
      </c>
      <c r="D34" s="46">
        <v>942214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942214</v>
      </c>
      <c r="O34" s="47">
        <f t="shared" si="1"/>
        <v>29.636826874685454</v>
      </c>
      <c r="P34" s="9"/>
    </row>
    <row r="35" spans="1:16">
      <c r="A35" s="12"/>
      <c r="B35" s="25">
        <v>335.14</v>
      </c>
      <c r="C35" s="20" t="s">
        <v>127</v>
      </c>
      <c r="D35" s="46">
        <v>17630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17630</v>
      </c>
      <c r="O35" s="47">
        <f t="shared" si="1"/>
        <v>0.55454202315047807</v>
      </c>
      <c r="P35" s="9"/>
    </row>
    <row r="36" spans="1:16">
      <c r="A36" s="12"/>
      <c r="B36" s="25">
        <v>335.15</v>
      </c>
      <c r="C36" s="20" t="s">
        <v>128</v>
      </c>
      <c r="D36" s="46">
        <v>28099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28099</v>
      </c>
      <c r="O36" s="47">
        <f t="shared" si="1"/>
        <v>0.88383870156014088</v>
      </c>
      <c r="P36" s="9"/>
    </row>
    <row r="37" spans="1:16">
      <c r="A37" s="12"/>
      <c r="B37" s="25">
        <v>335.18</v>
      </c>
      <c r="C37" s="20" t="s">
        <v>129</v>
      </c>
      <c r="D37" s="46">
        <v>1601790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1601790</v>
      </c>
      <c r="O37" s="47">
        <f t="shared" ref="O37:O68" si="8">(N37/O$77)</f>
        <v>50.383429793658784</v>
      </c>
      <c r="P37" s="9"/>
    </row>
    <row r="38" spans="1:16">
      <c r="A38" s="12"/>
      <c r="B38" s="25">
        <v>335.21</v>
      </c>
      <c r="C38" s="20" t="s">
        <v>42</v>
      </c>
      <c r="D38" s="46">
        <v>15138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15138</v>
      </c>
      <c r="O38" s="47">
        <f t="shared" si="8"/>
        <v>0.47615752390538502</v>
      </c>
      <c r="P38" s="9"/>
    </row>
    <row r="39" spans="1:16">
      <c r="A39" s="12"/>
      <c r="B39" s="25">
        <v>335.9</v>
      </c>
      <c r="C39" s="20" t="s">
        <v>43</v>
      </c>
      <c r="D39" s="46">
        <v>22612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22612</v>
      </c>
      <c r="O39" s="47">
        <f t="shared" si="8"/>
        <v>0.711248112732763</v>
      </c>
      <c r="P39" s="9"/>
    </row>
    <row r="40" spans="1:16">
      <c r="A40" s="12"/>
      <c r="B40" s="25">
        <v>337.3</v>
      </c>
      <c r="C40" s="20" t="s">
        <v>44</v>
      </c>
      <c r="D40" s="46">
        <v>0</v>
      </c>
      <c r="E40" s="46">
        <v>379113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>SUM(D40:M40)</f>
        <v>379113</v>
      </c>
      <c r="O40" s="47">
        <f t="shared" si="8"/>
        <v>11.924792400603925</v>
      </c>
      <c r="P40" s="9"/>
    </row>
    <row r="41" spans="1:16">
      <c r="A41" s="12"/>
      <c r="B41" s="25">
        <v>338</v>
      </c>
      <c r="C41" s="20" t="s">
        <v>47</v>
      </c>
      <c r="D41" s="46">
        <v>28027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>SUM(D41:M41)</f>
        <v>28027</v>
      </c>
      <c r="O41" s="47">
        <f t="shared" si="8"/>
        <v>0.88157398087569194</v>
      </c>
      <c r="P41" s="9"/>
    </row>
    <row r="42" spans="1:16">
      <c r="A42" s="12"/>
      <c r="B42" s="25">
        <v>339</v>
      </c>
      <c r="C42" s="20" t="s">
        <v>48</v>
      </c>
      <c r="D42" s="46">
        <v>73548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>SUM(D42:M42)</f>
        <v>73548</v>
      </c>
      <c r="O42" s="47">
        <f t="shared" si="8"/>
        <v>2.3134121791645699</v>
      </c>
      <c r="P42" s="9"/>
    </row>
    <row r="43" spans="1:16" ht="15.75">
      <c r="A43" s="29" t="s">
        <v>53</v>
      </c>
      <c r="B43" s="30"/>
      <c r="C43" s="31"/>
      <c r="D43" s="32">
        <f t="shared" ref="D43:M43" si="9">SUM(D44:D61)</f>
        <v>2049418</v>
      </c>
      <c r="E43" s="32">
        <f t="shared" si="9"/>
        <v>51862</v>
      </c>
      <c r="F43" s="32">
        <f t="shared" si="9"/>
        <v>0</v>
      </c>
      <c r="G43" s="32">
        <f t="shared" si="9"/>
        <v>0</v>
      </c>
      <c r="H43" s="32">
        <f t="shared" si="9"/>
        <v>0</v>
      </c>
      <c r="I43" s="32">
        <f t="shared" si="9"/>
        <v>25450238</v>
      </c>
      <c r="J43" s="32">
        <f t="shared" si="9"/>
        <v>1294480</v>
      </c>
      <c r="K43" s="32">
        <f t="shared" si="9"/>
        <v>0</v>
      </c>
      <c r="L43" s="32">
        <f t="shared" si="9"/>
        <v>0</v>
      </c>
      <c r="M43" s="32">
        <f t="shared" si="9"/>
        <v>0</v>
      </c>
      <c r="N43" s="32">
        <f>SUM(D43:M43)</f>
        <v>28845998</v>
      </c>
      <c r="O43" s="45">
        <f t="shared" si="8"/>
        <v>907.33511575239049</v>
      </c>
      <c r="P43" s="10"/>
    </row>
    <row r="44" spans="1:16">
      <c r="A44" s="12"/>
      <c r="B44" s="25">
        <v>341.1</v>
      </c>
      <c r="C44" s="20" t="s">
        <v>130</v>
      </c>
      <c r="D44" s="46">
        <v>123054</v>
      </c>
      <c r="E44" s="46">
        <v>0</v>
      </c>
      <c r="F44" s="46">
        <v>0</v>
      </c>
      <c r="G44" s="46">
        <v>0</v>
      </c>
      <c r="H44" s="46">
        <v>0</v>
      </c>
      <c r="I44" s="46">
        <v>245638</v>
      </c>
      <c r="J44" s="46">
        <v>0</v>
      </c>
      <c r="K44" s="46">
        <v>0</v>
      </c>
      <c r="L44" s="46">
        <v>0</v>
      </c>
      <c r="M44" s="46">
        <v>0</v>
      </c>
      <c r="N44" s="46">
        <f>SUM(D44:M44)</f>
        <v>368692</v>
      </c>
      <c r="O44" s="47">
        <f t="shared" si="8"/>
        <v>11.597005535983895</v>
      </c>
      <c r="P44" s="9"/>
    </row>
    <row r="45" spans="1:16">
      <c r="A45" s="12"/>
      <c r="B45" s="25">
        <v>341.2</v>
      </c>
      <c r="C45" s="20" t="s">
        <v>131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1294480</v>
      </c>
      <c r="K45" s="46">
        <v>0</v>
      </c>
      <c r="L45" s="46">
        <v>0</v>
      </c>
      <c r="M45" s="46">
        <v>0</v>
      </c>
      <c r="N45" s="46">
        <f t="shared" ref="N45:N61" si="10">SUM(D45:M45)</f>
        <v>1294480</v>
      </c>
      <c r="O45" s="47">
        <f t="shared" si="8"/>
        <v>40.717161550075488</v>
      </c>
      <c r="P45" s="9"/>
    </row>
    <row r="46" spans="1:16">
      <c r="A46" s="12"/>
      <c r="B46" s="25">
        <v>341.9</v>
      </c>
      <c r="C46" s="20" t="s">
        <v>132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27510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0"/>
        <v>27510</v>
      </c>
      <c r="O46" s="47">
        <f t="shared" si="8"/>
        <v>0.86531202818319075</v>
      </c>
      <c r="P46" s="9"/>
    </row>
    <row r="47" spans="1:16">
      <c r="A47" s="12"/>
      <c r="B47" s="25">
        <v>342.1</v>
      </c>
      <c r="C47" s="20" t="s">
        <v>58</v>
      </c>
      <c r="D47" s="46">
        <v>47126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0"/>
        <v>47126</v>
      </c>
      <c r="O47" s="47">
        <f t="shared" si="8"/>
        <v>1.4823225968797182</v>
      </c>
      <c r="P47" s="9"/>
    </row>
    <row r="48" spans="1:16">
      <c r="A48" s="12"/>
      <c r="B48" s="25">
        <v>342.2</v>
      </c>
      <c r="C48" s="20" t="s">
        <v>59</v>
      </c>
      <c r="D48" s="46">
        <v>28592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0"/>
        <v>28592</v>
      </c>
      <c r="O48" s="47">
        <f t="shared" si="8"/>
        <v>0.89934574735782591</v>
      </c>
      <c r="P48" s="9"/>
    </row>
    <row r="49" spans="1:16">
      <c r="A49" s="12"/>
      <c r="B49" s="25">
        <v>342.9</v>
      </c>
      <c r="C49" s="20" t="s">
        <v>60</v>
      </c>
      <c r="D49" s="46">
        <v>20817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0"/>
        <v>20817</v>
      </c>
      <c r="O49" s="47">
        <f t="shared" si="8"/>
        <v>0.65478736789129344</v>
      </c>
      <c r="P49" s="9"/>
    </row>
    <row r="50" spans="1:16">
      <c r="A50" s="12"/>
      <c r="B50" s="25">
        <v>343.3</v>
      </c>
      <c r="C50" s="20" t="s">
        <v>61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11272713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0"/>
        <v>11272713</v>
      </c>
      <c r="O50" s="47">
        <f t="shared" si="8"/>
        <v>354.57703195772524</v>
      </c>
      <c r="P50" s="9"/>
    </row>
    <row r="51" spans="1:16">
      <c r="A51" s="12"/>
      <c r="B51" s="25">
        <v>343.4</v>
      </c>
      <c r="C51" s="20" t="s">
        <v>62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2694525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0"/>
        <v>2694525</v>
      </c>
      <c r="O51" s="47">
        <f t="shared" si="8"/>
        <v>84.754812531454448</v>
      </c>
      <c r="P51" s="9"/>
    </row>
    <row r="52" spans="1:16">
      <c r="A52" s="12"/>
      <c r="B52" s="25">
        <v>343.5</v>
      </c>
      <c r="C52" s="20" t="s">
        <v>63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10366789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0"/>
        <v>10366789</v>
      </c>
      <c r="O52" s="47">
        <f t="shared" si="8"/>
        <v>326.08168721690993</v>
      </c>
      <c r="P52" s="9"/>
    </row>
    <row r="53" spans="1:16">
      <c r="A53" s="12"/>
      <c r="B53" s="25">
        <v>343.6</v>
      </c>
      <c r="C53" s="20" t="s">
        <v>145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21969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0"/>
        <v>21969</v>
      </c>
      <c r="O53" s="47">
        <f t="shared" si="8"/>
        <v>0.69102289884247614</v>
      </c>
      <c r="P53" s="9"/>
    </row>
    <row r="54" spans="1:16">
      <c r="A54" s="12"/>
      <c r="B54" s="25">
        <v>343.7</v>
      </c>
      <c r="C54" s="20" t="s">
        <v>64</v>
      </c>
      <c r="D54" s="46">
        <v>53564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0"/>
        <v>53564</v>
      </c>
      <c r="O54" s="47">
        <f t="shared" si="8"/>
        <v>1.6848263714141922</v>
      </c>
      <c r="P54" s="9"/>
    </row>
    <row r="55" spans="1:16">
      <c r="A55" s="12"/>
      <c r="B55" s="25">
        <v>343.9</v>
      </c>
      <c r="C55" s="20" t="s">
        <v>65</v>
      </c>
      <c r="D55" s="46">
        <v>230</v>
      </c>
      <c r="E55" s="46">
        <v>0</v>
      </c>
      <c r="F55" s="46">
        <v>0</v>
      </c>
      <c r="G55" s="46">
        <v>0</v>
      </c>
      <c r="H55" s="46">
        <v>0</v>
      </c>
      <c r="I55" s="46">
        <v>84255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0"/>
        <v>84485</v>
      </c>
      <c r="O55" s="47">
        <f t="shared" si="8"/>
        <v>2.6574295420231504</v>
      </c>
      <c r="P55" s="9"/>
    </row>
    <row r="56" spans="1:16">
      <c r="A56" s="12"/>
      <c r="B56" s="25">
        <v>344.1</v>
      </c>
      <c r="C56" s="20" t="s">
        <v>133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291722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0"/>
        <v>291722</v>
      </c>
      <c r="O56" s="47">
        <f t="shared" si="8"/>
        <v>9.1759562154001006</v>
      </c>
      <c r="P56" s="9"/>
    </row>
    <row r="57" spans="1:16">
      <c r="A57" s="12"/>
      <c r="B57" s="25">
        <v>345.9</v>
      </c>
      <c r="C57" s="20" t="s">
        <v>67</v>
      </c>
      <c r="D57" s="46">
        <v>0</v>
      </c>
      <c r="E57" s="46">
        <v>51862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0"/>
        <v>51862</v>
      </c>
      <c r="O57" s="47">
        <f t="shared" si="8"/>
        <v>1.6312908907901358</v>
      </c>
      <c r="P57" s="9"/>
    </row>
    <row r="58" spans="1:16">
      <c r="A58" s="12"/>
      <c r="B58" s="25">
        <v>347.2</v>
      </c>
      <c r="C58" s="20" t="s">
        <v>68</v>
      </c>
      <c r="D58" s="46">
        <v>73127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0"/>
        <v>73127</v>
      </c>
      <c r="O58" s="47">
        <f t="shared" si="8"/>
        <v>2.3001698540513336</v>
      </c>
      <c r="P58" s="9"/>
    </row>
    <row r="59" spans="1:16">
      <c r="A59" s="12"/>
      <c r="B59" s="25">
        <v>347.4</v>
      </c>
      <c r="C59" s="20" t="s">
        <v>69</v>
      </c>
      <c r="D59" s="46">
        <v>95318</v>
      </c>
      <c r="E59" s="46">
        <v>0</v>
      </c>
      <c r="F59" s="46">
        <v>0</v>
      </c>
      <c r="G59" s="46">
        <v>0</v>
      </c>
      <c r="H59" s="46">
        <v>0</v>
      </c>
      <c r="I59" s="46">
        <v>28441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0"/>
        <v>123759</v>
      </c>
      <c r="O59" s="47">
        <f t="shared" si="8"/>
        <v>3.892771766482134</v>
      </c>
      <c r="P59" s="9"/>
    </row>
    <row r="60" spans="1:16">
      <c r="A60" s="12"/>
      <c r="B60" s="25">
        <v>347.5</v>
      </c>
      <c r="C60" s="20" t="s">
        <v>70</v>
      </c>
      <c r="D60" s="46">
        <v>274871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0"/>
        <v>274871</v>
      </c>
      <c r="O60" s="47">
        <f t="shared" si="8"/>
        <v>8.645917211877201</v>
      </c>
      <c r="P60" s="9"/>
    </row>
    <row r="61" spans="1:16">
      <c r="A61" s="12"/>
      <c r="B61" s="25">
        <v>349</v>
      </c>
      <c r="C61" s="20" t="s">
        <v>1</v>
      </c>
      <c r="D61" s="46">
        <v>1332719</v>
      </c>
      <c r="E61" s="46">
        <v>0</v>
      </c>
      <c r="F61" s="46">
        <v>0</v>
      </c>
      <c r="G61" s="46">
        <v>0</v>
      </c>
      <c r="H61" s="46">
        <v>0</v>
      </c>
      <c r="I61" s="46">
        <v>416676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0"/>
        <v>1749395</v>
      </c>
      <c r="O61" s="47">
        <f t="shared" si="8"/>
        <v>55.026264469048819</v>
      </c>
      <c r="P61" s="9"/>
    </row>
    <row r="62" spans="1:16" ht="15.75">
      <c r="A62" s="29" t="s">
        <v>54</v>
      </c>
      <c r="B62" s="30"/>
      <c r="C62" s="31"/>
      <c r="D62" s="32">
        <f t="shared" ref="D62:M62" si="11">SUM(D63:D64)</f>
        <v>99502</v>
      </c>
      <c r="E62" s="32">
        <f t="shared" si="11"/>
        <v>56277</v>
      </c>
      <c r="F62" s="32">
        <f t="shared" si="11"/>
        <v>0</v>
      </c>
      <c r="G62" s="32">
        <f t="shared" si="11"/>
        <v>0</v>
      </c>
      <c r="H62" s="32">
        <f t="shared" si="11"/>
        <v>0</v>
      </c>
      <c r="I62" s="32">
        <f t="shared" si="11"/>
        <v>0</v>
      </c>
      <c r="J62" s="32">
        <f t="shared" si="11"/>
        <v>0</v>
      </c>
      <c r="K62" s="32">
        <f t="shared" si="11"/>
        <v>0</v>
      </c>
      <c r="L62" s="32">
        <f t="shared" si="11"/>
        <v>0</v>
      </c>
      <c r="M62" s="32">
        <f t="shared" si="11"/>
        <v>0</v>
      </c>
      <c r="N62" s="32">
        <f>SUM(D62:M62)</f>
        <v>155779</v>
      </c>
      <c r="O62" s="45">
        <f t="shared" si="8"/>
        <v>4.8999433819828884</v>
      </c>
      <c r="P62" s="10"/>
    </row>
    <row r="63" spans="1:16">
      <c r="A63" s="13"/>
      <c r="B63" s="39">
        <v>351.1</v>
      </c>
      <c r="C63" s="21" t="s">
        <v>73</v>
      </c>
      <c r="D63" s="46">
        <v>67006</v>
      </c>
      <c r="E63" s="46">
        <v>56277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>SUM(D63:M63)</f>
        <v>123283</v>
      </c>
      <c r="O63" s="47">
        <f t="shared" si="8"/>
        <v>3.8777994464016103</v>
      </c>
      <c r="P63" s="9"/>
    </row>
    <row r="64" spans="1:16">
      <c r="A64" s="13"/>
      <c r="B64" s="39">
        <v>359</v>
      </c>
      <c r="C64" s="21" t="s">
        <v>74</v>
      </c>
      <c r="D64" s="46">
        <v>32496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>SUM(D64:M64)</f>
        <v>32496</v>
      </c>
      <c r="O64" s="47">
        <f t="shared" si="8"/>
        <v>1.0221439355812783</v>
      </c>
      <c r="P64" s="9"/>
    </row>
    <row r="65" spans="1:119" ht="15.75">
      <c r="A65" s="29" t="s">
        <v>4</v>
      </c>
      <c r="B65" s="30"/>
      <c r="C65" s="31"/>
      <c r="D65" s="32">
        <f t="shared" ref="D65:M65" si="12">SUM(D66:D72)</f>
        <v>758184</v>
      </c>
      <c r="E65" s="32">
        <f t="shared" si="12"/>
        <v>15089</v>
      </c>
      <c r="F65" s="32">
        <f t="shared" si="12"/>
        <v>0</v>
      </c>
      <c r="G65" s="32">
        <f t="shared" si="12"/>
        <v>2064</v>
      </c>
      <c r="H65" s="32">
        <f t="shared" si="12"/>
        <v>0</v>
      </c>
      <c r="I65" s="32">
        <f t="shared" si="12"/>
        <v>1552266</v>
      </c>
      <c r="J65" s="32">
        <f t="shared" si="12"/>
        <v>117279</v>
      </c>
      <c r="K65" s="32">
        <f t="shared" si="12"/>
        <v>8937862</v>
      </c>
      <c r="L65" s="32">
        <f t="shared" si="12"/>
        <v>0</v>
      </c>
      <c r="M65" s="32">
        <f t="shared" si="12"/>
        <v>0</v>
      </c>
      <c r="N65" s="32">
        <f>SUM(D65:M65)</f>
        <v>11382744</v>
      </c>
      <c r="O65" s="45">
        <f t="shared" si="8"/>
        <v>358.03799698037244</v>
      </c>
      <c r="P65" s="10"/>
    </row>
    <row r="66" spans="1:119">
      <c r="A66" s="12"/>
      <c r="B66" s="25">
        <v>361.1</v>
      </c>
      <c r="C66" s="20" t="s">
        <v>75</v>
      </c>
      <c r="D66" s="46">
        <v>42974</v>
      </c>
      <c r="E66" s="46">
        <v>5325</v>
      </c>
      <c r="F66" s="46">
        <v>0</v>
      </c>
      <c r="G66" s="46">
        <v>0</v>
      </c>
      <c r="H66" s="46">
        <v>0</v>
      </c>
      <c r="I66" s="46">
        <v>288991</v>
      </c>
      <c r="J66" s="46">
        <v>10939</v>
      </c>
      <c r="K66" s="46">
        <v>1382911</v>
      </c>
      <c r="L66" s="46">
        <v>0</v>
      </c>
      <c r="M66" s="46">
        <v>0</v>
      </c>
      <c r="N66" s="46">
        <f>SUM(D66:M66)</f>
        <v>1731140</v>
      </c>
      <c r="O66" s="47">
        <f t="shared" si="8"/>
        <v>54.452063412179164</v>
      </c>
      <c r="P66" s="9"/>
    </row>
    <row r="67" spans="1:119">
      <c r="A67" s="12"/>
      <c r="B67" s="25">
        <v>361.4</v>
      </c>
      <c r="C67" s="20" t="s">
        <v>134</v>
      </c>
      <c r="D67" s="46">
        <v>0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4420266</v>
      </c>
      <c r="L67" s="46">
        <v>0</v>
      </c>
      <c r="M67" s="46">
        <v>0</v>
      </c>
      <c r="N67" s="46">
        <f t="shared" ref="N67:N72" si="13">SUM(D67:M67)</f>
        <v>4420266</v>
      </c>
      <c r="O67" s="47">
        <f t="shared" si="8"/>
        <v>139.03705334675391</v>
      </c>
      <c r="P67" s="9"/>
    </row>
    <row r="68" spans="1:119">
      <c r="A68" s="12"/>
      <c r="B68" s="25">
        <v>362</v>
      </c>
      <c r="C68" s="20" t="s">
        <v>77</v>
      </c>
      <c r="D68" s="46">
        <v>0</v>
      </c>
      <c r="E68" s="46">
        <v>0</v>
      </c>
      <c r="F68" s="46">
        <v>0</v>
      </c>
      <c r="G68" s="46">
        <v>0</v>
      </c>
      <c r="H68" s="46">
        <v>0</v>
      </c>
      <c r="I68" s="46">
        <v>1005202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3"/>
        <v>1005202</v>
      </c>
      <c r="O68" s="47">
        <f t="shared" si="8"/>
        <v>31.618080020130851</v>
      </c>
      <c r="P68" s="9"/>
    </row>
    <row r="69" spans="1:119">
      <c r="A69" s="12"/>
      <c r="B69" s="25">
        <v>364</v>
      </c>
      <c r="C69" s="20" t="s">
        <v>135</v>
      </c>
      <c r="D69" s="46">
        <v>73823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3"/>
        <v>73823</v>
      </c>
      <c r="O69" s="47">
        <f t="shared" ref="O69:O75" si="14">(N69/O$77)</f>
        <v>2.3220621540010065</v>
      </c>
      <c r="P69" s="9"/>
    </row>
    <row r="70" spans="1:119">
      <c r="A70" s="12"/>
      <c r="B70" s="25">
        <v>366</v>
      </c>
      <c r="C70" s="20" t="s">
        <v>79</v>
      </c>
      <c r="D70" s="46">
        <v>22516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3"/>
        <v>22516</v>
      </c>
      <c r="O70" s="47">
        <f t="shared" si="14"/>
        <v>0.70822848515349779</v>
      </c>
      <c r="P70" s="9"/>
    </row>
    <row r="71" spans="1:119">
      <c r="A71" s="12"/>
      <c r="B71" s="25">
        <v>368</v>
      </c>
      <c r="C71" s="20" t="s">
        <v>80</v>
      </c>
      <c r="D71" s="46">
        <v>0</v>
      </c>
      <c r="E71" s="46">
        <v>0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3129900</v>
      </c>
      <c r="L71" s="46">
        <v>0</v>
      </c>
      <c r="M71" s="46">
        <v>0</v>
      </c>
      <c r="N71" s="46">
        <f t="shared" si="13"/>
        <v>3129900</v>
      </c>
      <c r="O71" s="47">
        <f t="shared" si="14"/>
        <v>98.449295420231508</v>
      </c>
      <c r="P71" s="9"/>
    </row>
    <row r="72" spans="1:119">
      <c r="A72" s="12"/>
      <c r="B72" s="25">
        <v>369.9</v>
      </c>
      <c r="C72" s="20" t="s">
        <v>81</v>
      </c>
      <c r="D72" s="46">
        <v>618871</v>
      </c>
      <c r="E72" s="46">
        <v>9764</v>
      </c>
      <c r="F72" s="46">
        <v>0</v>
      </c>
      <c r="G72" s="46">
        <v>2064</v>
      </c>
      <c r="H72" s="46">
        <v>0</v>
      </c>
      <c r="I72" s="46">
        <v>258073</v>
      </c>
      <c r="J72" s="46">
        <v>106340</v>
      </c>
      <c r="K72" s="46">
        <v>4785</v>
      </c>
      <c r="L72" s="46">
        <v>0</v>
      </c>
      <c r="M72" s="46">
        <v>0</v>
      </c>
      <c r="N72" s="46">
        <f t="shared" si="13"/>
        <v>999897</v>
      </c>
      <c r="O72" s="47">
        <f t="shared" si="14"/>
        <v>31.451214141922495</v>
      </c>
      <c r="P72" s="9"/>
    </row>
    <row r="73" spans="1:119" ht="15.75">
      <c r="A73" s="29" t="s">
        <v>55</v>
      </c>
      <c r="B73" s="30"/>
      <c r="C73" s="31"/>
      <c r="D73" s="32">
        <f t="shared" ref="D73:M73" si="15">SUM(D74:D74)</f>
        <v>2319138</v>
      </c>
      <c r="E73" s="32">
        <f t="shared" si="15"/>
        <v>6962</v>
      </c>
      <c r="F73" s="32">
        <f t="shared" si="15"/>
        <v>0</v>
      </c>
      <c r="G73" s="32">
        <f t="shared" si="15"/>
        <v>1167133</v>
      </c>
      <c r="H73" s="32">
        <f t="shared" si="15"/>
        <v>0</v>
      </c>
      <c r="I73" s="32">
        <f t="shared" si="15"/>
        <v>71385</v>
      </c>
      <c r="J73" s="32">
        <f t="shared" si="15"/>
        <v>0</v>
      </c>
      <c r="K73" s="32">
        <f t="shared" si="15"/>
        <v>0</v>
      </c>
      <c r="L73" s="32">
        <f t="shared" si="15"/>
        <v>0</v>
      </c>
      <c r="M73" s="32">
        <f t="shared" si="15"/>
        <v>0</v>
      </c>
      <c r="N73" s="32">
        <f>SUM(D73:M73)</f>
        <v>3564618</v>
      </c>
      <c r="O73" s="45">
        <f t="shared" si="14"/>
        <v>112.12311273276296</v>
      </c>
      <c r="P73" s="9"/>
    </row>
    <row r="74" spans="1:119" ht="15.75" thickBot="1">
      <c r="A74" s="12"/>
      <c r="B74" s="25">
        <v>381</v>
      </c>
      <c r="C74" s="20" t="s">
        <v>82</v>
      </c>
      <c r="D74" s="46">
        <v>2319138</v>
      </c>
      <c r="E74" s="46">
        <v>6962</v>
      </c>
      <c r="F74" s="46">
        <v>0</v>
      </c>
      <c r="G74" s="46">
        <v>1167133</v>
      </c>
      <c r="H74" s="46">
        <v>0</v>
      </c>
      <c r="I74" s="46">
        <v>71385</v>
      </c>
      <c r="J74" s="46">
        <v>0</v>
      </c>
      <c r="K74" s="46">
        <v>0</v>
      </c>
      <c r="L74" s="46">
        <v>0</v>
      </c>
      <c r="M74" s="46">
        <v>0</v>
      </c>
      <c r="N74" s="46">
        <f>SUM(D74:M74)</f>
        <v>3564618</v>
      </c>
      <c r="O74" s="47">
        <f t="shared" si="14"/>
        <v>112.12311273276296</v>
      </c>
      <c r="P74" s="9"/>
    </row>
    <row r="75" spans="1:119" ht="16.5" thickBot="1">
      <c r="A75" s="14" t="s">
        <v>71</v>
      </c>
      <c r="B75" s="23"/>
      <c r="C75" s="22"/>
      <c r="D75" s="15">
        <f t="shared" ref="D75:M75" si="16">SUM(D5,D16,D26,D43,D62,D65,D73)</f>
        <v>25676568</v>
      </c>
      <c r="E75" s="15">
        <f t="shared" si="16"/>
        <v>2152852</v>
      </c>
      <c r="F75" s="15">
        <f t="shared" si="16"/>
        <v>0</v>
      </c>
      <c r="G75" s="15">
        <f t="shared" si="16"/>
        <v>1169197</v>
      </c>
      <c r="H75" s="15">
        <f t="shared" si="16"/>
        <v>0</v>
      </c>
      <c r="I75" s="15">
        <f t="shared" si="16"/>
        <v>35312980</v>
      </c>
      <c r="J75" s="15">
        <f t="shared" si="16"/>
        <v>1411759</v>
      </c>
      <c r="K75" s="15">
        <f t="shared" si="16"/>
        <v>8937862</v>
      </c>
      <c r="L75" s="15">
        <f t="shared" si="16"/>
        <v>0</v>
      </c>
      <c r="M75" s="15">
        <f t="shared" si="16"/>
        <v>0</v>
      </c>
      <c r="N75" s="15">
        <f>SUM(D75:M75)</f>
        <v>74661218</v>
      </c>
      <c r="O75" s="38">
        <f t="shared" si="14"/>
        <v>2348.4278434826369</v>
      </c>
      <c r="P75" s="6"/>
      <c r="Q75" s="2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5"/>
      <c r="CW75" s="5"/>
      <c r="CX75" s="5"/>
      <c r="CY75" s="5"/>
      <c r="CZ75" s="5"/>
      <c r="DA75" s="5"/>
      <c r="DB75" s="5"/>
      <c r="DC75" s="5"/>
      <c r="DD75" s="5"/>
      <c r="DE75" s="5"/>
      <c r="DF75" s="5"/>
      <c r="DG75" s="5"/>
      <c r="DH75" s="5"/>
      <c r="DI75" s="5"/>
      <c r="DJ75" s="5"/>
      <c r="DK75" s="5"/>
      <c r="DL75" s="5"/>
      <c r="DM75" s="5"/>
      <c r="DN75" s="5"/>
      <c r="DO75" s="5"/>
    </row>
    <row r="76" spans="1:119">
      <c r="A76" s="16"/>
      <c r="B76" s="18"/>
      <c r="C76" s="18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9"/>
    </row>
    <row r="77" spans="1:119">
      <c r="A77" s="40"/>
      <c r="B77" s="41"/>
      <c r="C77" s="41"/>
      <c r="D77" s="42"/>
      <c r="E77" s="42"/>
      <c r="F77" s="42"/>
      <c r="G77" s="42"/>
      <c r="H77" s="42"/>
      <c r="I77" s="42"/>
      <c r="J77" s="42"/>
      <c r="K77" s="42"/>
      <c r="L77" s="48" t="s">
        <v>146</v>
      </c>
      <c r="M77" s="48"/>
      <c r="N77" s="48"/>
      <c r="O77" s="43">
        <v>31792</v>
      </c>
    </row>
    <row r="78" spans="1:119">
      <c r="A78" s="49"/>
      <c r="B78" s="50"/>
      <c r="C78" s="50"/>
      <c r="D78" s="50"/>
      <c r="E78" s="50"/>
      <c r="F78" s="50"/>
      <c r="G78" s="50"/>
      <c r="H78" s="50"/>
      <c r="I78" s="50"/>
      <c r="J78" s="50"/>
      <c r="K78" s="50"/>
      <c r="L78" s="50"/>
      <c r="M78" s="50"/>
      <c r="N78" s="50"/>
      <c r="O78" s="51"/>
    </row>
    <row r="79" spans="1:119" ht="15.75" customHeight="1" thickBot="1">
      <c r="A79" s="52" t="s">
        <v>100</v>
      </c>
      <c r="B79" s="53"/>
      <c r="C79" s="53"/>
      <c r="D79" s="53"/>
      <c r="E79" s="53"/>
      <c r="F79" s="53"/>
      <c r="G79" s="53"/>
      <c r="H79" s="53"/>
      <c r="I79" s="53"/>
      <c r="J79" s="53"/>
      <c r="K79" s="53"/>
      <c r="L79" s="53"/>
      <c r="M79" s="53"/>
      <c r="N79" s="53"/>
      <c r="O79" s="54"/>
    </row>
  </sheetData>
  <mergeCells count="10">
    <mergeCell ref="L77:N77"/>
    <mergeCell ref="A78:O78"/>
    <mergeCell ref="A79:O7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horizontalDpi="1200" verticalDpi="1200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8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94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140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84</v>
      </c>
      <c r="B3" s="62"/>
      <c r="C3" s="63"/>
      <c r="D3" s="67" t="s">
        <v>49</v>
      </c>
      <c r="E3" s="68"/>
      <c r="F3" s="68"/>
      <c r="G3" s="68"/>
      <c r="H3" s="69"/>
      <c r="I3" s="67" t="s">
        <v>50</v>
      </c>
      <c r="J3" s="69"/>
      <c r="K3" s="67" t="s">
        <v>52</v>
      </c>
      <c r="L3" s="69"/>
      <c r="M3" s="36"/>
      <c r="N3" s="37"/>
      <c r="O3" s="70" t="s">
        <v>89</v>
      </c>
      <c r="P3" s="11"/>
      <c r="Q3"/>
    </row>
    <row r="4" spans="1:133" ht="32.25" customHeight="1" thickBot="1">
      <c r="A4" s="64"/>
      <c r="B4" s="65"/>
      <c r="C4" s="66"/>
      <c r="D4" s="34" t="s">
        <v>5</v>
      </c>
      <c r="E4" s="34" t="s">
        <v>85</v>
      </c>
      <c r="F4" s="34" t="s">
        <v>86</v>
      </c>
      <c r="G4" s="34" t="s">
        <v>87</v>
      </c>
      <c r="H4" s="34" t="s">
        <v>6</v>
      </c>
      <c r="I4" s="34" t="s">
        <v>7</v>
      </c>
      <c r="J4" s="35" t="s">
        <v>88</v>
      </c>
      <c r="K4" s="35" t="s">
        <v>8</v>
      </c>
      <c r="L4" s="35" t="s">
        <v>9</v>
      </c>
      <c r="M4" s="35" t="s">
        <v>10</v>
      </c>
      <c r="N4" s="35" t="s">
        <v>51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SUM(D6:D15)</f>
        <v>14218649</v>
      </c>
      <c r="E5" s="27">
        <f t="shared" si="0"/>
        <v>433005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14651654</v>
      </c>
      <c r="O5" s="33">
        <f t="shared" ref="O5:O36" si="1">(N5/O$82)</f>
        <v>480.49237529924903</v>
      </c>
      <c r="P5" s="6"/>
    </row>
    <row r="6" spans="1:133">
      <c r="A6" s="12"/>
      <c r="B6" s="25">
        <v>311</v>
      </c>
      <c r="C6" s="20" t="s">
        <v>3</v>
      </c>
      <c r="D6" s="46">
        <v>8723123</v>
      </c>
      <c r="E6" s="46">
        <v>203670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8926793</v>
      </c>
      <c r="O6" s="47">
        <f t="shared" si="1"/>
        <v>292.7489259830125</v>
      </c>
      <c r="P6" s="9"/>
    </row>
    <row r="7" spans="1:133">
      <c r="A7" s="12"/>
      <c r="B7" s="25">
        <v>312.10000000000002</v>
      </c>
      <c r="C7" s="20" t="s">
        <v>11</v>
      </c>
      <c r="D7" s="46">
        <v>309416</v>
      </c>
      <c r="E7" s="46">
        <v>229335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5" si="2">SUM(D7:M7)</f>
        <v>538751</v>
      </c>
      <c r="O7" s="47">
        <f t="shared" si="1"/>
        <v>17.6680221690224</v>
      </c>
      <c r="P7" s="9"/>
    </row>
    <row r="8" spans="1:133">
      <c r="A8" s="12"/>
      <c r="B8" s="25">
        <v>312.51</v>
      </c>
      <c r="C8" s="20" t="s">
        <v>91</v>
      </c>
      <c r="D8" s="46">
        <v>185435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>SUM(D8:M8)</f>
        <v>185435</v>
      </c>
      <c r="O8" s="47">
        <f t="shared" si="1"/>
        <v>6.0812317581084185</v>
      </c>
      <c r="P8" s="9"/>
    </row>
    <row r="9" spans="1:133">
      <c r="A9" s="12"/>
      <c r="B9" s="25">
        <v>312.52</v>
      </c>
      <c r="C9" s="20" t="s">
        <v>122</v>
      </c>
      <c r="D9" s="46">
        <v>180302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>SUM(D9:M9)</f>
        <v>180302</v>
      </c>
      <c r="O9" s="47">
        <f t="shared" si="1"/>
        <v>5.9128980421736133</v>
      </c>
      <c r="P9" s="9"/>
    </row>
    <row r="10" spans="1:133">
      <c r="A10" s="12"/>
      <c r="B10" s="25">
        <v>314.10000000000002</v>
      </c>
      <c r="C10" s="20" t="s">
        <v>12</v>
      </c>
      <c r="D10" s="46">
        <v>2779787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2779787</v>
      </c>
      <c r="O10" s="47">
        <f t="shared" si="1"/>
        <v>91.16147968386187</v>
      </c>
      <c r="P10" s="9"/>
    </row>
    <row r="11" spans="1:133">
      <c r="A11" s="12"/>
      <c r="B11" s="25">
        <v>314.3</v>
      </c>
      <c r="C11" s="20" t="s">
        <v>13</v>
      </c>
      <c r="D11" s="46">
        <v>567169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567169</v>
      </c>
      <c r="O11" s="47">
        <f t="shared" si="1"/>
        <v>18.599973764470533</v>
      </c>
      <c r="P11" s="9"/>
    </row>
    <row r="12" spans="1:133">
      <c r="A12" s="12"/>
      <c r="B12" s="25">
        <v>314.39999999999998</v>
      </c>
      <c r="C12" s="20" t="s">
        <v>14</v>
      </c>
      <c r="D12" s="46">
        <v>154279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154279</v>
      </c>
      <c r="O12" s="47">
        <f t="shared" si="1"/>
        <v>5.059489063063654</v>
      </c>
      <c r="P12" s="9"/>
    </row>
    <row r="13" spans="1:133">
      <c r="A13" s="12"/>
      <c r="B13" s="25">
        <v>314.8</v>
      </c>
      <c r="C13" s="20" t="s">
        <v>15</v>
      </c>
      <c r="D13" s="46">
        <v>61347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61347</v>
      </c>
      <c r="O13" s="47">
        <f t="shared" si="1"/>
        <v>2.0118387826714326</v>
      </c>
      <c r="P13" s="9"/>
    </row>
    <row r="14" spans="1:133">
      <c r="A14" s="12"/>
      <c r="B14" s="25">
        <v>315</v>
      </c>
      <c r="C14" s="20" t="s">
        <v>123</v>
      </c>
      <c r="D14" s="46">
        <v>1001452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1001452</v>
      </c>
      <c r="O14" s="47">
        <f t="shared" si="1"/>
        <v>32.842029318204176</v>
      </c>
      <c r="P14" s="9"/>
    </row>
    <row r="15" spans="1:133">
      <c r="A15" s="12"/>
      <c r="B15" s="25">
        <v>316</v>
      </c>
      <c r="C15" s="20" t="s">
        <v>124</v>
      </c>
      <c r="D15" s="46">
        <v>256339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256339</v>
      </c>
      <c r="O15" s="47">
        <f t="shared" si="1"/>
        <v>8.4064867346604135</v>
      </c>
      <c r="P15" s="9"/>
    </row>
    <row r="16" spans="1:133" ht="15.75">
      <c r="A16" s="29" t="s">
        <v>18</v>
      </c>
      <c r="B16" s="30"/>
      <c r="C16" s="31"/>
      <c r="D16" s="32">
        <f t="shared" ref="D16:M16" si="3">SUM(D17:D26)</f>
        <v>2996279</v>
      </c>
      <c r="E16" s="32">
        <f t="shared" si="3"/>
        <v>424795</v>
      </c>
      <c r="F16" s="32">
        <f t="shared" si="3"/>
        <v>0</v>
      </c>
      <c r="G16" s="32">
        <f t="shared" si="3"/>
        <v>0</v>
      </c>
      <c r="H16" s="32">
        <f t="shared" si="3"/>
        <v>0</v>
      </c>
      <c r="I16" s="32">
        <f t="shared" si="3"/>
        <v>4343776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44">
        <f>SUM(D16:M16)</f>
        <v>7764850</v>
      </c>
      <c r="O16" s="45">
        <f t="shared" si="1"/>
        <v>254.64368871544289</v>
      </c>
      <c r="P16" s="10"/>
    </row>
    <row r="17" spans="1:16">
      <c r="A17" s="12"/>
      <c r="B17" s="25">
        <v>322</v>
      </c>
      <c r="C17" s="20" t="s">
        <v>0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1335890</v>
      </c>
      <c r="J17" s="46">
        <v>0</v>
      </c>
      <c r="K17" s="46">
        <v>0</v>
      </c>
      <c r="L17" s="46">
        <v>0</v>
      </c>
      <c r="M17" s="46">
        <v>0</v>
      </c>
      <c r="N17" s="46">
        <f>SUM(D17:M17)</f>
        <v>1335890</v>
      </c>
      <c r="O17" s="47">
        <f t="shared" si="1"/>
        <v>43.809726822549436</v>
      </c>
      <c r="P17" s="9"/>
    </row>
    <row r="18" spans="1:16">
      <c r="A18" s="12"/>
      <c r="B18" s="25">
        <v>323.10000000000002</v>
      </c>
      <c r="C18" s="20" t="s">
        <v>19</v>
      </c>
      <c r="D18" s="46">
        <v>2572975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ref="N18:N25" si="4">SUM(D18:M18)</f>
        <v>2572975</v>
      </c>
      <c r="O18" s="47">
        <f t="shared" si="1"/>
        <v>84.379201784016004</v>
      </c>
      <c r="P18" s="9"/>
    </row>
    <row r="19" spans="1:16">
      <c r="A19" s="12"/>
      <c r="B19" s="25">
        <v>323.39999999999998</v>
      </c>
      <c r="C19" s="20" t="s">
        <v>20</v>
      </c>
      <c r="D19" s="46">
        <v>89259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89259</v>
      </c>
      <c r="O19" s="47">
        <f t="shared" si="1"/>
        <v>2.9271964057324631</v>
      </c>
      <c r="P19" s="9"/>
    </row>
    <row r="20" spans="1:16">
      <c r="A20" s="12"/>
      <c r="B20" s="25">
        <v>323.7</v>
      </c>
      <c r="C20" s="20" t="s">
        <v>21</v>
      </c>
      <c r="D20" s="46">
        <v>284691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284691</v>
      </c>
      <c r="O20" s="47">
        <f t="shared" si="1"/>
        <v>9.3362738989276224</v>
      </c>
      <c r="P20" s="9"/>
    </row>
    <row r="21" spans="1:16">
      <c r="A21" s="12"/>
      <c r="B21" s="25">
        <v>324.11</v>
      </c>
      <c r="C21" s="20" t="s">
        <v>22</v>
      </c>
      <c r="D21" s="46">
        <v>0</v>
      </c>
      <c r="E21" s="46">
        <v>48008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48008</v>
      </c>
      <c r="O21" s="47">
        <f t="shared" si="1"/>
        <v>1.5743941232413996</v>
      </c>
      <c r="P21" s="9"/>
    </row>
    <row r="22" spans="1:16">
      <c r="A22" s="12"/>
      <c r="B22" s="25">
        <v>324.20999999999998</v>
      </c>
      <c r="C22" s="20" t="s">
        <v>23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2988108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2988108</v>
      </c>
      <c r="O22" s="47">
        <f t="shared" si="1"/>
        <v>97.993244351162559</v>
      </c>
      <c r="P22" s="9"/>
    </row>
    <row r="23" spans="1:16">
      <c r="A23" s="12"/>
      <c r="B23" s="25">
        <v>324.42</v>
      </c>
      <c r="C23" s="20" t="s">
        <v>141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19778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19778</v>
      </c>
      <c r="O23" s="47">
        <f t="shared" si="1"/>
        <v>0.64860787721772206</v>
      </c>
      <c r="P23" s="9"/>
    </row>
    <row r="24" spans="1:16">
      <c r="A24" s="12"/>
      <c r="B24" s="25">
        <v>324.61</v>
      </c>
      <c r="C24" s="20" t="s">
        <v>24</v>
      </c>
      <c r="D24" s="46">
        <v>0</v>
      </c>
      <c r="E24" s="46">
        <v>296827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296827</v>
      </c>
      <c r="O24" s="47">
        <f t="shared" si="1"/>
        <v>9.7342668809234905</v>
      </c>
      <c r="P24" s="9"/>
    </row>
    <row r="25" spans="1:16">
      <c r="A25" s="12"/>
      <c r="B25" s="25">
        <v>324.70999999999998</v>
      </c>
      <c r="C25" s="20" t="s">
        <v>25</v>
      </c>
      <c r="D25" s="46">
        <v>0</v>
      </c>
      <c r="E25" s="46">
        <v>79960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79960</v>
      </c>
      <c r="O25" s="47">
        <f t="shared" si="1"/>
        <v>2.6222411701046142</v>
      </c>
      <c r="P25" s="9"/>
    </row>
    <row r="26" spans="1:16">
      <c r="A26" s="12"/>
      <c r="B26" s="25">
        <v>329</v>
      </c>
      <c r="C26" s="20" t="s">
        <v>26</v>
      </c>
      <c r="D26" s="46">
        <v>49354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>SUM(D26:M26)</f>
        <v>49354</v>
      </c>
      <c r="O26" s="47">
        <f t="shared" si="1"/>
        <v>1.6185354015675728</v>
      </c>
      <c r="P26" s="9"/>
    </row>
    <row r="27" spans="1:16" ht="15.75">
      <c r="A27" s="29" t="s">
        <v>28</v>
      </c>
      <c r="B27" s="30"/>
      <c r="C27" s="31"/>
      <c r="D27" s="32">
        <f t="shared" ref="D27:M27" si="5">SUM(D28:D45)</f>
        <v>2669287</v>
      </c>
      <c r="E27" s="32">
        <f t="shared" si="5"/>
        <v>327099</v>
      </c>
      <c r="F27" s="32">
        <f t="shared" si="5"/>
        <v>0</v>
      </c>
      <c r="G27" s="32">
        <f t="shared" si="5"/>
        <v>0</v>
      </c>
      <c r="H27" s="32">
        <f t="shared" si="5"/>
        <v>0</v>
      </c>
      <c r="I27" s="32">
        <f t="shared" si="5"/>
        <v>3643337</v>
      </c>
      <c r="J27" s="32">
        <f t="shared" si="5"/>
        <v>0</v>
      </c>
      <c r="K27" s="32">
        <f t="shared" si="5"/>
        <v>0</v>
      </c>
      <c r="L27" s="32">
        <f t="shared" si="5"/>
        <v>0</v>
      </c>
      <c r="M27" s="32">
        <f t="shared" si="5"/>
        <v>0</v>
      </c>
      <c r="N27" s="44">
        <f>SUM(D27:M27)</f>
        <v>6639723</v>
      </c>
      <c r="O27" s="45">
        <f t="shared" si="1"/>
        <v>217.74581051388844</v>
      </c>
      <c r="P27" s="10"/>
    </row>
    <row r="28" spans="1:16">
      <c r="A28" s="12"/>
      <c r="B28" s="25">
        <v>331.1</v>
      </c>
      <c r="C28" s="20" t="s">
        <v>97</v>
      </c>
      <c r="D28" s="46">
        <v>46245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>SUM(D28:M28)</f>
        <v>46245</v>
      </c>
      <c r="O28" s="47">
        <f t="shared" si="1"/>
        <v>1.5165775751811892</v>
      </c>
      <c r="P28" s="9"/>
    </row>
    <row r="29" spans="1:16">
      <c r="A29" s="12"/>
      <c r="B29" s="25">
        <v>331.2</v>
      </c>
      <c r="C29" s="20" t="s">
        <v>27</v>
      </c>
      <c r="D29" s="46">
        <v>74318</v>
      </c>
      <c r="E29" s="46">
        <v>79939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>SUM(D29:M29)</f>
        <v>154257</v>
      </c>
      <c r="O29" s="47">
        <f t="shared" si="1"/>
        <v>5.058767586003345</v>
      </c>
      <c r="P29" s="9"/>
    </row>
    <row r="30" spans="1:16">
      <c r="A30" s="12"/>
      <c r="B30" s="25">
        <v>331.31</v>
      </c>
      <c r="C30" s="20" t="s">
        <v>31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3782</v>
      </c>
      <c r="J30" s="46">
        <v>0</v>
      </c>
      <c r="K30" s="46">
        <v>0</v>
      </c>
      <c r="L30" s="46">
        <v>0</v>
      </c>
      <c r="M30" s="46">
        <v>0</v>
      </c>
      <c r="N30" s="46">
        <f t="shared" ref="N30:N35" si="6">SUM(D30:M30)</f>
        <v>3782</v>
      </c>
      <c r="O30" s="47">
        <f t="shared" si="1"/>
        <v>0.12402846554947038</v>
      </c>
      <c r="P30" s="9"/>
    </row>
    <row r="31" spans="1:16">
      <c r="A31" s="12"/>
      <c r="B31" s="25">
        <v>331.39</v>
      </c>
      <c r="C31" s="20" t="s">
        <v>32</v>
      </c>
      <c r="D31" s="46">
        <v>0</v>
      </c>
      <c r="E31" s="46">
        <v>60574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60574</v>
      </c>
      <c r="O31" s="47">
        <f t="shared" si="1"/>
        <v>1.9864887023251239</v>
      </c>
      <c r="P31" s="9"/>
    </row>
    <row r="32" spans="1:16">
      <c r="A32" s="12"/>
      <c r="B32" s="25">
        <v>331.41</v>
      </c>
      <c r="C32" s="20" t="s">
        <v>33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1731423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1731423</v>
      </c>
      <c r="O32" s="47">
        <f t="shared" si="1"/>
        <v>56.780998917784409</v>
      </c>
      <c r="P32" s="9"/>
    </row>
    <row r="33" spans="1:16">
      <c r="A33" s="12"/>
      <c r="B33" s="25">
        <v>331.42</v>
      </c>
      <c r="C33" s="20" t="s">
        <v>107</v>
      </c>
      <c r="D33" s="46">
        <v>0</v>
      </c>
      <c r="E33" s="46">
        <v>87906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87906</v>
      </c>
      <c r="O33" s="47">
        <f t="shared" si="1"/>
        <v>2.8828255665234646</v>
      </c>
      <c r="P33" s="9"/>
    </row>
    <row r="34" spans="1:16">
      <c r="A34" s="12"/>
      <c r="B34" s="25">
        <v>331.7</v>
      </c>
      <c r="C34" s="20" t="s">
        <v>108</v>
      </c>
      <c r="D34" s="46">
        <v>0</v>
      </c>
      <c r="E34" s="46">
        <v>65839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65839</v>
      </c>
      <c r="O34" s="47">
        <f t="shared" si="1"/>
        <v>2.1591512806217819</v>
      </c>
      <c r="P34" s="9"/>
    </row>
    <row r="35" spans="1:16">
      <c r="A35" s="12"/>
      <c r="B35" s="25">
        <v>334.31</v>
      </c>
      <c r="C35" s="20" t="s">
        <v>34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1693082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1693082</v>
      </c>
      <c r="O35" s="47">
        <f t="shared" si="1"/>
        <v>55.523628373725117</v>
      </c>
      <c r="P35" s="9"/>
    </row>
    <row r="36" spans="1:16">
      <c r="A36" s="12"/>
      <c r="B36" s="25">
        <v>334.41</v>
      </c>
      <c r="C36" s="20" t="s">
        <v>35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215050</v>
      </c>
      <c r="J36" s="46">
        <v>0</v>
      </c>
      <c r="K36" s="46">
        <v>0</v>
      </c>
      <c r="L36" s="46">
        <v>0</v>
      </c>
      <c r="M36" s="46">
        <v>0</v>
      </c>
      <c r="N36" s="46">
        <f t="shared" ref="N36:N42" si="7">SUM(D36:M36)</f>
        <v>215050</v>
      </c>
      <c r="O36" s="47">
        <f t="shared" si="1"/>
        <v>7.0524382645197257</v>
      </c>
      <c r="P36" s="9"/>
    </row>
    <row r="37" spans="1:16">
      <c r="A37" s="12"/>
      <c r="B37" s="25">
        <v>335.12</v>
      </c>
      <c r="C37" s="20" t="s">
        <v>126</v>
      </c>
      <c r="D37" s="46">
        <v>884649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884649</v>
      </c>
      <c r="O37" s="47">
        <f t="shared" ref="O37:O68" si="8">(N37/O$82)</f>
        <v>29.011543632964944</v>
      </c>
      <c r="P37" s="9"/>
    </row>
    <row r="38" spans="1:16">
      <c r="A38" s="12"/>
      <c r="B38" s="25">
        <v>335.14</v>
      </c>
      <c r="C38" s="20" t="s">
        <v>127</v>
      </c>
      <c r="D38" s="46">
        <v>19230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19230</v>
      </c>
      <c r="O38" s="47">
        <f t="shared" si="8"/>
        <v>0.6306365395336635</v>
      </c>
      <c r="P38" s="9"/>
    </row>
    <row r="39" spans="1:16">
      <c r="A39" s="12"/>
      <c r="B39" s="25">
        <v>335.15</v>
      </c>
      <c r="C39" s="20" t="s">
        <v>128</v>
      </c>
      <c r="D39" s="46">
        <v>29024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29024</v>
      </c>
      <c r="O39" s="47">
        <f t="shared" si="8"/>
        <v>0.95182500901846323</v>
      </c>
      <c r="P39" s="9"/>
    </row>
    <row r="40" spans="1:16">
      <c r="A40" s="12"/>
      <c r="B40" s="25">
        <v>335.18</v>
      </c>
      <c r="C40" s="20" t="s">
        <v>129</v>
      </c>
      <c r="D40" s="46">
        <v>1479995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7"/>
        <v>1479995</v>
      </c>
      <c r="O40" s="47">
        <f t="shared" si="8"/>
        <v>48.535565539632046</v>
      </c>
      <c r="P40" s="9"/>
    </row>
    <row r="41" spans="1:16">
      <c r="A41" s="12"/>
      <c r="B41" s="25">
        <v>335.21</v>
      </c>
      <c r="C41" s="20" t="s">
        <v>42</v>
      </c>
      <c r="D41" s="46">
        <v>15854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7"/>
        <v>15854</v>
      </c>
      <c r="O41" s="47">
        <f t="shared" si="8"/>
        <v>0.51992260518807598</v>
      </c>
      <c r="P41" s="9"/>
    </row>
    <row r="42" spans="1:16">
      <c r="A42" s="12"/>
      <c r="B42" s="25">
        <v>335.9</v>
      </c>
      <c r="C42" s="20" t="s">
        <v>43</v>
      </c>
      <c r="D42" s="46">
        <v>30531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7"/>
        <v>30531</v>
      </c>
      <c r="O42" s="47">
        <f t="shared" si="8"/>
        <v>1.0012461876496246</v>
      </c>
      <c r="P42" s="9"/>
    </row>
    <row r="43" spans="1:16">
      <c r="A43" s="12"/>
      <c r="B43" s="25">
        <v>337.3</v>
      </c>
      <c r="C43" s="20" t="s">
        <v>44</v>
      </c>
      <c r="D43" s="46">
        <v>0</v>
      </c>
      <c r="E43" s="46">
        <v>32841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>SUM(D43:M43)</f>
        <v>32841</v>
      </c>
      <c r="O43" s="47">
        <f t="shared" si="8"/>
        <v>1.0770012789820615</v>
      </c>
      <c r="P43" s="9"/>
    </row>
    <row r="44" spans="1:16">
      <c r="A44" s="12"/>
      <c r="B44" s="25">
        <v>338</v>
      </c>
      <c r="C44" s="20" t="s">
        <v>47</v>
      </c>
      <c r="D44" s="46">
        <v>27823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>SUM(D44:M44)</f>
        <v>27823</v>
      </c>
      <c r="O44" s="47">
        <f t="shared" si="8"/>
        <v>0.91243892040796248</v>
      </c>
      <c r="P44" s="9"/>
    </row>
    <row r="45" spans="1:16">
      <c r="A45" s="12"/>
      <c r="B45" s="25">
        <v>339</v>
      </c>
      <c r="C45" s="20" t="s">
        <v>48</v>
      </c>
      <c r="D45" s="46">
        <v>61618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>SUM(D45:M45)</f>
        <v>61618</v>
      </c>
      <c r="O45" s="47">
        <f t="shared" si="8"/>
        <v>2.0207260682779653</v>
      </c>
      <c r="P45" s="9"/>
    </row>
    <row r="46" spans="1:16" ht="15.75">
      <c r="A46" s="29" t="s">
        <v>53</v>
      </c>
      <c r="B46" s="30"/>
      <c r="C46" s="31"/>
      <c r="D46" s="32">
        <f t="shared" ref="D46:M46" si="9">SUM(D47:D64)</f>
        <v>1696569</v>
      </c>
      <c r="E46" s="32">
        <f t="shared" si="9"/>
        <v>50611</v>
      </c>
      <c r="F46" s="32">
        <f t="shared" si="9"/>
        <v>0</v>
      </c>
      <c r="G46" s="32">
        <f t="shared" si="9"/>
        <v>0</v>
      </c>
      <c r="H46" s="32">
        <f t="shared" si="9"/>
        <v>0</v>
      </c>
      <c r="I46" s="32">
        <f t="shared" si="9"/>
        <v>25092095</v>
      </c>
      <c r="J46" s="32">
        <f t="shared" si="9"/>
        <v>1085179</v>
      </c>
      <c r="K46" s="32">
        <f t="shared" si="9"/>
        <v>0</v>
      </c>
      <c r="L46" s="32">
        <f t="shared" si="9"/>
        <v>0</v>
      </c>
      <c r="M46" s="32">
        <f t="shared" si="9"/>
        <v>0</v>
      </c>
      <c r="N46" s="32">
        <f>SUM(D46:M46)</f>
        <v>27924454</v>
      </c>
      <c r="O46" s="45">
        <f t="shared" si="8"/>
        <v>915.76604466598894</v>
      </c>
      <c r="P46" s="10"/>
    </row>
    <row r="47" spans="1:16">
      <c r="A47" s="12"/>
      <c r="B47" s="25">
        <v>341.1</v>
      </c>
      <c r="C47" s="20" t="s">
        <v>130</v>
      </c>
      <c r="D47" s="46">
        <v>125983</v>
      </c>
      <c r="E47" s="46">
        <v>0</v>
      </c>
      <c r="F47" s="46">
        <v>0</v>
      </c>
      <c r="G47" s="46">
        <v>0</v>
      </c>
      <c r="H47" s="46">
        <v>0</v>
      </c>
      <c r="I47" s="46">
        <v>204549</v>
      </c>
      <c r="J47" s="46">
        <v>0</v>
      </c>
      <c r="K47" s="46">
        <v>0</v>
      </c>
      <c r="L47" s="46">
        <v>0</v>
      </c>
      <c r="M47" s="46">
        <v>0</v>
      </c>
      <c r="N47" s="46">
        <f>SUM(D47:M47)</f>
        <v>330532</v>
      </c>
      <c r="O47" s="47">
        <f t="shared" si="8"/>
        <v>10.839602531728593</v>
      </c>
      <c r="P47" s="9"/>
    </row>
    <row r="48" spans="1:16">
      <c r="A48" s="12"/>
      <c r="B48" s="25">
        <v>341.2</v>
      </c>
      <c r="C48" s="20" t="s">
        <v>131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1085179</v>
      </c>
      <c r="K48" s="46">
        <v>0</v>
      </c>
      <c r="L48" s="46">
        <v>0</v>
      </c>
      <c r="M48" s="46">
        <v>0</v>
      </c>
      <c r="N48" s="46">
        <f t="shared" ref="N48:N64" si="10">SUM(D48:M48)</f>
        <v>1085179</v>
      </c>
      <c r="O48" s="47">
        <f t="shared" si="8"/>
        <v>35.587807037680783</v>
      </c>
      <c r="P48" s="9"/>
    </row>
    <row r="49" spans="1:16">
      <c r="A49" s="12"/>
      <c r="B49" s="25">
        <v>341.9</v>
      </c>
      <c r="C49" s="20" t="s">
        <v>132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37316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0"/>
        <v>37316</v>
      </c>
      <c r="O49" s="47">
        <f t="shared" si="8"/>
        <v>1.2237562719312629</v>
      </c>
      <c r="P49" s="9"/>
    </row>
    <row r="50" spans="1:16">
      <c r="A50" s="12"/>
      <c r="B50" s="25">
        <v>342.1</v>
      </c>
      <c r="C50" s="20" t="s">
        <v>58</v>
      </c>
      <c r="D50" s="46">
        <v>28678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0"/>
        <v>28678</v>
      </c>
      <c r="O50" s="47">
        <f t="shared" si="8"/>
        <v>0.94047814252451378</v>
      </c>
      <c r="P50" s="9"/>
    </row>
    <row r="51" spans="1:16">
      <c r="A51" s="12"/>
      <c r="B51" s="25">
        <v>342.2</v>
      </c>
      <c r="C51" s="20" t="s">
        <v>59</v>
      </c>
      <c r="D51" s="46">
        <v>28530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0"/>
        <v>28530</v>
      </c>
      <c r="O51" s="47">
        <f t="shared" si="8"/>
        <v>0.93562456957334472</v>
      </c>
      <c r="P51" s="9"/>
    </row>
    <row r="52" spans="1:16">
      <c r="A52" s="12"/>
      <c r="B52" s="25">
        <v>342.9</v>
      </c>
      <c r="C52" s="20" t="s">
        <v>60</v>
      </c>
      <c r="D52" s="46">
        <v>13252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0"/>
        <v>13252</v>
      </c>
      <c r="O52" s="47">
        <f t="shared" si="8"/>
        <v>0.43459154560062963</v>
      </c>
      <c r="P52" s="9"/>
    </row>
    <row r="53" spans="1:16">
      <c r="A53" s="12"/>
      <c r="B53" s="25">
        <v>343.3</v>
      </c>
      <c r="C53" s="20" t="s">
        <v>61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11238691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0"/>
        <v>11238691</v>
      </c>
      <c r="O53" s="47">
        <f t="shared" si="8"/>
        <v>368.56626110910702</v>
      </c>
      <c r="P53" s="9"/>
    </row>
    <row r="54" spans="1:16">
      <c r="A54" s="12"/>
      <c r="B54" s="25">
        <v>343.4</v>
      </c>
      <c r="C54" s="20" t="s">
        <v>62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2621219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0"/>
        <v>2621219</v>
      </c>
      <c r="O54" s="47">
        <f t="shared" si="8"/>
        <v>85.961335388449811</v>
      </c>
      <c r="P54" s="9"/>
    </row>
    <row r="55" spans="1:16">
      <c r="A55" s="12"/>
      <c r="B55" s="25">
        <v>343.5</v>
      </c>
      <c r="C55" s="20" t="s">
        <v>63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10004059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0"/>
        <v>10004059</v>
      </c>
      <c r="O55" s="47">
        <f t="shared" si="8"/>
        <v>328.07723083986491</v>
      </c>
      <c r="P55" s="9"/>
    </row>
    <row r="56" spans="1:16">
      <c r="A56" s="12"/>
      <c r="B56" s="25">
        <v>343.7</v>
      </c>
      <c r="C56" s="20" t="s">
        <v>64</v>
      </c>
      <c r="D56" s="46">
        <v>50875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0"/>
        <v>50875</v>
      </c>
      <c r="O56" s="47">
        <f t="shared" si="8"/>
        <v>1.6684157019643853</v>
      </c>
      <c r="P56" s="9"/>
    </row>
    <row r="57" spans="1:16">
      <c r="A57" s="12"/>
      <c r="B57" s="25">
        <v>343.9</v>
      </c>
      <c r="C57" s="20" t="s">
        <v>65</v>
      </c>
      <c r="D57" s="46">
        <v>0</v>
      </c>
      <c r="E57" s="46">
        <v>0</v>
      </c>
      <c r="F57" s="46">
        <v>0</v>
      </c>
      <c r="G57" s="46">
        <v>0</v>
      </c>
      <c r="H57" s="46">
        <v>0</v>
      </c>
      <c r="I57" s="46">
        <v>242895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0"/>
        <v>242895</v>
      </c>
      <c r="O57" s="47">
        <f t="shared" si="8"/>
        <v>7.9655986619879968</v>
      </c>
      <c r="P57" s="9"/>
    </row>
    <row r="58" spans="1:16">
      <c r="A58" s="12"/>
      <c r="B58" s="25">
        <v>344.1</v>
      </c>
      <c r="C58" s="20" t="s">
        <v>133</v>
      </c>
      <c r="D58" s="46">
        <v>0</v>
      </c>
      <c r="E58" s="46">
        <v>0</v>
      </c>
      <c r="F58" s="46">
        <v>0</v>
      </c>
      <c r="G58" s="46">
        <v>0</v>
      </c>
      <c r="H58" s="46">
        <v>0</v>
      </c>
      <c r="I58" s="46">
        <v>302586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0"/>
        <v>302586</v>
      </c>
      <c r="O58" s="47">
        <f t="shared" si="8"/>
        <v>9.9231298986652678</v>
      </c>
      <c r="P58" s="9"/>
    </row>
    <row r="59" spans="1:16">
      <c r="A59" s="12"/>
      <c r="B59" s="25">
        <v>345.9</v>
      </c>
      <c r="C59" s="20" t="s">
        <v>67</v>
      </c>
      <c r="D59" s="46">
        <v>0</v>
      </c>
      <c r="E59" s="46">
        <v>50611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0"/>
        <v>50611</v>
      </c>
      <c r="O59" s="47">
        <f t="shared" si="8"/>
        <v>1.6597579772406781</v>
      </c>
      <c r="P59" s="9"/>
    </row>
    <row r="60" spans="1:16">
      <c r="A60" s="12"/>
      <c r="B60" s="25">
        <v>347.2</v>
      </c>
      <c r="C60" s="20" t="s">
        <v>68</v>
      </c>
      <c r="D60" s="46">
        <v>59579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0"/>
        <v>59579</v>
      </c>
      <c r="O60" s="47">
        <f t="shared" si="8"/>
        <v>1.9538582625520611</v>
      </c>
      <c r="P60" s="9"/>
    </row>
    <row r="61" spans="1:16">
      <c r="A61" s="12"/>
      <c r="B61" s="25">
        <v>347.4</v>
      </c>
      <c r="C61" s="20" t="s">
        <v>69</v>
      </c>
      <c r="D61" s="46">
        <v>76925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0"/>
        <v>76925</v>
      </c>
      <c r="O61" s="47">
        <f t="shared" si="8"/>
        <v>2.5227101301938148</v>
      </c>
      <c r="P61" s="9"/>
    </row>
    <row r="62" spans="1:16">
      <c r="A62" s="12"/>
      <c r="B62" s="25">
        <v>347.5</v>
      </c>
      <c r="C62" s="20" t="s">
        <v>70</v>
      </c>
      <c r="D62" s="46">
        <v>202595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0"/>
        <v>202595</v>
      </c>
      <c r="O62" s="47">
        <f t="shared" si="8"/>
        <v>6.6439838651493783</v>
      </c>
      <c r="P62" s="9"/>
    </row>
    <row r="63" spans="1:16">
      <c r="A63" s="12"/>
      <c r="B63" s="25">
        <v>347.9</v>
      </c>
      <c r="C63" s="20" t="s">
        <v>103</v>
      </c>
      <c r="D63" s="46">
        <v>2942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0"/>
        <v>2942</v>
      </c>
      <c r="O63" s="47">
        <f t="shared" si="8"/>
        <v>9.6481159610402392E-2</v>
      </c>
      <c r="P63" s="9"/>
    </row>
    <row r="64" spans="1:16">
      <c r="A64" s="12"/>
      <c r="B64" s="25">
        <v>349</v>
      </c>
      <c r="C64" s="20" t="s">
        <v>1</v>
      </c>
      <c r="D64" s="46">
        <v>1107210</v>
      </c>
      <c r="E64" s="46">
        <v>0</v>
      </c>
      <c r="F64" s="46">
        <v>0</v>
      </c>
      <c r="G64" s="46">
        <v>0</v>
      </c>
      <c r="H64" s="46">
        <v>0</v>
      </c>
      <c r="I64" s="46">
        <v>440780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0"/>
        <v>1547990</v>
      </c>
      <c r="O64" s="47">
        <f t="shared" si="8"/>
        <v>50.765421572164101</v>
      </c>
      <c r="P64" s="9"/>
    </row>
    <row r="65" spans="1:119" ht="15.75">
      <c r="A65" s="29" t="s">
        <v>54</v>
      </c>
      <c r="B65" s="30"/>
      <c r="C65" s="31"/>
      <c r="D65" s="32">
        <f t="shared" ref="D65:M65" si="11">SUM(D66:D67)</f>
        <v>100812</v>
      </c>
      <c r="E65" s="32">
        <f t="shared" si="11"/>
        <v>35364</v>
      </c>
      <c r="F65" s="32">
        <f t="shared" si="11"/>
        <v>0</v>
      </c>
      <c r="G65" s="32">
        <f t="shared" si="11"/>
        <v>0</v>
      </c>
      <c r="H65" s="32">
        <f t="shared" si="11"/>
        <v>0</v>
      </c>
      <c r="I65" s="32">
        <f t="shared" si="11"/>
        <v>0</v>
      </c>
      <c r="J65" s="32">
        <f t="shared" si="11"/>
        <v>0</v>
      </c>
      <c r="K65" s="32">
        <f t="shared" si="11"/>
        <v>0</v>
      </c>
      <c r="L65" s="32">
        <f t="shared" si="11"/>
        <v>0</v>
      </c>
      <c r="M65" s="32">
        <f t="shared" si="11"/>
        <v>0</v>
      </c>
      <c r="N65" s="32">
        <f>SUM(D65:M65)</f>
        <v>136176</v>
      </c>
      <c r="O65" s="45">
        <f t="shared" si="8"/>
        <v>4.4658118256649066</v>
      </c>
      <c r="P65" s="10"/>
    </row>
    <row r="66" spans="1:119">
      <c r="A66" s="13"/>
      <c r="B66" s="39">
        <v>351.1</v>
      </c>
      <c r="C66" s="21" t="s">
        <v>73</v>
      </c>
      <c r="D66" s="46">
        <v>64146</v>
      </c>
      <c r="E66" s="46">
        <v>35364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>SUM(D66:M66)</f>
        <v>99510</v>
      </c>
      <c r="O66" s="47">
        <f t="shared" si="8"/>
        <v>3.2633719214245893</v>
      </c>
      <c r="P66" s="9"/>
    </row>
    <row r="67" spans="1:119">
      <c r="A67" s="13"/>
      <c r="B67" s="39">
        <v>359</v>
      </c>
      <c r="C67" s="21" t="s">
        <v>74</v>
      </c>
      <c r="D67" s="46">
        <v>36666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>SUM(D67:M67)</f>
        <v>36666</v>
      </c>
      <c r="O67" s="47">
        <f t="shared" si="8"/>
        <v>1.2024399042403175</v>
      </c>
      <c r="P67" s="9"/>
    </row>
    <row r="68" spans="1:119" ht="15.75">
      <c r="A68" s="29" t="s">
        <v>4</v>
      </c>
      <c r="B68" s="30"/>
      <c r="C68" s="31"/>
      <c r="D68" s="32">
        <f t="shared" ref="D68:M68" si="12">SUM(D69:D75)</f>
        <v>712156</v>
      </c>
      <c r="E68" s="32">
        <f t="shared" si="12"/>
        <v>13506</v>
      </c>
      <c r="F68" s="32">
        <f t="shared" si="12"/>
        <v>0</v>
      </c>
      <c r="G68" s="32">
        <f t="shared" si="12"/>
        <v>0</v>
      </c>
      <c r="H68" s="32">
        <f t="shared" si="12"/>
        <v>0</v>
      </c>
      <c r="I68" s="32">
        <f t="shared" si="12"/>
        <v>1462857</v>
      </c>
      <c r="J68" s="32">
        <f t="shared" si="12"/>
        <v>90640</v>
      </c>
      <c r="K68" s="32">
        <f t="shared" si="12"/>
        <v>3771988</v>
      </c>
      <c r="L68" s="32">
        <f t="shared" si="12"/>
        <v>0</v>
      </c>
      <c r="M68" s="32">
        <f t="shared" si="12"/>
        <v>0</v>
      </c>
      <c r="N68" s="32">
        <f>SUM(D68:M68)</f>
        <v>6051147</v>
      </c>
      <c r="O68" s="45">
        <f t="shared" si="8"/>
        <v>198.4438067753255</v>
      </c>
      <c r="P68" s="10"/>
    </row>
    <row r="69" spans="1:119">
      <c r="A69" s="12"/>
      <c r="B69" s="25">
        <v>361.1</v>
      </c>
      <c r="C69" s="20" t="s">
        <v>75</v>
      </c>
      <c r="D69" s="46">
        <v>130102</v>
      </c>
      <c r="E69" s="46">
        <v>3873</v>
      </c>
      <c r="F69" s="46">
        <v>0</v>
      </c>
      <c r="G69" s="46">
        <v>0</v>
      </c>
      <c r="H69" s="46">
        <v>0</v>
      </c>
      <c r="I69" s="46">
        <v>308616</v>
      </c>
      <c r="J69" s="46">
        <v>7123</v>
      </c>
      <c r="K69" s="46">
        <v>1421733</v>
      </c>
      <c r="L69" s="46">
        <v>0</v>
      </c>
      <c r="M69" s="46">
        <v>0</v>
      </c>
      <c r="N69" s="46">
        <f>SUM(D69:M69)</f>
        <v>1871447</v>
      </c>
      <c r="O69" s="47">
        <f t="shared" ref="O69:O80" si="13">(N69/O$82)</f>
        <v>61.373003640179711</v>
      </c>
      <c r="P69" s="9"/>
    </row>
    <row r="70" spans="1:119">
      <c r="A70" s="12"/>
      <c r="B70" s="25">
        <v>361.4</v>
      </c>
      <c r="C70" s="20" t="s">
        <v>134</v>
      </c>
      <c r="D70" s="46">
        <v>0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-702873</v>
      </c>
      <c r="L70" s="46">
        <v>0</v>
      </c>
      <c r="M70" s="46">
        <v>0</v>
      </c>
      <c r="N70" s="46">
        <f t="shared" ref="N70:N75" si="14">SUM(D70:M70)</f>
        <v>-702873</v>
      </c>
      <c r="O70" s="47">
        <f t="shared" si="13"/>
        <v>-23.050306627750633</v>
      </c>
      <c r="P70" s="9"/>
    </row>
    <row r="71" spans="1:119">
      <c r="A71" s="12"/>
      <c r="B71" s="25">
        <v>362</v>
      </c>
      <c r="C71" s="20" t="s">
        <v>77</v>
      </c>
      <c r="D71" s="46">
        <v>0</v>
      </c>
      <c r="E71" s="46">
        <v>0</v>
      </c>
      <c r="F71" s="46">
        <v>0</v>
      </c>
      <c r="G71" s="46">
        <v>0</v>
      </c>
      <c r="H71" s="46">
        <v>0</v>
      </c>
      <c r="I71" s="46">
        <v>960610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4"/>
        <v>960610</v>
      </c>
      <c r="O71" s="47">
        <f t="shared" si="13"/>
        <v>31.502639950152496</v>
      </c>
      <c r="P71" s="9"/>
    </row>
    <row r="72" spans="1:119">
      <c r="A72" s="12"/>
      <c r="B72" s="25">
        <v>364</v>
      </c>
      <c r="C72" s="20" t="s">
        <v>135</v>
      </c>
      <c r="D72" s="46">
        <v>71939</v>
      </c>
      <c r="E72" s="46">
        <v>0</v>
      </c>
      <c r="F72" s="46">
        <v>0</v>
      </c>
      <c r="G72" s="46">
        <v>0</v>
      </c>
      <c r="H72" s="46">
        <v>0</v>
      </c>
      <c r="I72" s="46">
        <v>7588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4"/>
        <v>79527</v>
      </c>
      <c r="O72" s="47">
        <f t="shared" si="13"/>
        <v>2.6080411897812614</v>
      </c>
      <c r="P72" s="9"/>
    </row>
    <row r="73" spans="1:119">
      <c r="A73" s="12"/>
      <c r="B73" s="25">
        <v>366</v>
      </c>
      <c r="C73" s="20" t="s">
        <v>79</v>
      </c>
      <c r="D73" s="46">
        <v>25331</v>
      </c>
      <c r="E73" s="46">
        <v>0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f t="shared" si="14"/>
        <v>25331</v>
      </c>
      <c r="O73" s="47">
        <f t="shared" si="13"/>
        <v>0.83071524612206082</v>
      </c>
      <c r="P73" s="9"/>
    </row>
    <row r="74" spans="1:119">
      <c r="A74" s="12"/>
      <c r="B74" s="25">
        <v>368</v>
      </c>
      <c r="C74" s="20" t="s">
        <v>80</v>
      </c>
      <c r="D74" s="46">
        <v>0</v>
      </c>
      <c r="E74" s="46">
        <v>0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3044893</v>
      </c>
      <c r="L74" s="46">
        <v>0</v>
      </c>
      <c r="M74" s="46">
        <v>0</v>
      </c>
      <c r="N74" s="46">
        <f t="shared" si="14"/>
        <v>3044893</v>
      </c>
      <c r="O74" s="47">
        <f t="shared" si="13"/>
        <v>99.855475027055391</v>
      </c>
      <c r="P74" s="9"/>
    </row>
    <row r="75" spans="1:119">
      <c r="A75" s="12"/>
      <c r="B75" s="25">
        <v>369.9</v>
      </c>
      <c r="C75" s="20" t="s">
        <v>81</v>
      </c>
      <c r="D75" s="46">
        <v>484784</v>
      </c>
      <c r="E75" s="46">
        <v>9633</v>
      </c>
      <c r="F75" s="46">
        <v>0</v>
      </c>
      <c r="G75" s="46">
        <v>0</v>
      </c>
      <c r="H75" s="46">
        <v>0</v>
      </c>
      <c r="I75" s="46">
        <v>186043</v>
      </c>
      <c r="J75" s="46">
        <v>83517</v>
      </c>
      <c r="K75" s="46">
        <v>8235</v>
      </c>
      <c r="L75" s="46">
        <v>0</v>
      </c>
      <c r="M75" s="46">
        <v>0</v>
      </c>
      <c r="N75" s="46">
        <f t="shared" si="14"/>
        <v>772212</v>
      </c>
      <c r="O75" s="47">
        <f t="shared" si="13"/>
        <v>25.324238349785197</v>
      </c>
      <c r="P75" s="9"/>
    </row>
    <row r="76" spans="1:119" ht="15.75">
      <c r="A76" s="29" t="s">
        <v>55</v>
      </c>
      <c r="B76" s="30"/>
      <c r="C76" s="31"/>
      <c r="D76" s="32">
        <f t="shared" ref="D76:M76" si="15">SUM(D77:D79)</f>
        <v>2748738</v>
      </c>
      <c r="E76" s="32">
        <f t="shared" si="15"/>
        <v>20559</v>
      </c>
      <c r="F76" s="32">
        <f t="shared" si="15"/>
        <v>0</v>
      </c>
      <c r="G76" s="32">
        <f t="shared" si="15"/>
        <v>432219</v>
      </c>
      <c r="H76" s="32">
        <f t="shared" si="15"/>
        <v>0</v>
      </c>
      <c r="I76" s="32">
        <f t="shared" si="15"/>
        <v>99417</v>
      </c>
      <c r="J76" s="32">
        <f t="shared" si="15"/>
        <v>0</v>
      </c>
      <c r="K76" s="32">
        <f t="shared" si="15"/>
        <v>0</v>
      </c>
      <c r="L76" s="32">
        <f t="shared" si="15"/>
        <v>0</v>
      </c>
      <c r="M76" s="32">
        <f t="shared" si="15"/>
        <v>0</v>
      </c>
      <c r="N76" s="32">
        <f>SUM(D76:M76)</f>
        <v>3300933</v>
      </c>
      <c r="O76" s="45">
        <f t="shared" si="13"/>
        <v>108.25215623257797</v>
      </c>
      <c r="P76" s="9"/>
    </row>
    <row r="77" spans="1:119">
      <c r="A77" s="12"/>
      <c r="B77" s="25">
        <v>381</v>
      </c>
      <c r="C77" s="20" t="s">
        <v>82</v>
      </c>
      <c r="D77" s="46">
        <v>1823738</v>
      </c>
      <c r="E77" s="46">
        <v>20559</v>
      </c>
      <c r="F77" s="46">
        <v>0</v>
      </c>
      <c r="G77" s="46">
        <v>432219</v>
      </c>
      <c r="H77" s="46">
        <v>0</v>
      </c>
      <c r="I77" s="46">
        <v>69417</v>
      </c>
      <c r="J77" s="46">
        <v>0</v>
      </c>
      <c r="K77" s="46">
        <v>0</v>
      </c>
      <c r="L77" s="46">
        <v>0</v>
      </c>
      <c r="M77" s="46">
        <v>0</v>
      </c>
      <c r="N77" s="46">
        <f>SUM(D77:M77)</f>
        <v>2345933</v>
      </c>
      <c r="O77" s="47">
        <f t="shared" si="13"/>
        <v>76.933492932804256</v>
      </c>
      <c r="P77" s="9"/>
    </row>
    <row r="78" spans="1:119">
      <c r="A78" s="12"/>
      <c r="B78" s="25">
        <v>384</v>
      </c>
      <c r="C78" s="20" t="s">
        <v>104</v>
      </c>
      <c r="D78" s="46">
        <v>925000</v>
      </c>
      <c r="E78" s="46">
        <v>0</v>
      </c>
      <c r="F78" s="46">
        <v>0</v>
      </c>
      <c r="G78" s="46">
        <v>0</v>
      </c>
      <c r="H78" s="46">
        <v>0</v>
      </c>
      <c r="I78" s="46">
        <v>0</v>
      </c>
      <c r="J78" s="46">
        <v>0</v>
      </c>
      <c r="K78" s="46">
        <v>0</v>
      </c>
      <c r="L78" s="46">
        <v>0</v>
      </c>
      <c r="M78" s="46">
        <v>0</v>
      </c>
      <c r="N78" s="46">
        <f>SUM(D78:M78)</f>
        <v>925000</v>
      </c>
      <c r="O78" s="47">
        <f t="shared" si="13"/>
        <v>30.334830944807006</v>
      </c>
      <c r="P78" s="9"/>
    </row>
    <row r="79" spans="1:119" ht="15.75" thickBot="1">
      <c r="A79" s="12"/>
      <c r="B79" s="25">
        <v>389.4</v>
      </c>
      <c r="C79" s="20" t="s">
        <v>142</v>
      </c>
      <c r="D79" s="46">
        <v>0</v>
      </c>
      <c r="E79" s="46">
        <v>0</v>
      </c>
      <c r="F79" s="46">
        <v>0</v>
      </c>
      <c r="G79" s="46">
        <v>0</v>
      </c>
      <c r="H79" s="46">
        <v>0</v>
      </c>
      <c r="I79" s="46">
        <v>30000</v>
      </c>
      <c r="J79" s="46">
        <v>0</v>
      </c>
      <c r="K79" s="46">
        <v>0</v>
      </c>
      <c r="L79" s="46">
        <v>0</v>
      </c>
      <c r="M79" s="46">
        <v>0</v>
      </c>
      <c r="N79" s="46">
        <f>SUM(D79:M79)</f>
        <v>30000</v>
      </c>
      <c r="O79" s="47">
        <f t="shared" si="13"/>
        <v>0.98383235496671362</v>
      </c>
      <c r="P79" s="9"/>
    </row>
    <row r="80" spans="1:119" ht="16.5" thickBot="1">
      <c r="A80" s="14" t="s">
        <v>71</v>
      </c>
      <c r="B80" s="23"/>
      <c r="C80" s="22"/>
      <c r="D80" s="15">
        <f t="shared" ref="D80:M80" si="16">SUM(D5,D16,D27,D46,D65,D68,D76)</f>
        <v>25142490</v>
      </c>
      <c r="E80" s="15">
        <f t="shared" si="16"/>
        <v>1304939</v>
      </c>
      <c r="F80" s="15">
        <f t="shared" si="16"/>
        <v>0</v>
      </c>
      <c r="G80" s="15">
        <f t="shared" si="16"/>
        <v>432219</v>
      </c>
      <c r="H80" s="15">
        <f t="shared" si="16"/>
        <v>0</v>
      </c>
      <c r="I80" s="15">
        <f t="shared" si="16"/>
        <v>34641482</v>
      </c>
      <c r="J80" s="15">
        <f t="shared" si="16"/>
        <v>1175819</v>
      </c>
      <c r="K80" s="15">
        <f t="shared" si="16"/>
        <v>3771988</v>
      </c>
      <c r="L80" s="15">
        <f t="shared" si="16"/>
        <v>0</v>
      </c>
      <c r="M80" s="15">
        <f t="shared" si="16"/>
        <v>0</v>
      </c>
      <c r="N80" s="15">
        <f>SUM(D80:M80)</f>
        <v>66468937</v>
      </c>
      <c r="O80" s="38">
        <f t="shared" si="13"/>
        <v>2179.8096940281375</v>
      </c>
      <c r="P80" s="6"/>
      <c r="Q80" s="2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  <c r="BB80" s="5"/>
      <c r="BC80" s="5"/>
      <c r="BD80" s="5"/>
      <c r="BE80" s="5"/>
      <c r="BF80" s="5"/>
      <c r="BG80" s="5"/>
      <c r="BH80" s="5"/>
      <c r="BI80" s="5"/>
      <c r="BJ80" s="5"/>
      <c r="BK80" s="5"/>
      <c r="BL80" s="5"/>
      <c r="BM80" s="5"/>
      <c r="BN80" s="5"/>
      <c r="BO80" s="5"/>
      <c r="BP80" s="5"/>
      <c r="BQ80" s="5"/>
      <c r="BR80" s="5"/>
      <c r="BS80" s="5"/>
      <c r="BT80" s="5"/>
      <c r="BU80" s="5"/>
      <c r="BV80" s="5"/>
      <c r="BW80" s="5"/>
      <c r="BX80" s="5"/>
      <c r="BY80" s="5"/>
      <c r="BZ80" s="5"/>
      <c r="CA80" s="5"/>
      <c r="CB80" s="5"/>
      <c r="CC80" s="5"/>
      <c r="CD80" s="5"/>
      <c r="CE80" s="5"/>
      <c r="CF80" s="5"/>
      <c r="CG80" s="5"/>
      <c r="CH80" s="5"/>
      <c r="CI80" s="5"/>
      <c r="CJ80" s="5"/>
      <c r="CK80" s="5"/>
      <c r="CL80" s="5"/>
      <c r="CM80" s="5"/>
      <c r="CN80" s="5"/>
      <c r="CO80" s="5"/>
      <c r="CP80" s="5"/>
      <c r="CQ80" s="5"/>
      <c r="CR80" s="5"/>
      <c r="CS80" s="5"/>
      <c r="CT80" s="5"/>
      <c r="CU80" s="5"/>
      <c r="CV80" s="5"/>
      <c r="CW80" s="5"/>
      <c r="CX80" s="5"/>
      <c r="CY80" s="5"/>
      <c r="CZ80" s="5"/>
      <c r="DA80" s="5"/>
      <c r="DB80" s="5"/>
      <c r="DC80" s="5"/>
      <c r="DD80" s="5"/>
      <c r="DE80" s="5"/>
      <c r="DF80" s="5"/>
      <c r="DG80" s="5"/>
      <c r="DH80" s="5"/>
      <c r="DI80" s="5"/>
      <c r="DJ80" s="5"/>
      <c r="DK80" s="5"/>
      <c r="DL80" s="5"/>
      <c r="DM80" s="5"/>
      <c r="DN80" s="5"/>
      <c r="DO80" s="5"/>
    </row>
    <row r="81" spans="1:15">
      <c r="A81" s="16"/>
      <c r="B81" s="18"/>
      <c r="C81" s="18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9"/>
    </row>
    <row r="82" spans="1:15">
      <c r="A82" s="40"/>
      <c r="B82" s="41"/>
      <c r="C82" s="41"/>
      <c r="D82" s="42"/>
      <c r="E82" s="42"/>
      <c r="F82" s="42"/>
      <c r="G82" s="42"/>
      <c r="H82" s="42"/>
      <c r="I82" s="42"/>
      <c r="J82" s="42"/>
      <c r="K82" s="42"/>
      <c r="L82" s="48" t="s">
        <v>143</v>
      </c>
      <c r="M82" s="48"/>
      <c r="N82" s="48"/>
      <c r="O82" s="43">
        <v>30493</v>
      </c>
    </row>
    <row r="83" spans="1:15">
      <c r="A83" s="49"/>
      <c r="B83" s="50"/>
      <c r="C83" s="50"/>
      <c r="D83" s="50"/>
      <c r="E83" s="50"/>
      <c r="F83" s="50"/>
      <c r="G83" s="50"/>
      <c r="H83" s="50"/>
      <c r="I83" s="50"/>
      <c r="J83" s="50"/>
      <c r="K83" s="50"/>
      <c r="L83" s="50"/>
      <c r="M83" s="50"/>
      <c r="N83" s="50"/>
      <c r="O83" s="51"/>
    </row>
    <row r="84" spans="1:15" ht="15.75" customHeight="1" thickBot="1">
      <c r="A84" s="52" t="s">
        <v>100</v>
      </c>
      <c r="B84" s="53"/>
      <c r="C84" s="53"/>
      <c r="D84" s="53"/>
      <c r="E84" s="53"/>
      <c r="F84" s="53"/>
      <c r="G84" s="53"/>
      <c r="H84" s="53"/>
      <c r="I84" s="53"/>
      <c r="J84" s="53"/>
      <c r="K84" s="53"/>
      <c r="L84" s="53"/>
      <c r="M84" s="53"/>
      <c r="N84" s="53"/>
      <c r="O84" s="54"/>
    </row>
  </sheetData>
  <mergeCells count="10">
    <mergeCell ref="L82:N82"/>
    <mergeCell ref="A83:O83"/>
    <mergeCell ref="A84:O8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32</vt:i4>
      </vt:variant>
    </vt:vector>
  </HeadingPairs>
  <TitlesOfParts>
    <vt:vector size="48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2024-07-15T21:07:04Z</cp:lastPrinted>
  <dcterms:created xsi:type="dcterms:W3CDTF">2000-08-31T21:26:31Z</dcterms:created>
  <dcterms:modified xsi:type="dcterms:W3CDTF">2024-07-18T19:33:17Z</dcterms:modified>
</cp:coreProperties>
</file>